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F:\JAVA\workspace\alibaba\psl\src\main\resources\"/>
    </mc:Choice>
  </mc:AlternateContent>
  <xr:revisionPtr revIDLastSave="0" documentId="13_ncr:1_{98FFDB9D-42C4-4B9E-9889-4A628589A81E}" xr6:coauthVersionLast="47" xr6:coauthVersionMax="47" xr10:uidLastSave="{00000000-0000-0000-0000-000000000000}"/>
  <bookViews>
    <workbookView xWindow="-38520" yWindow="45" windowWidth="38640" windowHeight="21840" activeTab="1" xr2:uid="{00000000-000D-0000-FFFF-FFFF00000000}"/>
  </bookViews>
  <sheets>
    <sheet name="理论" sheetId="6" r:id="rId1"/>
    <sheet name="实验" sheetId="7" r:id="rId2"/>
    <sheet name="短学期" sheetId="8" r:id="rId3"/>
    <sheet name="毕业设计" sheetId="9" r:id="rId4"/>
    <sheet name="研究生理论课工作量2019" sheetId="4" r:id="rId5"/>
    <sheet name="实践教学工作量" sheetId="10" r:id="rId6"/>
    <sheet name="学评教17-18-02" sheetId="2" r:id="rId7"/>
    <sheet name="学评教18-19-01" sheetId="3" r:id="rId8"/>
    <sheet name="S3 S4" sheetId="12" r:id="rId9"/>
    <sheet name="职称信息表" sheetId="5" r:id="rId10"/>
    <sheet name="工号和邮箱" sheetId="11" r:id="rId11"/>
    <sheet name="成果汇总表" sheetId="13" r:id="rId12"/>
  </sheets>
  <externalReferences>
    <externalReference r:id="rId13"/>
    <externalReference r:id="rId14"/>
  </externalReferences>
  <definedNames>
    <definedName name="_xlnm._FilterDatabase" localSheetId="3" hidden="1">毕业设计!$A$1:$N$505</definedName>
    <definedName name="_xlnm._FilterDatabase" localSheetId="11" hidden="1">成果汇总表!$A$1:$K$147</definedName>
    <definedName name="_xlnm._FilterDatabase" localSheetId="2" hidden="1">短学期!$A$2:$P$98</definedName>
    <definedName name="_xlnm._FilterDatabase" localSheetId="0" hidden="1">理论!$A$3:$AA$328</definedName>
    <definedName name="_xlnm._FilterDatabase" localSheetId="5" hidden="1">实践教学工作量!$A$1:$F$254</definedName>
    <definedName name="_xlnm._FilterDatabase" localSheetId="1" hidden="1">实验!$A$3:$X$396</definedName>
    <definedName name="_xlnm._FilterDatabase" localSheetId="6" hidden="1">'学评教17-18-02'!$A$2:$G$131</definedName>
    <definedName name="_xlnm._FilterDatabase" localSheetId="7" hidden="1">'学评教18-19-01'!$A$2:$G$2</definedName>
    <definedName name="_xlnm._FilterDatabase" localSheetId="4" hidden="1">研究生理论课工作量2019!$A$1:$F$1</definedName>
    <definedName name="_xlnm._FilterDatabase" localSheetId="9" hidden="1">职称信息表!$A$1:$G$198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2" i="13" l="1"/>
  <c r="I33" i="13"/>
  <c r="I34" i="13"/>
  <c r="I37" i="13"/>
  <c r="I38" i="13"/>
  <c r="I48" i="13"/>
  <c r="I49" i="13"/>
  <c r="I72" i="13"/>
  <c r="I73" i="13"/>
  <c r="I75" i="13"/>
  <c r="I76" i="13"/>
  <c r="I81" i="13"/>
  <c r="I82" i="13"/>
  <c r="I84" i="13"/>
  <c r="I85" i="13"/>
  <c r="V195" i="12" l="1"/>
  <c r="T195" i="12"/>
  <c r="P195" i="12"/>
  <c r="W195" i="12" s="1"/>
  <c r="K195" i="12"/>
  <c r="E195" i="12"/>
  <c r="V194" i="12"/>
  <c r="T194" i="12"/>
  <c r="P194" i="12"/>
  <c r="W194" i="12" s="1"/>
  <c r="K194" i="12"/>
  <c r="E194" i="12"/>
  <c r="L194" i="12" s="1"/>
  <c r="V193" i="12"/>
  <c r="T193" i="12"/>
  <c r="P193" i="12"/>
  <c r="K193" i="12"/>
  <c r="E193" i="12"/>
  <c r="L193" i="12" s="1"/>
  <c r="V192" i="12"/>
  <c r="T192" i="12"/>
  <c r="P192" i="12"/>
  <c r="K192" i="12"/>
  <c r="E192" i="12"/>
  <c r="V191" i="12"/>
  <c r="T191" i="12"/>
  <c r="P191" i="12"/>
  <c r="K191" i="12"/>
  <c r="E191" i="12"/>
  <c r="V189" i="12"/>
  <c r="T189" i="12"/>
  <c r="P189" i="12"/>
  <c r="W189" i="12" s="1"/>
  <c r="K189" i="12"/>
  <c r="E189" i="12"/>
  <c r="L189" i="12" s="1"/>
  <c r="V188" i="12"/>
  <c r="T188" i="12"/>
  <c r="P188" i="12"/>
  <c r="K188" i="12"/>
  <c r="E188" i="12"/>
  <c r="V187" i="12"/>
  <c r="T187" i="12"/>
  <c r="P187" i="12"/>
  <c r="W187" i="12" s="1"/>
  <c r="K187" i="12"/>
  <c r="E187" i="12"/>
  <c r="L187" i="12" s="1"/>
  <c r="V186" i="12"/>
  <c r="T186" i="12"/>
  <c r="P186" i="12"/>
  <c r="W186" i="12" s="1"/>
  <c r="K186" i="12"/>
  <c r="E186" i="12"/>
  <c r="V185" i="12"/>
  <c r="T185" i="12"/>
  <c r="P185" i="12"/>
  <c r="K185" i="12"/>
  <c r="E185" i="12"/>
  <c r="V184" i="12"/>
  <c r="T184" i="12"/>
  <c r="P184" i="12"/>
  <c r="W184" i="12" s="1"/>
  <c r="K184" i="12"/>
  <c r="E184" i="12"/>
  <c r="V183" i="12"/>
  <c r="T183" i="12"/>
  <c r="P183" i="12"/>
  <c r="K183" i="12"/>
  <c r="E183" i="12"/>
  <c r="V182" i="12"/>
  <c r="T182" i="12"/>
  <c r="P182" i="12"/>
  <c r="K182" i="12"/>
  <c r="E182" i="12"/>
  <c r="V181" i="12"/>
  <c r="T181" i="12"/>
  <c r="P181" i="12"/>
  <c r="K181" i="12"/>
  <c r="E181" i="12"/>
  <c r="L181" i="12" s="1"/>
  <c r="V180" i="12"/>
  <c r="T180" i="12"/>
  <c r="P180" i="12"/>
  <c r="K180" i="12"/>
  <c r="E180" i="12"/>
  <c r="L180" i="12" s="1"/>
  <c r="V179" i="12"/>
  <c r="T179" i="12"/>
  <c r="P179" i="12"/>
  <c r="K179" i="12"/>
  <c r="E179" i="12"/>
  <c r="L179" i="12" s="1"/>
  <c r="V178" i="12"/>
  <c r="T178" i="12"/>
  <c r="P178" i="12"/>
  <c r="K178" i="12"/>
  <c r="E178" i="12"/>
  <c r="L178" i="12" s="1"/>
  <c r="V177" i="12"/>
  <c r="T177" i="12"/>
  <c r="P177" i="12"/>
  <c r="W177" i="12" s="1"/>
  <c r="K177" i="12"/>
  <c r="E177" i="12"/>
  <c r="V176" i="12"/>
  <c r="T176" i="12"/>
  <c r="P176" i="12"/>
  <c r="K176" i="12"/>
  <c r="E176" i="12"/>
  <c r="L176" i="12" s="1"/>
  <c r="V175" i="12"/>
  <c r="T175" i="12"/>
  <c r="P175" i="12"/>
  <c r="K175" i="12"/>
  <c r="E175" i="12"/>
  <c r="L175" i="12" s="1"/>
  <c r="V174" i="12"/>
  <c r="T174" i="12"/>
  <c r="P174" i="12"/>
  <c r="W174" i="12" s="1"/>
  <c r="K174" i="12"/>
  <c r="E174" i="12"/>
  <c r="V172" i="12"/>
  <c r="T172" i="12"/>
  <c r="P172" i="12"/>
  <c r="W172" i="12" s="1"/>
  <c r="K172" i="12"/>
  <c r="E172" i="12"/>
  <c r="L172" i="12" s="1"/>
  <c r="V171" i="12"/>
  <c r="T171" i="12"/>
  <c r="P171" i="12"/>
  <c r="K171" i="12"/>
  <c r="E171" i="12"/>
  <c r="V170" i="12"/>
  <c r="T170" i="12"/>
  <c r="P170" i="12"/>
  <c r="W170" i="12" s="1"/>
  <c r="K170" i="12"/>
  <c r="E170" i="12"/>
  <c r="V169" i="12"/>
  <c r="T169" i="12"/>
  <c r="P169" i="12"/>
  <c r="W169" i="12" s="1"/>
  <c r="K169" i="12"/>
  <c r="E169" i="12"/>
  <c r="V168" i="12"/>
  <c r="T168" i="12"/>
  <c r="P168" i="12"/>
  <c r="K168" i="12"/>
  <c r="E168" i="12"/>
  <c r="V167" i="12"/>
  <c r="T167" i="12"/>
  <c r="P167" i="12"/>
  <c r="W167" i="12" s="1"/>
  <c r="K167" i="12"/>
  <c r="E167" i="12"/>
  <c r="V166" i="12"/>
  <c r="T166" i="12"/>
  <c r="P166" i="12"/>
  <c r="K166" i="12"/>
  <c r="E166" i="12"/>
  <c r="V165" i="12"/>
  <c r="T165" i="12"/>
  <c r="P165" i="12"/>
  <c r="K165" i="12"/>
  <c r="E165" i="12"/>
  <c r="V164" i="12"/>
  <c r="T164" i="12"/>
  <c r="P164" i="12"/>
  <c r="K164" i="12"/>
  <c r="E164" i="12"/>
  <c r="L164" i="12" s="1"/>
  <c r="V163" i="12"/>
  <c r="T163" i="12"/>
  <c r="P163" i="12"/>
  <c r="K163" i="12"/>
  <c r="E163" i="12"/>
  <c r="V162" i="12"/>
  <c r="T162" i="12"/>
  <c r="P162" i="12"/>
  <c r="W162" i="12" s="1"/>
  <c r="K162" i="12"/>
  <c r="E162" i="12"/>
  <c r="V160" i="12"/>
  <c r="T160" i="12"/>
  <c r="P160" i="12"/>
  <c r="K160" i="12"/>
  <c r="E160" i="12"/>
  <c r="L160" i="12" s="1"/>
  <c r="V159" i="12"/>
  <c r="T159" i="12"/>
  <c r="P159" i="12"/>
  <c r="K159" i="12"/>
  <c r="E159" i="12"/>
  <c r="L159" i="12" s="1"/>
  <c r="V158" i="12"/>
  <c r="T158" i="12"/>
  <c r="P158" i="12"/>
  <c r="K158" i="12"/>
  <c r="E158" i="12"/>
  <c r="L158" i="12" s="1"/>
  <c r="V157" i="12"/>
  <c r="T157" i="12"/>
  <c r="P157" i="12"/>
  <c r="K157" i="12"/>
  <c r="E157" i="12"/>
  <c r="V156" i="12"/>
  <c r="T156" i="12"/>
  <c r="P156" i="12"/>
  <c r="K156" i="12"/>
  <c r="E156" i="12"/>
  <c r="V155" i="12"/>
  <c r="T155" i="12"/>
  <c r="P155" i="12"/>
  <c r="K155" i="12"/>
  <c r="E155" i="12"/>
  <c r="L155" i="12" s="1"/>
  <c r="V154" i="12"/>
  <c r="T154" i="12"/>
  <c r="P154" i="12"/>
  <c r="K154" i="12"/>
  <c r="E154" i="12"/>
  <c r="V153" i="12"/>
  <c r="T153" i="12"/>
  <c r="P153" i="12"/>
  <c r="K153" i="12"/>
  <c r="E153" i="12"/>
  <c r="V152" i="12"/>
  <c r="T152" i="12"/>
  <c r="P152" i="12"/>
  <c r="K152" i="12"/>
  <c r="E152" i="12"/>
  <c r="V151" i="12"/>
  <c r="T151" i="12"/>
  <c r="P151" i="12"/>
  <c r="K151" i="12"/>
  <c r="E151" i="12"/>
  <c r="L151" i="12" s="1"/>
  <c r="V150" i="12"/>
  <c r="T150" i="12"/>
  <c r="P150" i="12"/>
  <c r="K150" i="12"/>
  <c r="E150" i="12"/>
  <c r="V149" i="12"/>
  <c r="T149" i="12"/>
  <c r="P149" i="12"/>
  <c r="K149" i="12"/>
  <c r="E149" i="12"/>
  <c r="V148" i="12"/>
  <c r="T148" i="12"/>
  <c r="P148" i="12"/>
  <c r="K148" i="12"/>
  <c r="E148" i="12"/>
  <c r="V147" i="12"/>
  <c r="T147" i="12"/>
  <c r="P147" i="12"/>
  <c r="K147" i="12"/>
  <c r="E147" i="12"/>
  <c r="L147" i="12" s="1"/>
  <c r="V146" i="12"/>
  <c r="T146" i="12"/>
  <c r="P146" i="12"/>
  <c r="K146" i="12"/>
  <c r="E146" i="12"/>
  <c r="L146" i="12" s="1"/>
  <c r="V145" i="12"/>
  <c r="T145" i="12"/>
  <c r="P145" i="12"/>
  <c r="W145" i="12" s="1"/>
  <c r="K145" i="12"/>
  <c r="E145" i="12"/>
  <c r="V144" i="12"/>
  <c r="T144" i="12"/>
  <c r="P144" i="12"/>
  <c r="K144" i="12"/>
  <c r="E144" i="12"/>
  <c r="V143" i="12"/>
  <c r="T143" i="12"/>
  <c r="P143" i="12"/>
  <c r="K143" i="12"/>
  <c r="E143" i="12"/>
  <c r="L143" i="12" s="1"/>
  <c r="V142" i="12"/>
  <c r="T142" i="12"/>
  <c r="P142" i="12"/>
  <c r="K142" i="12"/>
  <c r="E142" i="12"/>
  <c r="L142" i="12" s="1"/>
  <c r="V141" i="12"/>
  <c r="T141" i="12"/>
  <c r="P141" i="12"/>
  <c r="K141" i="12"/>
  <c r="E141" i="12"/>
  <c r="V140" i="12"/>
  <c r="T140" i="12"/>
  <c r="P140" i="12"/>
  <c r="K140" i="12"/>
  <c r="E140" i="12"/>
  <c r="V139" i="12"/>
  <c r="T139" i="12"/>
  <c r="P139" i="12"/>
  <c r="K139" i="12"/>
  <c r="E139" i="12"/>
  <c r="L139" i="12" s="1"/>
  <c r="V138" i="12"/>
  <c r="T138" i="12"/>
  <c r="P138" i="12"/>
  <c r="K138" i="12"/>
  <c r="E138" i="12"/>
  <c r="V137" i="12"/>
  <c r="T137" i="12"/>
  <c r="P137" i="12"/>
  <c r="W137" i="12" s="1"/>
  <c r="K137" i="12"/>
  <c r="E137" i="12"/>
  <c r="V135" i="12"/>
  <c r="T135" i="12"/>
  <c r="P135" i="12"/>
  <c r="W135" i="12" s="1"/>
  <c r="K135" i="12"/>
  <c r="E135" i="12"/>
  <c r="V134" i="12"/>
  <c r="T134" i="12"/>
  <c r="P134" i="12"/>
  <c r="K134" i="12"/>
  <c r="E134" i="12"/>
  <c r="V133" i="12"/>
  <c r="T133" i="12"/>
  <c r="P133" i="12"/>
  <c r="W133" i="12" s="1"/>
  <c r="K133" i="12"/>
  <c r="E133" i="12"/>
  <c r="V132" i="12"/>
  <c r="T132" i="12"/>
  <c r="P132" i="12"/>
  <c r="K132" i="12"/>
  <c r="E132" i="12"/>
  <c r="V130" i="12"/>
  <c r="T130" i="12"/>
  <c r="P130" i="12"/>
  <c r="W130" i="12" s="1"/>
  <c r="K130" i="12"/>
  <c r="E130" i="12"/>
  <c r="V129" i="12"/>
  <c r="T129" i="12"/>
  <c r="P129" i="12"/>
  <c r="K129" i="12"/>
  <c r="E129" i="12"/>
  <c r="L129" i="12" s="1"/>
  <c r="V128" i="12"/>
  <c r="T128" i="12"/>
  <c r="P128" i="12"/>
  <c r="K128" i="12"/>
  <c r="E128" i="12"/>
  <c r="V127" i="12"/>
  <c r="T127" i="12"/>
  <c r="P127" i="12"/>
  <c r="W127" i="12" s="1"/>
  <c r="K127" i="12"/>
  <c r="E127" i="12"/>
  <c r="L127" i="12" s="1"/>
  <c r="V126" i="12"/>
  <c r="T126" i="12"/>
  <c r="P126" i="12"/>
  <c r="K126" i="12"/>
  <c r="E126" i="12"/>
  <c r="V125" i="12"/>
  <c r="T125" i="12"/>
  <c r="P125" i="12"/>
  <c r="K125" i="12"/>
  <c r="E125" i="12"/>
  <c r="L125" i="12" s="1"/>
  <c r="V124" i="12"/>
  <c r="T124" i="12"/>
  <c r="P124" i="12"/>
  <c r="K124" i="12"/>
  <c r="E124" i="12"/>
  <c r="V123" i="12"/>
  <c r="T123" i="12"/>
  <c r="P123" i="12"/>
  <c r="K123" i="12"/>
  <c r="E123" i="12"/>
  <c r="V122" i="12"/>
  <c r="T122" i="12"/>
  <c r="P122" i="12"/>
  <c r="K122" i="12"/>
  <c r="E122" i="12"/>
  <c r="V121" i="12"/>
  <c r="T121" i="12"/>
  <c r="P121" i="12"/>
  <c r="W121" i="12" s="1"/>
  <c r="K121" i="12"/>
  <c r="E121" i="12"/>
  <c r="L121" i="12" s="1"/>
  <c r="V120" i="12"/>
  <c r="T120" i="12"/>
  <c r="P120" i="12"/>
  <c r="K120" i="12"/>
  <c r="E120" i="12"/>
  <c r="V119" i="12"/>
  <c r="T119" i="12"/>
  <c r="P119" i="12"/>
  <c r="W119" i="12" s="1"/>
  <c r="K119" i="12"/>
  <c r="E119" i="12"/>
  <c r="V118" i="12"/>
  <c r="T118" i="12"/>
  <c r="P118" i="12"/>
  <c r="K118" i="12"/>
  <c r="E118" i="12"/>
  <c r="V117" i="12"/>
  <c r="T117" i="12"/>
  <c r="P117" i="12"/>
  <c r="K117" i="12"/>
  <c r="E117" i="12"/>
  <c r="V116" i="12"/>
  <c r="T116" i="12"/>
  <c r="P116" i="12"/>
  <c r="K116" i="12"/>
  <c r="E116" i="12"/>
  <c r="V115" i="12"/>
  <c r="T115" i="12"/>
  <c r="P115" i="12"/>
  <c r="K115" i="12"/>
  <c r="E115" i="12"/>
  <c r="L115" i="12" s="1"/>
  <c r="V114" i="12"/>
  <c r="T114" i="12"/>
  <c r="P114" i="12"/>
  <c r="K114" i="12"/>
  <c r="E114" i="12"/>
  <c r="V113" i="12"/>
  <c r="T113" i="12"/>
  <c r="P113" i="12"/>
  <c r="K113" i="12"/>
  <c r="E113" i="12"/>
  <c r="L113" i="12" s="1"/>
  <c r="V112" i="12"/>
  <c r="T112" i="12"/>
  <c r="P112" i="12"/>
  <c r="W112" i="12" s="1"/>
  <c r="K112" i="12"/>
  <c r="E112" i="12"/>
  <c r="V111" i="12"/>
  <c r="T111" i="12"/>
  <c r="P111" i="12"/>
  <c r="K111" i="12"/>
  <c r="E111" i="12"/>
  <c r="L111" i="12" s="1"/>
  <c r="V110" i="12"/>
  <c r="T110" i="12"/>
  <c r="P110" i="12"/>
  <c r="K110" i="12"/>
  <c r="E110" i="12"/>
  <c r="V109" i="12"/>
  <c r="T109" i="12"/>
  <c r="P109" i="12"/>
  <c r="K109" i="12"/>
  <c r="E109" i="12"/>
  <c r="V108" i="12"/>
  <c r="T108" i="12"/>
  <c r="P108" i="12"/>
  <c r="K108" i="12"/>
  <c r="E108" i="12"/>
  <c r="V107" i="12"/>
  <c r="T107" i="12"/>
  <c r="P107" i="12"/>
  <c r="K107" i="12"/>
  <c r="E107" i="12"/>
  <c r="L107" i="12" s="1"/>
  <c r="V106" i="12"/>
  <c r="T106" i="12"/>
  <c r="P106" i="12"/>
  <c r="K106" i="12"/>
  <c r="E106" i="12"/>
  <c r="L106" i="12" s="1"/>
  <c r="V104" i="12"/>
  <c r="T104" i="12"/>
  <c r="P104" i="12"/>
  <c r="W104" i="12" s="1"/>
  <c r="K104" i="12"/>
  <c r="E104" i="12"/>
  <c r="L104" i="12" s="1"/>
  <c r="V103" i="12"/>
  <c r="T103" i="12"/>
  <c r="P103" i="12"/>
  <c r="K103" i="12"/>
  <c r="E103" i="12"/>
  <c r="V102" i="12"/>
  <c r="T102" i="12"/>
  <c r="P102" i="12"/>
  <c r="W102" i="12" s="1"/>
  <c r="K102" i="12"/>
  <c r="E102" i="12"/>
  <c r="L102" i="12" s="1"/>
  <c r="V101" i="12"/>
  <c r="T101" i="12"/>
  <c r="P101" i="12"/>
  <c r="K101" i="12"/>
  <c r="E101" i="12"/>
  <c r="V100" i="12"/>
  <c r="T100" i="12"/>
  <c r="P100" i="12"/>
  <c r="K100" i="12"/>
  <c r="E100" i="12"/>
  <c r="V99" i="12"/>
  <c r="T99" i="12"/>
  <c r="P99" i="12"/>
  <c r="K99" i="12"/>
  <c r="E99" i="12"/>
  <c r="V98" i="12"/>
  <c r="T98" i="12"/>
  <c r="P98" i="12"/>
  <c r="K98" i="12"/>
  <c r="E98" i="12"/>
  <c r="L98" i="12" s="1"/>
  <c r="V97" i="12"/>
  <c r="T97" i="12"/>
  <c r="P97" i="12"/>
  <c r="K97" i="12"/>
  <c r="E97" i="12"/>
  <c r="V96" i="12"/>
  <c r="T96" i="12"/>
  <c r="P96" i="12"/>
  <c r="K96" i="12"/>
  <c r="E96" i="12"/>
  <c r="L96" i="12" s="1"/>
  <c r="V95" i="12"/>
  <c r="T95" i="12"/>
  <c r="P95" i="12"/>
  <c r="W95" i="12" s="1"/>
  <c r="K95" i="12"/>
  <c r="E95" i="12"/>
  <c r="V94" i="12"/>
  <c r="T94" i="12"/>
  <c r="P94" i="12"/>
  <c r="K94" i="12"/>
  <c r="E94" i="12"/>
  <c r="L94" i="12" s="1"/>
  <c r="V92" i="12"/>
  <c r="T92" i="12"/>
  <c r="P92" i="12"/>
  <c r="K92" i="12"/>
  <c r="E92" i="12"/>
  <c r="V91" i="12"/>
  <c r="T91" i="12"/>
  <c r="P91" i="12"/>
  <c r="K91" i="12"/>
  <c r="E91" i="12"/>
  <c r="V90" i="12"/>
  <c r="T90" i="12"/>
  <c r="P90" i="12"/>
  <c r="K90" i="12"/>
  <c r="E90" i="12"/>
  <c r="V89" i="12"/>
  <c r="T89" i="12"/>
  <c r="P89" i="12"/>
  <c r="K89" i="12"/>
  <c r="E89" i="12"/>
  <c r="V88" i="12"/>
  <c r="T88" i="12"/>
  <c r="P88" i="12"/>
  <c r="K88" i="12"/>
  <c r="E88" i="12"/>
  <c r="L88" i="12" s="1"/>
  <c r="V87" i="12"/>
  <c r="T87" i="12"/>
  <c r="P87" i="12"/>
  <c r="W87" i="12" s="1"/>
  <c r="K87" i="12"/>
  <c r="E87" i="12"/>
  <c r="V85" i="12"/>
  <c r="T85" i="12"/>
  <c r="P85" i="12"/>
  <c r="K85" i="12"/>
  <c r="E85" i="12"/>
  <c r="V84" i="12"/>
  <c r="T84" i="12"/>
  <c r="P84" i="12"/>
  <c r="K84" i="12"/>
  <c r="E84" i="12"/>
  <c r="L84" i="12" s="1"/>
  <c r="V83" i="12"/>
  <c r="T83" i="12"/>
  <c r="P83" i="12"/>
  <c r="K83" i="12"/>
  <c r="E83" i="12"/>
  <c r="V82" i="12"/>
  <c r="T82" i="12"/>
  <c r="P82" i="12"/>
  <c r="W82" i="12" s="1"/>
  <c r="K82" i="12"/>
  <c r="E82" i="12"/>
  <c r="V81" i="12"/>
  <c r="T81" i="12"/>
  <c r="P81" i="12"/>
  <c r="K81" i="12"/>
  <c r="E81" i="12"/>
  <c r="V80" i="12"/>
  <c r="T80" i="12"/>
  <c r="P80" i="12"/>
  <c r="K80" i="12"/>
  <c r="E80" i="12"/>
  <c r="L80" i="12" s="1"/>
  <c r="V79" i="12"/>
  <c r="T79" i="12"/>
  <c r="P79" i="12"/>
  <c r="K79" i="12"/>
  <c r="E79" i="12"/>
  <c r="V77" i="12"/>
  <c r="T77" i="12"/>
  <c r="P77" i="12"/>
  <c r="W77" i="12" s="1"/>
  <c r="K77" i="12"/>
  <c r="E77" i="12"/>
  <c r="V76" i="12"/>
  <c r="T76" i="12"/>
  <c r="P76" i="12"/>
  <c r="K76" i="12"/>
  <c r="E76" i="12"/>
  <c r="V75" i="12"/>
  <c r="T75" i="12"/>
  <c r="P75" i="12"/>
  <c r="K75" i="12"/>
  <c r="E75" i="12"/>
  <c r="L75" i="12" s="1"/>
  <c r="V74" i="12"/>
  <c r="T74" i="12"/>
  <c r="P74" i="12"/>
  <c r="K74" i="12"/>
  <c r="E74" i="12"/>
  <c r="V73" i="12"/>
  <c r="T73" i="12"/>
  <c r="P73" i="12"/>
  <c r="W73" i="12" s="1"/>
  <c r="K73" i="12"/>
  <c r="E73" i="12"/>
  <c r="V72" i="12"/>
  <c r="T72" i="12"/>
  <c r="P72" i="12"/>
  <c r="K72" i="12"/>
  <c r="E72" i="12"/>
  <c r="V71" i="12"/>
  <c r="T71" i="12"/>
  <c r="P71" i="12"/>
  <c r="K71" i="12"/>
  <c r="E71" i="12"/>
  <c r="V70" i="12"/>
  <c r="T70" i="12"/>
  <c r="P70" i="12"/>
  <c r="K70" i="12"/>
  <c r="E70" i="12"/>
  <c r="V69" i="12"/>
  <c r="T69" i="12"/>
  <c r="P69" i="12"/>
  <c r="W69" i="12" s="1"/>
  <c r="K69" i="12"/>
  <c r="E69" i="12"/>
  <c r="V68" i="12"/>
  <c r="T68" i="12"/>
  <c r="P68" i="12"/>
  <c r="K68" i="12"/>
  <c r="E68" i="12"/>
  <c r="V67" i="12"/>
  <c r="T67" i="12"/>
  <c r="P67" i="12"/>
  <c r="K67" i="12"/>
  <c r="E67" i="12"/>
  <c r="L67" i="12" s="1"/>
  <c r="V66" i="12"/>
  <c r="T66" i="12"/>
  <c r="P66" i="12"/>
  <c r="W66" i="12" s="1"/>
  <c r="K66" i="12"/>
  <c r="E66" i="12"/>
  <c r="V65" i="12"/>
  <c r="T65" i="12"/>
  <c r="P65" i="12"/>
  <c r="W65" i="12" s="1"/>
  <c r="K65" i="12"/>
  <c r="E65" i="12"/>
  <c r="V64" i="12"/>
  <c r="T64" i="12"/>
  <c r="P64" i="12"/>
  <c r="K64" i="12"/>
  <c r="E64" i="12"/>
  <c r="V63" i="12"/>
  <c r="T63" i="12"/>
  <c r="P63" i="12"/>
  <c r="K63" i="12"/>
  <c r="E63" i="12"/>
  <c r="L63" i="12" s="1"/>
  <c r="V62" i="12"/>
  <c r="T62" i="12"/>
  <c r="P62" i="12"/>
  <c r="K62" i="12"/>
  <c r="E62" i="12"/>
  <c r="V61" i="12"/>
  <c r="T61" i="12"/>
  <c r="P61" i="12"/>
  <c r="K61" i="12"/>
  <c r="E61" i="12"/>
  <c r="V60" i="12"/>
  <c r="T60" i="12"/>
  <c r="P60" i="12"/>
  <c r="K60" i="12"/>
  <c r="E60" i="12"/>
  <c r="V59" i="12"/>
  <c r="T59" i="12"/>
  <c r="P59" i="12"/>
  <c r="K59" i="12"/>
  <c r="E59" i="12"/>
  <c r="L59" i="12" s="1"/>
  <c r="V58" i="12"/>
  <c r="T58" i="12"/>
  <c r="P58" i="12"/>
  <c r="K58" i="12"/>
  <c r="E58" i="12"/>
  <c r="V57" i="12"/>
  <c r="T57" i="12"/>
  <c r="P57" i="12"/>
  <c r="K57" i="12"/>
  <c r="E57" i="12"/>
  <c r="V56" i="12"/>
  <c r="T56" i="12"/>
  <c r="P56" i="12"/>
  <c r="K56" i="12"/>
  <c r="E56" i="12"/>
  <c r="V55" i="12"/>
  <c r="T55" i="12"/>
  <c r="P55" i="12"/>
  <c r="K55" i="12"/>
  <c r="E55" i="12"/>
  <c r="V54" i="12"/>
  <c r="T54" i="12"/>
  <c r="P54" i="12"/>
  <c r="K54" i="12"/>
  <c r="E54" i="12"/>
  <c r="V53" i="12"/>
  <c r="T53" i="12"/>
  <c r="P53" i="12"/>
  <c r="K53" i="12"/>
  <c r="E53" i="12"/>
  <c r="V52" i="12"/>
  <c r="T52" i="12"/>
  <c r="P52" i="12"/>
  <c r="K52" i="12"/>
  <c r="E52" i="12"/>
  <c r="V51" i="12"/>
  <c r="T51" i="12"/>
  <c r="P51" i="12"/>
  <c r="K51" i="12"/>
  <c r="E51" i="12"/>
  <c r="L51" i="12" s="1"/>
  <c r="V50" i="12"/>
  <c r="T50" i="12"/>
  <c r="P50" i="12"/>
  <c r="K50" i="12"/>
  <c r="E50" i="12"/>
  <c r="V49" i="12"/>
  <c r="T49" i="12"/>
  <c r="P49" i="12"/>
  <c r="K49" i="12"/>
  <c r="E49" i="12"/>
  <c r="V48" i="12"/>
  <c r="T48" i="12"/>
  <c r="P48" i="12"/>
  <c r="K48" i="12"/>
  <c r="E48" i="12"/>
  <c r="V47" i="12"/>
  <c r="T47" i="12"/>
  <c r="P47" i="12"/>
  <c r="K47" i="12"/>
  <c r="E47" i="12"/>
  <c r="L47" i="12" s="1"/>
  <c r="V46" i="12"/>
  <c r="T46" i="12"/>
  <c r="P46" i="12"/>
  <c r="K46" i="12"/>
  <c r="E46" i="12"/>
  <c r="V45" i="12"/>
  <c r="T45" i="12"/>
  <c r="P45" i="12"/>
  <c r="K45" i="12"/>
  <c r="E45" i="12"/>
  <c r="V44" i="12"/>
  <c r="T44" i="12"/>
  <c r="P44" i="12"/>
  <c r="K44" i="12"/>
  <c r="E44" i="12"/>
  <c r="L44" i="12" s="1"/>
  <c r="V43" i="12"/>
  <c r="T43" i="12"/>
  <c r="P43" i="12"/>
  <c r="K43" i="12"/>
  <c r="E43" i="12"/>
  <c r="V42" i="12"/>
  <c r="T42" i="12"/>
  <c r="P42" i="12"/>
  <c r="K42" i="12"/>
  <c r="E42" i="12"/>
  <c r="V41" i="12"/>
  <c r="T41" i="12"/>
  <c r="P41" i="12"/>
  <c r="K41" i="12"/>
  <c r="E41" i="12"/>
  <c r="V39" i="12"/>
  <c r="T39" i="12"/>
  <c r="P39" i="12"/>
  <c r="K39" i="12"/>
  <c r="E39" i="12"/>
  <c r="V37" i="12"/>
  <c r="T37" i="12"/>
  <c r="P37" i="12"/>
  <c r="K37" i="12"/>
  <c r="E37" i="12"/>
  <c r="V36" i="12"/>
  <c r="T36" i="12"/>
  <c r="P36" i="12"/>
  <c r="K36" i="12"/>
  <c r="E36" i="12"/>
  <c r="V35" i="12"/>
  <c r="T35" i="12"/>
  <c r="P35" i="12"/>
  <c r="K35" i="12"/>
  <c r="E35" i="12"/>
  <c r="V34" i="12"/>
  <c r="T34" i="12"/>
  <c r="P34" i="12"/>
  <c r="K34" i="12"/>
  <c r="E34" i="12"/>
  <c r="V29" i="12"/>
  <c r="T29" i="12"/>
  <c r="P29" i="12"/>
  <c r="K29" i="12"/>
  <c r="E29" i="12"/>
  <c r="V28" i="12"/>
  <c r="T28" i="12"/>
  <c r="P28" i="12"/>
  <c r="K28" i="12"/>
  <c r="E28" i="12"/>
  <c r="V21" i="12"/>
  <c r="T21" i="12"/>
  <c r="P21" i="12"/>
  <c r="K21" i="12"/>
  <c r="E21" i="12"/>
  <c r="V20" i="12"/>
  <c r="T20" i="12"/>
  <c r="P20" i="12"/>
  <c r="K20" i="12"/>
  <c r="E20" i="12"/>
  <c r="V18" i="12"/>
  <c r="T18" i="12"/>
  <c r="P18" i="12"/>
  <c r="K18" i="12"/>
  <c r="E18" i="12"/>
  <c r="V17" i="12"/>
  <c r="T17" i="12"/>
  <c r="P17" i="12"/>
  <c r="K17" i="12"/>
  <c r="E17" i="12"/>
  <c r="V14" i="12"/>
  <c r="T14" i="12"/>
  <c r="P14" i="12"/>
  <c r="K14" i="12"/>
  <c r="E14" i="12"/>
  <c r="V13" i="12"/>
  <c r="T13" i="12"/>
  <c r="P13" i="12"/>
  <c r="K13" i="12"/>
  <c r="E13" i="12"/>
  <c r="L13" i="12" s="1"/>
  <c r="V10" i="12"/>
  <c r="T10" i="12"/>
  <c r="P10" i="12"/>
  <c r="K10" i="12"/>
  <c r="E10" i="12"/>
  <c r="L10" i="12" s="1"/>
  <c r="V7" i="12"/>
  <c r="T7" i="12"/>
  <c r="P7" i="12"/>
  <c r="K7" i="12"/>
  <c r="E7" i="12"/>
  <c r="V3" i="12"/>
  <c r="T3" i="12"/>
  <c r="P3" i="12"/>
  <c r="W3" i="12" s="1"/>
  <c r="K3" i="12"/>
  <c r="E3" i="12"/>
  <c r="L28" i="12" l="1"/>
  <c r="L50" i="12"/>
  <c r="L101" i="12"/>
  <c r="L122" i="12"/>
  <c r="L167" i="12"/>
  <c r="L184" i="12"/>
  <c r="L37" i="12"/>
  <c r="L157" i="12"/>
  <c r="W92" i="12"/>
  <c r="L138" i="12"/>
  <c r="L109" i="12"/>
  <c r="W13" i="12"/>
  <c r="L36" i="12"/>
  <c r="W44" i="12"/>
  <c r="L54" i="12"/>
  <c r="W60" i="12"/>
  <c r="L70" i="12"/>
  <c r="W76" i="12"/>
  <c r="W128" i="12"/>
  <c r="L140" i="12"/>
  <c r="L156" i="12"/>
  <c r="L77" i="12"/>
  <c r="L144" i="12"/>
  <c r="L195" i="12"/>
  <c r="L117" i="12"/>
  <c r="L39" i="12"/>
  <c r="L56" i="12"/>
  <c r="L90" i="12"/>
  <c r="W100" i="12"/>
  <c r="W117" i="12"/>
  <c r="L35" i="12"/>
  <c r="L66" i="12"/>
  <c r="L87" i="12"/>
  <c r="L118" i="12"/>
  <c r="L135" i="12"/>
  <c r="L18" i="12"/>
  <c r="W50" i="12"/>
  <c r="W83" i="12"/>
  <c r="L128" i="12"/>
  <c r="W63" i="12"/>
  <c r="L29" i="12"/>
  <c r="W41" i="12"/>
  <c r="L119" i="12"/>
  <c r="L133" i="12"/>
  <c r="W140" i="12"/>
  <c r="W191" i="12"/>
  <c r="L48" i="12"/>
  <c r="W20" i="12"/>
  <c r="W48" i="12"/>
  <c r="L58" i="12"/>
  <c r="L74" i="12"/>
  <c r="W14" i="12"/>
  <c r="W45" i="12"/>
  <c r="L55" i="12"/>
  <c r="L71" i="12"/>
  <c r="L123" i="12"/>
  <c r="W129" i="12"/>
  <c r="W74" i="12"/>
  <c r="W126" i="12"/>
  <c r="L21" i="12"/>
  <c r="W42" i="12"/>
  <c r="L49" i="12"/>
  <c r="W55" i="12"/>
  <c r="W141" i="12"/>
  <c r="L171" i="12"/>
  <c r="L17" i="12"/>
  <c r="L46" i="12"/>
  <c r="L62" i="12"/>
  <c r="W68" i="12"/>
  <c r="W85" i="12"/>
  <c r="W89" i="12"/>
  <c r="L130" i="12"/>
  <c r="L148" i="12"/>
  <c r="W39" i="12"/>
  <c r="W56" i="12"/>
  <c r="W185" i="12"/>
  <c r="W18" i="12"/>
  <c r="L41" i="12"/>
  <c r="L76" i="12"/>
  <c r="W101" i="12"/>
  <c r="W118" i="12"/>
  <c r="L132" i="12"/>
  <c r="W139" i="12"/>
  <c r="L149" i="12"/>
  <c r="L186" i="12"/>
  <c r="W36" i="12"/>
  <c r="W91" i="12"/>
  <c r="W125" i="12"/>
  <c r="W132" i="12"/>
  <c r="L14" i="12"/>
  <c r="L45" i="12"/>
  <c r="L61" i="12"/>
  <c r="L81" i="12"/>
  <c r="W84" i="12"/>
  <c r="W88" i="12"/>
  <c r="W106" i="12"/>
  <c r="W122" i="12"/>
  <c r="L137" i="12"/>
  <c r="L153" i="12"/>
  <c r="L170" i="12"/>
  <c r="L174" i="12"/>
  <c r="W180" i="12"/>
  <c r="L191" i="12"/>
  <c r="L92" i="12"/>
  <c r="W64" i="12"/>
  <c r="L65" i="12"/>
  <c r="L85" i="12"/>
  <c r="W147" i="12"/>
  <c r="W164" i="12"/>
  <c r="W144" i="12"/>
  <c r="W160" i="12"/>
  <c r="W181" i="12"/>
  <c r="L97" i="12"/>
  <c r="L114" i="12"/>
  <c r="W157" i="12"/>
  <c r="L168" i="12"/>
  <c r="W17" i="12"/>
  <c r="W21" i="12"/>
  <c r="W62" i="12"/>
  <c r="W79" i="12"/>
  <c r="W138" i="12"/>
  <c r="W154" i="12"/>
  <c r="W171" i="12"/>
  <c r="W175" i="12"/>
  <c r="W10" i="12"/>
  <c r="W43" i="12"/>
  <c r="W49" i="12"/>
  <c r="L53" i="12"/>
  <c r="W59" i="12"/>
  <c r="L69" i="12"/>
  <c r="L72" i="12"/>
  <c r="W75" i="12"/>
  <c r="L108" i="12"/>
  <c r="L124" i="12"/>
  <c r="W134" i="12"/>
  <c r="L145" i="12"/>
  <c r="W151" i="12"/>
  <c r="L162" i="12"/>
  <c r="W168" i="12"/>
  <c r="L182" i="12"/>
  <c r="L120" i="12"/>
  <c r="W28" i="12"/>
  <c r="W35" i="12"/>
  <c r="W46" i="12"/>
  <c r="L52" i="12"/>
  <c r="W70" i="12"/>
  <c r="W90" i="12"/>
  <c r="W120" i="12"/>
  <c r="L150" i="12"/>
  <c r="W159" i="12"/>
  <c r="W163" i="12"/>
  <c r="W166" i="12"/>
  <c r="W176" i="12"/>
  <c r="L64" i="12"/>
  <c r="W80" i="12"/>
  <c r="L7" i="12"/>
  <c r="W52" i="12"/>
  <c r="W58" i="12"/>
  <c r="W61" i="12"/>
  <c r="W67" i="12"/>
  <c r="L91" i="12"/>
  <c r="L95" i="12"/>
  <c r="W111" i="12"/>
  <c r="W114" i="12"/>
  <c r="W123" i="12"/>
  <c r="L134" i="12"/>
  <c r="L141" i="12"/>
  <c r="W150" i="12"/>
  <c r="W153" i="12"/>
  <c r="W156" i="12"/>
  <c r="L177" i="12"/>
  <c r="L183" i="12"/>
  <c r="L20" i="12"/>
  <c r="W98" i="12"/>
  <c r="W183" i="12"/>
  <c r="W193" i="12"/>
  <c r="W7" i="12"/>
  <c r="L68" i="12"/>
  <c r="W108" i="12"/>
  <c r="W47" i="12"/>
  <c r="L112" i="12"/>
  <c r="L154" i="12"/>
  <c r="W71" i="12"/>
  <c r="W81" i="12"/>
  <c r="L99" i="12"/>
  <c r="W29" i="12"/>
  <c r="L79" i="12"/>
  <c r="L82" i="12"/>
  <c r="L89" i="12"/>
  <c r="W109" i="12"/>
  <c r="W115" i="12"/>
  <c r="W124" i="12"/>
  <c r="W148" i="12"/>
  <c r="L42" i="12"/>
  <c r="W53" i="12"/>
  <c r="W96" i="12"/>
  <c r="L165" i="12"/>
  <c r="L34" i="12"/>
  <c r="W99" i="12"/>
  <c r="W178" i="12"/>
  <c r="W34" i="12"/>
  <c r="L57" i="12"/>
  <c r="L60" i="12"/>
  <c r="L100" i="12"/>
  <c r="L110" i="12"/>
  <c r="L116" i="12"/>
  <c r="W142" i="12"/>
  <c r="L152" i="12"/>
  <c r="W165" i="12"/>
  <c r="L185" i="12"/>
  <c r="L192" i="12"/>
  <c r="L103" i="12"/>
  <c r="L188" i="12"/>
  <c r="L3" i="12"/>
  <c r="W37" i="12"/>
  <c r="W54" i="12"/>
  <c r="W57" i="12"/>
  <c r="W72" i="12"/>
  <c r="W103" i="12"/>
  <c r="W110" i="12"/>
  <c r="W113" i="12"/>
  <c r="W146" i="12"/>
  <c r="W152" i="12"/>
  <c r="W155" i="12"/>
  <c r="W188" i="12"/>
  <c r="W192" i="12"/>
  <c r="L43" i="12"/>
  <c r="W51" i="12"/>
  <c r="L73" i="12"/>
  <c r="L83" i="12"/>
  <c r="W94" i="12"/>
  <c r="W97" i="12"/>
  <c r="W107" i="12"/>
  <c r="W116" i="12"/>
  <c r="L126" i="12"/>
  <c r="W143" i="12"/>
  <c r="W149" i="12"/>
  <c r="W158" i="12"/>
  <c r="L163" i="12"/>
  <c r="L166" i="12"/>
  <c r="L169" i="12"/>
  <c r="W179" i="12"/>
  <c r="W182" i="12"/>
  <c r="F253" i="10"/>
  <c r="E253" i="10"/>
  <c r="D253" i="10"/>
  <c r="F252" i="10"/>
  <c r="E252" i="10"/>
  <c r="D252" i="10"/>
  <c r="F251" i="10"/>
  <c r="E251" i="10"/>
  <c r="D251" i="10"/>
  <c r="F250" i="10"/>
  <c r="E250" i="10"/>
  <c r="D250" i="10"/>
  <c r="F249" i="10"/>
  <c r="E249" i="10"/>
  <c r="D249" i="10"/>
  <c r="F248" i="10"/>
  <c r="E248" i="10"/>
  <c r="D248" i="10"/>
  <c r="F247" i="10"/>
  <c r="E247" i="10"/>
  <c r="D247" i="10"/>
  <c r="F246" i="10"/>
  <c r="E246" i="10"/>
  <c r="D246" i="10"/>
  <c r="F245" i="10"/>
  <c r="E245" i="10"/>
  <c r="D245" i="10"/>
  <c r="F244" i="10"/>
  <c r="E244" i="10"/>
  <c r="D244" i="10"/>
  <c r="F243" i="10"/>
  <c r="E243" i="10"/>
  <c r="D243" i="10"/>
  <c r="F242" i="10"/>
  <c r="E242" i="10"/>
  <c r="D242" i="10"/>
  <c r="F241" i="10"/>
  <c r="E241" i="10"/>
  <c r="D241" i="10"/>
  <c r="F240" i="10"/>
  <c r="E240" i="10"/>
  <c r="D240" i="10"/>
  <c r="F239" i="10"/>
  <c r="E239" i="10"/>
  <c r="D239" i="10"/>
  <c r="F238" i="10"/>
  <c r="E238" i="10"/>
  <c r="D238" i="10"/>
  <c r="F237" i="10"/>
  <c r="E237" i="10"/>
  <c r="D237" i="10"/>
  <c r="F236" i="10"/>
  <c r="E236" i="10"/>
  <c r="D236" i="10"/>
  <c r="F235" i="10"/>
  <c r="E235" i="10"/>
  <c r="D235" i="10"/>
  <c r="F234" i="10"/>
  <c r="E234" i="10"/>
  <c r="D234" i="10"/>
  <c r="F233" i="10"/>
  <c r="E233" i="10"/>
  <c r="D233" i="10"/>
  <c r="F232" i="10"/>
  <c r="E232" i="10"/>
  <c r="D232" i="10"/>
  <c r="F231" i="10"/>
  <c r="E231" i="10"/>
  <c r="D231" i="10"/>
  <c r="F230" i="10"/>
  <c r="E230" i="10"/>
  <c r="D230" i="10"/>
  <c r="F229" i="10"/>
  <c r="E229" i="10"/>
  <c r="D229" i="10"/>
  <c r="F228" i="10"/>
  <c r="E228" i="10"/>
  <c r="D228" i="10"/>
  <c r="F227" i="10"/>
  <c r="E227" i="10"/>
  <c r="D227" i="10"/>
  <c r="F226" i="10"/>
  <c r="E226" i="10"/>
  <c r="D226" i="10"/>
  <c r="F225" i="10"/>
  <c r="E225" i="10"/>
  <c r="D225" i="10"/>
  <c r="F224" i="10"/>
  <c r="E224" i="10"/>
  <c r="D224" i="10"/>
  <c r="F223" i="10"/>
  <c r="E223" i="10"/>
  <c r="D223" i="10"/>
  <c r="F222" i="10"/>
  <c r="E222" i="10"/>
  <c r="D222" i="10"/>
  <c r="F221" i="10"/>
  <c r="E221" i="10"/>
  <c r="D221" i="10"/>
  <c r="F220" i="10"/>
  <c r="E220" i="10"/>
  <c r="D220" i="10"/>
  <c r="F219" i="10"/>
  <c r="E219" i="10"/>
  <c r="D219" i="10"/>
  <c r="F218" i="10"/>
  <c r="E218" i="10"/>
  <c r="D218" i="10"/>
  <c r="F217" i="10"/>
  <c r="E217" i="10"/>
  <c r="D217" i="10"/>
  <c r="F216" i="10"/>
  <c r="E216" i="10"/>
  <c r="D216" i="10"/>
  <c r="F215" i="10"/>
  <c r="E215" i="10"/>
  <c r="D215" i="10"/>
  <c r="F214" i="10"/>
  <c r="E214" i="10"/>
  <c r="D214" i="10"/>
  <c r="F213" i="10"/>
  <c r="E213" i="10"/>
  <c r="D213" i="10"/>
  <c r="F212" i="10"/>
  <c r="E212" i="10"/>
  <c r="D212" i="10"/>
  <c r="F211" i="10"/>
  <c r="E211" i="10"/>
  <c r="D211" i="10"/>
  <c r="F210" i="10"/>
  <c r="E210" i="10"/>
  <c r="D210" i="10"/>
  <c r="F209" i="10"/>
  <c r="E209" i="10"/>
  <c r="D209" i="10"/>
  <c r="F208" i="10"/>
  <c r="E208" i="10"/>
  <c r="D208" i="10"/>
  <c r="F207" i="10"/>
  <c r="E207" i="10"/>
  <c r="D207" i="10"/>
  <c r="F206" i="10"/>
  <c r="E206" i="10"/>
  <c r="D206" i="10"/>
  <c r="F205" i="10"/>
  <c r="E205" i="10"/>
  <c r="D205" i="10"/>
  <c r="F204" i="10"/>
  <c r="E204" i="10"/>
  <c r="D204" i="10"/>
  <c r="F203" i="10"/>
  <c r="E203" i="10"/>
  <c r="D203" i="10"/>
  <c r="F202" i="10"/>
  <c r="E202" i="10"/>
  <c r="D202" i="10"/>
  <c r="F201" i="10"/>
  <c r="E201" i="10"/>
  <c r="D201" i="10"/>
  <c r="F200" i="10"/>
  <c r="E200" i="10"/>
  <c r="D200" i="10"/>
  <c r="F199" i="10"/>
  <c r="E199" i="10"/>
  <c r="D199" i="10"/>
  <c r="F198" i="10"/>
  <c r="E198" i="10"/>
  <c r="D198" i="10"/>
  <c r="F197" i="10"/>
  <c r="E197" i="10"/>
  <c r="D197" i="10"/>
  <c r="F196" i="10"/>
  <c r="E196" i="10"/>
  <c r="D196" i="10"/>
  <c r="F195" i="10"/>
  <c r="E195" i="10"/>
  <c r="D195" i="10"/>
  <c r="F194" i="10"/>
  <c r="E194" i="10"/>
  <c r="D194" i="10"/>
  <c r="F193" i="10"/>
  <c r="E193" i="10"/>
  <c r="D193" i="10"/>
  <c r="F192" i="10"/>
  <c r="E192" i="10"/>
  <c r="D192" i="10"/>
  <c r="F191" i="10"/>
  <c r="E191" i="10"/>
  <c r="D191" i="10"/>
  <c r="F190" i="10"/>
  <c r="E190" i="10"/>
  <c r="D190" i="10"/>
  <c r="F189" i="10"/>
  <c r="E189" i="10"/>
  <c r="D189" i="10"/>
  <c r="F188" i="10"/>
  <c r="E188" i="10"/>
  <c r="D188" i="10"/>
  <c r="F187" i="10"/>
  <c r="E187" i="10"/>
  <c r="D187" i="10"/>
  <c r="F186" i="10"/>
  <c r="E186" i="10"/>
  <c r="D186" i="10"/>
  <c r="F185" i="10"/>
  <c r="E185" i="10"/>
  <c r="D185" i="10"/>
  <c r="F184" i="10"/>
  <c r="E184" i="10"/>
  <c r="D184" i="10"/>
  <c r="F183" i="10"/>
  <c r="E183" i="10"/>
  <c r="D183" i="10"/>
  <c r="F182" i="10"/>
  <c r="E182" i="10"/>
  <c r="D182" i="10"/>
  <c r="F181" i="10"/>
  <c r="E181" i="10"/>
  <c r="D181" i="10"/>
  <c r="F180" i="10"/>
  <c r="E180" i="10"/>
  <c r="D180" i="10"/>
  <c r="F179" i="10"/>
  <c r="E179" i="10"/>
  <c r="D179" i="10"/>
  <c r="F178" i="10"/>
  <c r="E178" i="10"/>
  <c r="D178" i="10"/>
  <c r="F177" i="10"/>
  <c r="E177" i="10"/>
  <c r="D177" i="10"/>
  <c r="F176" i="10"/>
  <c r="E176" i="10"/>
  <c r="D176" i="10"/>
  <c r="F175" i="10"/>
  <c r="E175" i="10"/>
  <c r="D175" i="10"/>
  <c r="F174" i="10"/>
  <c r="E174" i="10"/>
  <c r="D174" i="10"/>
  <c r="F173" i="10"/>
  <c r="E173" i="10"/>
  <c r="D173" i="10"/>
  <c r="F172" i="10"/>
  <c r="E172" i="10"/>
  <c r="D172" i="10"/>
  <c r="F171" i="10"/>
  <c r="E171" i="10"/>
  <c r="D171" i="10"/>
  <c r="F170" i="10"/>
  <c r="E170" i="10"/>
  <c r="D170" i="10"/>
  <c r="F169" i="10"/>
  <c r="E169" i="10"/>
  <c r="D169" i="10"/>
  <c r="F168" i="10"/>
  <c r="E168" i="10"/>
  <c r="D168" i="10"/>
  <c r="F167" i="10"/>
  <c r="E167" i="10"/>
  <c r="D167" i="10"/>
  <c r="F166" i="10"/>
  <c r="E166" i="10"/>
  <c r="D166" i="10"/>
  <c r="F165" i="10"/>
  <c r="E165" i="10"/>
  <c r="D165" i="10"/>
  <c r="F164" i="10"/>
  <c r="E164" i="10"/>
  <c r="D164" i="10"/>
  <c r="F163" i="10"/>
  <c r="E163" i="10"/>
  <c r="D163" i="10"/>
  <c r="F162" i="10"/>
  <c r="E162" i="10"/>
  <c r="D162" i="10"/>
  <c r="F161" i="10"/>
  <c r="E161" i="10"/>
  <c r="D161" i="10"/>
  <c r="F160" i="10"/>
  <c r="E160" i="10"/>
  <c r="D160" i="10"/>
  <c r="F159" i="10"/>
  <c r="E159" i="10"/>
  <c r="D159" i="10"/>
  <c r="F158" i="10"/>
  <c r="E158" i="10"/>
  <c r="D158" i="10"/>
  <c r="F157" i="10"/>
  <c r="E157" i="10"/>
  <c r="D157" i="10"/>
  <c r="F156" i="10"/>
  <c r="E156" i="10"/>
  <c r="D156" i="10"/>
  <c r="F155" i="10"/>
  <c r="E155" i="10"/>
  <c r="D155" i="10"/>
  <c r="F154" i="10"/>
  <c r="E154" i="10"/>
  <c r="D154" i="10"/>
  <c r="F153" i="10"/>
  <c r="E153" i="10"/>
  <c r="D153" i="10"/>
  <c r="F152" i="10"/>
  <c r="E152" i="10"/>
  <c r="D152" i="10"/>
  <c r="F151" i="10"/>
  <c r="E151" i="10"/>
  <c r="D151" i="10"/>
  <c r="F150" i="10"/>
  <c r="E150" i="10"/>
  <c r="D150" i="10"/>
  <c r="F149" i="10"/>
  <c r="E149" i="10"/>
  <c r="D149" i="10"/>
  <c r="F148" i="10"/>
  <c r="E148" i="10"/>
  <c r="D148" i="10"/>
  <c r="F147" i="10"/>
  <c r="E147" i="10"/>
  <c r="D147" i="10"/>
  <c r="F146" i="10"/>
  <c r="E146" i="10"/>
  <c r="D146" i="10"/>
  <c r="F145" i="10"/>
  <c r="E145" i="10"/>
  <c r="D145" i="10"/>
  <c r="F144" i="10"/>
  <c r="E144" i="10"/>
  <c r="D144" i="10"/>
  <c r="F143" i="10"/>
  <c r="E143" i="10"/>
  <c r="D143" i="10"/>
  <c r="F142" i="10"/>
  <c r="E142" i="10"/>
  <c r="D142" i="10"/>
  <c r="F141" i="10"/>
  <c r="E141" i="10"/>
  <c r="D141" i="10"/>
  <c r="F140" i="10"/>
  <c r="E140" i="10"/>
  <c r="D140" i="10"/>
  <c r="F139" i="10"/>
  <c r="E139" i="10"/>
  <c r="D139" i="10"/>
  <c r="F138" i="10"/>
  <c r="E138" i="10"/>
  <c r="D138" i="10"/>
  <c r="F137" i="10"/>
  <c r="E137" i="10"/>
  <c r="D137" i="10"/>
  <c r="F136" i="10"/>
  <c r="E136" i="10"/>
  <c r="D136" i="10"/>
  <c r="F135" i="10"/>
  <c r="E135" i="10"/>
  <c r="D135" i="10"/>
  <c r="F134" i="10"/>
  <c r="E134" i="10"/>
  <c r="D134" i="10"/>
  <c r="F133" i="10"/>
  <c r="E133" i="10"/>
  <c r="D133" i="10"/>
  <c r="F132" i="10"/>
  <c r="E132" i="10"/>
  <c r="D132" i="10"/>
  <c r="F131" i="10"/>
  <c r="E131" i="10"/>
  <c r="D131" i="10"/>
  <c r="F130" i="10"/>
  <c r="E130" i="10"/>
  <c r="D130" i="10"/>
  <c r="F129" i="10"/>
  <c r="E129" i="10"/>
  <c r="D129" i="10"/>
  <c r="F128" i="10"/>
  <c r="E128" i="10"/>
  <c r="D128" i="10"/>
  <c r="F127" i="10"/>
  <c r="E127" i="10"/>
  <c r="D127" i="10"/>
  <c r="F126" i="10"/>
  <c r="E126" i="10"/>
  <c r="D126" i="10"/>
  <c r="F125" i="10"/>
  <c r="E125" i="10"/>
  <c r="D125" i="10"/>
  <c r="F124" i="10"/>
  <c r="E124" i="10"/>
  <c r="D124" i="10"/>
  <c r="F123" i="10"/>
  <c r="E123" i="10"/>
  <c r="D123" i="10"/>
  <c r="F122" i="10"/>
  <c r="E122" i="10"/>
  <c r="D122" i="10"/>
  <c r="F121" i="10"/>
  <c r="E121" i="10"/>
  <c r="D121" i="10"/>
  <c r="F120" i="10"/>
  <c r="E120" i="10"/>
  <c r="D120" i="10"/>
  <c r="F119" i="10"/>
  <c r="E119" i="10"/>
  <c r="D119" i="10"/>
  <c r="F118" i="10"/>
  <c r="E118" i="10"/>
  <c r="D118" i="10"/>
  <c r="F117" i="10"/>
  <c r="E117" i="10"/>
  <c r="D117" i="10"/>
  <c r="F116" i="10"/>
  <c r="E116" i="10"/>
  <c r="D116" i="10"/>
  <c r="F115" i="10"/>
  <c r="E115" i="10"/>
  <c r="D115" i="10"/>
  <c r="F114" i="10"/>
  <c r="E114" i="10"/>
  <c r="D114" i="10"/>
  <c r="F113" i="10"/>
  <c r="E113" i="10"/>
  <c r="D113" i="10"/>
  <c r="F112" i="10"/>
  <c r="E112" i="10"/>
  <c r="D112" i="10"/>
  <c r="F111" i="10"/>
  <c r="E111" i="10"/>
  <c r="D111" i="10"/>
  <c r="F110" i="10"/>
  <c r="E110" i="10"/>
  <c r="D110" i="10"/>
  <c r="F109" i="10"/>
  <c r="E109" i="10"/>
  <c r="D109" i="10"/>
  <c r="F108" i="10"/>
  <c r="E108" i="10"/>
  <c r="D108" i="10"/>
  <c r="F107" i="10"/>
  <c r="E107" i="10"/>
  <c r="D107" i="10"/>
  <c r="F106" i="10"/>
  <c r="E106" i="10"/>
  <c r="D106" i="10"/>
  <c r="F105" i="10"/>
  <c r="E105" i="10"/>
  <c r="D105" i="10"/>
  <c r="F104" i="10"/>
  <c r="E104" i="10"/>
  <c r="D104" i="10"/>
  <c r="F103" i="10"/>
  <c r="E103" i="10"/>
  <c r="D103" i="10"/>
  <c r="F102" i="10"/>
  <c r="E102" i="10"/>
  <c r="D102" i="10"/>
  <c r="F101" i="10"/>
  <c r="E101" i="10"/>
  <c r="D101" i="10"/>
  <c r="F100" i="10"/>
  <c r="E100" i="10"/>
  <c r="D100" i="10"/>
  <c r="F99" i="10"/>
  <c r="E99" i="10"/>
  <c r="D99" i="10"/>
  <c r="F98" i="10"/>
  <c r="E98" i="10"/>
  <c r="D98" i="10"/>
  <c r="F97" i="10"/>
  <c r="E97" i="10"/>
  <c r="D97" i="10"/>
  <c r="F96" i="10"/>
  <c r="E96" i="10"/>
  <c r="D96" i="10"/>
  <c r="F95" i="10"/>
  <c r="E95" i="10"/>
  <c r="D95" i="10"/>
  <c r="F94" i="10"/>
  <c r="E94" i="10"/>
  <c r="D94" i="10"/>
  <c r="F93" i="10"/>
  <c r="E93" i="10"/>
  <c r="D93" i="10"/>
  <c r="F92" i="10"/>
  <c r="E92" i="10"/>
  <c r="D92" i="10"/>
  <c r="F91" i="10"/>
  <c r="E91" i="10"/>
  <c r="D91" i="10"/>
  <c r="F90" i="10"/>
  <c r="E90" i="10"/>
  <c r="D90" i="10"/>
  <c r="F89" i="10"/>
  <c r="E89" i="10"/>
  <c r="D89" i="10"/>
  <c r="F88" i="10"/>
  <c r="E88" i="10"/>
  <c r="D88" i="10"/>
  <c r="F87" i="10"/>
  <c r="E87" i="10"/>
  <c r="D87" i="10"/>
  <c r="F86" i="10"/>
  <c r="E86" i="10"/>
  <c r="D86" i="10"/>
  <c r="F85" i="10"/>
  <c r="E85" i="10"/>
  <c r="D85" i="10"/>
  <c r="F84" i="10"/>
  <c r="E84" i="10"/>
  <c r="D84" i="10"/>
  <c r="F83" i="10"/>
  <c r="E83" i="10"/>
  <c r="D83" i="10"/>
  <c r="F82" i="10"/>
  <c r="E82" i="10"/>
  <c r="D82" i="10"/>
  <c r="F81" i="10"/>
  <c r="E81" i="10"/>
  <c r="D81" i="10"/>
  <c r="F80" i="10"/>
  <c r="E80" i="10"/>
  <c r="D80" i="10"/>
  <c r="F79" i="10"/>
  <c r="E79" i="10"/>
  <c r="D79" i="10"/>
  <c r="F78" i="10"/>
  <c r="E78" i="10"/>
  <c r="D78" i="10"/>
  <c r="F77" i="10"/>
  <c r="E77" i="10"/>
  <c r="D77" i="10"/>
  <c r="F76" i="10"/>
  <c r="E76" i="10"/>
  <c r="D76" i="10"/>
  <c r="F75" i="10"/>
  <c r="E75" i="10"/>
  <c r="D75" i="10"/>
  <c r="F74" i="10"/>
  <c r="E74" i="10"/>
  <c r="D74" i="10"/>
  <c r="F73" i="10"/>
  <c r="E73" i="10"/>
  <c r="D73" i="10"/>
  <c r="F72" i="10"/>
  <c r="E72" i="10"/>
  <c r="D72" i="10"/>
  <c r="F71" i="10"/>
  <c r="E71" i="10"/>
  <c r="D71" i="10"/>
  <c r="F70" i="10"/>
  <c r="E70" i="10"/>
  <c r="D70" i="10"/>
  <c r="F69" i="10"/>
  <c r="E69" i="10"/>
  <c r="D69" i="10"/>
  <c r="F68" i="10"/>
  <c r="E68" i="10"/>
  <c r="D68" i="10"/>
  <c r="F67" i="10"/>
  <c r="E67" i="10"/>
  <c r="D67" i="10"/>
  <c r="F66" i="10"/>
  <c r="E66" i="10"/>
  <c r="D66" i="10"/>
  <c r="F65" i="10"/>
  <c r="E65" i="10"/>
  <c r="D65" i="10"/>
  <c r="F64" i="10"/>
  <c r="E64" i="10"/>
  <c r="D64" i="10"/>
  <c r="F63" i="10"/>
  <c r="E63" i="10"/>
  <c r="D63" i="10"/>
  <c r="F62" i="10"/>
  <c r="E62" i="10"/>
  <c r="D62" i="10"/>
  <c r="F61" i="10"/>
  <c r="E61" i="10"/>
  <c r="D61" i="10"/>
  <c r="F60" i="10"/>
  <c r="E60" i="10"/>
  <c r="D60" i="10"/>
  <c r="F59" i="10"/>
  <c r="E59" i="10"/>
  <c r="D59" i="10"/>
  <c r="F58" i="10"/>
  <c r="E58" i="10"/>
  <c r="D58" i="10"/>
  <c r="F57" i="10"/>
  <c r="E57" i="10"/>
  <c r="D57" i="10"/>
  <c r="F56" i="10"/>
  <c r="E56" i="10"/>
  <c r="D56" i="10"/>
  <c r="F55" i="10"/>
  <c r="E55" i="10"/>
  <c r="D55" i="10"/>
  <c r="F54" i="10"/>
  <c r="E54" i="10"/>
  <c r="D54" i="10"/>
  <c r="F53" i="10"/>
  <c r="E53" i="10"/>
  <c r="D53" i="10"/>
  <c r="F52" i="10"/>
  <c r="E52" i="10"/>
  <c r="D52" i="10"/>
  <c r="F51" i="10"/>
  <c r="E51" i="10"/>
  <c r="D51" i="10"/>
  <c r="F50" i="10"/>
  <c r="E50" i="10"/>
  <c r="D50" i="10"/>
  <c r="F49" i="10"/>
  <c r="E49" i="10"/>
  <c r="D49" i="10"/>
  <c r="F48" i="10"/>
  <c r="E48" i="10"/>
  <c r="D48" i="10"/>
  <c r="F47" i="10"/>
  <c r="E47" i="10"/>
  <c r="D47" i="10"/>
  <c r="F46" i="10"/>
  <c r="E46" i="10"/>
  <c r="D46" i="10"/>
  <c r="F45" i="10"/>
  <c r="E45" i="10"/>
  <c r="D45" i="10"/>
  <c r="F44" i="10"/>
  <c r="E44" i="10"/>
  <c r="D44" i="10"/>
  <c r="F43" i="10"/>
  <c r="E43" i="10"/>
  <c r="D43" i="10"/>
  <c r="F42" i="10"/>
  <c r="E42" i="10"/>
  <c r="D42" i="10"/>
  <c r="F41" i="10"/>
  <c r="E41" i="10"/>
  <c r="D41" i="10"/>
  <c r="F40" i="10"/>
  <c r="E40" i="10"/>
  <c r="D40" i="10"/>
  <c r="F39" i="10"/>
  <c r="E39" i="10"/>
  <c r="D39" i="10"/>
  <c r="F38" i="10"/>
  <c r="E38" i="10"/>
  <c r="D38" i="10"/>
  <c r="F37" i="10"/>
  <c r="E37" i="10"/>
  <c r="D37" i="10"/>
  <c r="F36" i="10"/>
  <c r="E36" i="10"/>
  <c r="D36" i="10"/>
  <c r="F35" i="10"/>
  <c r="E35" i="10"/>
  <c r="D35" i="10"/>
  <c r="F34" i="10"/>
  <c r="E34" i="10"/>
  <c r="D34" i="10"/>
  <c r="F33" i="10"/>
  <c r="E33" i="10"/>
  <c r="D33" i="10"/>
  <c r="F32" i="10"/>
  <c r="E32" i="10"/>
  <c r="D32" i="10"/>
  <c r="F31" i="10"/>
  <c r="E31" i="10"/>
  <c r="D31" i="10"/>
  <c r="F30" i="10"/>
  <c r="E30" i="10"/>
  <c r="D30" i="10"/>
  <c r="F29" i="10"/>
  <c r="E29" i="10"/>
  <c r="D29" i="10"/>
  <c r="F28" i="10"/>
  <c r="E28" i="10"/>
  <c r="D28" i="10"/>
  <c r="F27" i="10"/>
  <c r="E27" i="10"/>
  <c r="D27" i="10"/>
  <c r="F26" i="10"/>
  <c r="E26" i="10"/>
  <c r="D26" i="10"/>
  <c r="F25" i="10"/>
  <c r="E25" i="10"/>
  <c r="D25" i="10"/>
  <c r="F24" i="10"/>
  <c r="E24" i="10"/>
  <c r="D24" i="10"/>
  <c r="F23" i="10"/>
  <c r="E23" i="10"/>
  <c r="D23" i="10"/>
  <c r="F22" i="10"/>
  <c r="E22" i="10"/>
  <c r="D22" i="10"/>
  <c r="F21" i="10"/>
  <c r="E21" i="10"/>
  <c r="D21" i="10"/>
  <c r="F20" i="10"/>
  <c r="E20" i="10"/>
  <c r="D20" i="10"/>
  <c r="F19" i="10"/>
  <c r="E19" i="10"/>
  <c r="D19" i="10"/>
  <c r="F18" i="10"/>
  <c r="E18" i="10"/>
  <c r="D18" i="10"/>
  <c r="F17" i="10"/>
  <c r="E17" i="10"/>
  <c r="D17" i="10"/>
  <c r="F16" i="10"/>
  <c r="E16" i="10"/>
  <c r="D16" i="10"/>
  <c r="F15" i="10"/>
  <c r="E15" i="10"/>
  <c r="D15" i="10"/>
  <c r="F14" i="10"/>
  <c r="E14" i="10"/>
  <c r="D14" i="10"/>
  <c r="F13" i="10"/>
  <c r="E13" i="10"/>
  <c r="D13" i="10"/>
  <c r="F12" i="10"/>
  <c r="E12" i="10"/>
  <c r="D12" i="10"/>
  <c r="F11" i="10"/>
  <c r="E11" i="10"/>
  <c r="D11" i="10"/>
  <c r="F10" i="10"/>
  <c r="E10" i="10"/>
  <c r="D10" i="10"/>
  <c r="F9" i="10"/>
  <c r="E9" i="10"/>
  <c r="D9" i="10"/>
  <c r="F8" i="10"/>
  <c r="E8" i="10"/>
  <c r="D8" i="10"/>
  <c r="F7" i="10"/>
  <c r="E7" i="10"/>
  <c r="D7" i="10"/>
  <c r="F6" i="10"/>
  <c r="E6" i="10"/>
  <c r="D6" i="10"/>
  <c r="F5" i="10"/>
  <c r="E5" i="10"/>
  <c r="D5" i="10"/>
  <c r="F4" i="10"/>
  <c r="E4" i="10"/>
  <c r="D4" i="10"/>
  <c r="F3" i="10"/>
  <c r="E3" i="10"/>
  <c r="D3" i="10"/>
  <c r="F2" i="10"/>
  <c r="E2" i="10"/>
  <c r="D2" i="10"/>
  <c r="I506" i="9"/>
  <c r="I505" i="9"/>
  <c r="I504" i="9"/>
  <c r="I503" i="9"/>
  <c r="I502" i="9"/>
  <c r="I501" i="9"/>
  <c r="I500" i="9"/>
  <c r="I499" i="9"/>
  <c r="I498" i="9"/>
  <c r="I497" i="9"/>
  <c r="I496" i="9"/>
  <c r="I495" i="9"/>
  <c r="I494" i="9"/>
  <c r="I493" i="9"/>
  <c r="I492" i="9"/>
  <c r="I491" i="9"/>
  <c r="I490" i="9"/>
  <c r="I489" i="9"/>
  <c r="I488" i="9"/>
  <c r="I487" i="9"/>
  <c r="I486" i="9"/>
  <c r="I485" i="9"/>
  <c r="I484" i="9"/>
  <c r="I483" i="9"/>
  <c r="I482" i="9"/>
  <c r="I481" i="9"/>
  <c r="I480" i="9"/>
  <c r="I479" i="9"/>
  <c r="I478" i="9"/>
  <c r="I477" i="9"/>
  <c r="I476" i="9"/>
  <c r="I475" i="9"/>
  <c r="I474" i="9"/>
  <c r="I473" i="9"/>
  <c r="I472" i="9"/>
  <c r="I471" i="9"/>
  <c r="I470" i="9"/>
  <c r="I469" i="9"/>
  <c r="I468" i="9"/>
  <c r="I467" i="9"/>
  <c r="I466" i="9"/>
  <c r="I465" i="9"/>
  <c r="I464" i="9"/>
  <c r="I463" i="9"/>
  <c r="I462" i="9"/>
  <c r="I461" i="9"/>
  <c r="I460" i="9"/>
  <c r="I459" i="9"/>
  <c r="I458" i="9"/>
  <c r="I457" i="9"/>
  <c r="I456" i="9"/>
  <c r="I455" i="9"/>
  <c r="I454" i="9"/>
  <c r="I453" i="9"/>
  <c r="I452" i="9"/>
  <c r="I451" i="9"/>
  <c r="I450" i="9"/>
  <c r="I449" i="9"/>
  <c r="I448" i="9"/>
  <c r="I447" i="9"/>
  <c r="I446" i="9"/>
  <c r="I445" i="9"/>
  <c r="I444" i="9"/>
  <c r="I443" i="9"/>
  <c r="I442" i="9"/>
  <c r="I441" i="9"/>
  <c r="I440" i="9"/>
  <c r="I439" i="9"/>
  <c r="I438" i="9"/>
  <c r="I437" i="9"/>
  <c r="I436" i="9"/>
  <c r="I435" i="9"/>
  <c r="I434" i="9"/>
  <c r="I433" i="9"/>
  <c r="I432" i="9"/>
  <c r="I431" i="9"/>
  <c r="I430" i="9"/>
  <c r="I429" i="9"/>
  <c r="I428" i="9"/>
  <c r="I427" i="9"/>
  <c r="I426" i="9"/>
  <c r="I425" i="9"/>
  <c r="I424" i="9"/>
  <c r="I423" i="9"/>
  <c r="I422" i="9"/>
  <c r="I421" i="9"/>
  <c r="I420" i="9"/>
  <c r="I419" i="9"/>
  <c r="I418" i="9"/>
  <c r="I417" i="9"/>
  <c r="I416" i="9"/>
  <c r="I415" i="9"/>
  <c r="I414" i="9"/>
  <c r="I413" i="9"/>
  <c r="I412" i="9"/>
  <c r="I411" i="9"/>
  <c r="I410" i="9"/>
  <c r="I409" i="9"/>
  <c r="I408" i="9"/>
  <c r="I407" i="9"/>
  <c r="I406" i="9"/>
  <c r="I405" i="9"/>
  <c r="I404" i="9"/>
  <c r="I403" i="9"/>
  <c r="I402" i="9"/>
  <c r="I401" i="9"/>
  <c r="I400" i="9"/>
  <c r="I399" i="9"/>
  <c r="I398" i="9"/>
  <c r="I397" i="9"/>
  <c r="I396" i="9"/>
  <c r="I395" i="9"/>
  <c r="I394" i="9"/>
  <c r="I393" i="9"/>
  <c r="I392" i="9"/>
  <c r="I391" i="9"/>
  <c r="I390" i="9"/>
  <c r="I389" i="9"/>
  <c r="I388" i="9"/>
  <c r="I387" i="9"/>
  <c r="I386" i="9"/>
  <c r="I385" i="9"/>
  <c r="I384" i="9"/>
  <c r="I383" i="9"/>
  <c r="I382" i="9"/>
  <c r="I381" i="9"/>
  <c r="I380" i="9"/>
  <c r="I379" i="9"/>
  <c r="I378" i="9"/>
  <c r="I377" i="9"/>
  <c r="I376" i="9"/>
  <c r="I375" i="9"/>
  <c r="I374" i="9"/>
  <c r="I373" i="9"/>
  <c r="I372" i="9"/>
  <c r="I371" i="9"/>
  <c r="I370" i="9"/>
  <c r="I369" i="9"/>
  <c r="I368" i="9"/>
  <c r="I367" i="9"/>
  <c r="I366" i="9"/>
  <c r="I365" i="9"/>
  <c r="I364" i="9"/>
  <c r="I363" i="9"/>
  <c r="I362" i="9"/>
  <c r="I361" i="9"/>
  <c r="I360" i="9"/>
  <c r="I359" i="9"/>
  <c r="I358" i="9"/>
  <c r="I357" i="9"/>
  <c r="I356" i="9"/>
  <c r="I355" i="9"/>
  <c r="I354" i="9"/>
  <c r="I353" i="9"/>
  <c r="I352" i="9"/>
  <c r="I351" i="9"/>
  <c r="I350" i="9"/>
  <c r="I349" i="9"/>
  <c r="I348" i="9"/>
  <c r="I347" i="9"/>
  <c r="I346" i="9"/>
  <c r="I345" i="9"/>
  <c r="I344" i="9"/>
  <c r="I343" i="9"/>
  <c r="I342" i="9"/>
  <c r="I341" i="9"/>
  <c r="I340" i="9"/>
  <c r="I339" i="9"/>
  <c r="I338" i="9"/>
  <c r="I337" i="9"/>
  <c r="I336" i="9"/>
  <c r="I335" i="9"/>
  <c r="I334" i="9"/>
  <c r="I333" i="9"/>
  <c r="I332" i="9"/>
  <c r="I331" i="9"/>
  <c r="I330" i="9"/>
  <c r="I329" i="9"/>
  <c r="I328" i="9"/>
  <c r="I327" i="9"/>
  <c r="I326" i="9"/>
  <c r="I325" i="9"/>
  <c r="I324" i="9"/>
  <c r="I323" i="9"/>
  <c r="I322" i="9"/>
  <c r="I321" i="9"/>
  <c r="I320" i="9"/>
  <c r="I319" i="9"/>
  <c r="I318" i="9"/>
  <c r="I317" i="9"/>
  <c r="I316" i="9"/>
  <c r="I315" i="9"/>
  <c r="I314" i="9"/>
  <c r="I313" i="9"/>
  <c r="I312" i="9"/>
  <c r="I311" i="9"/>
  <c r="I310" i="9"/>
  <c r="I309" i="9"/>
  <c r="I308" i="9"/>
  <c r="I307" i="9"/>
  <c r="I306" i="9"/>
  <c r="I305" i="9"/>
  <c r="I304" i="9"/>
  <c r="I303" i="9"/>
  <c r="I302" i="9"/>
  <c r="I301" i="9"/>
  <c r="I300" i="9"/>
  <c r="I299" i="9"/>
  <c r="I298" i="9"/>
  <c r="I297" i="9"/>
  <c r="I296" i="9"/>
  <c r="I295" i="9"/>
  <c r="I294" i="9"/>
  <c r="I293" i="9"/>
  <c r="I292" i="9"/>
  <c r="I291" i="9"/>
  <c r="I290" i="9"/>
  <c r="I289" i="9"/>
  <c r="I288" i="9"/>
  <c r="I287" i="9"/>
  <c r="I286" i="9"/>
  <c r="I285" i="9"/>
  <c r="I284" i="9"/>
  <c r="I283" i="9"/>
  <c r="I282" i="9"/>
  <c r="I281" i="9"/>
  <c r="I280" i="9"/>
  <c r="I279" i="9"/>
  <c r="I278" i="9"/>
  <c r="I277" i="9"/>
  <c r="I276" i="9"/>
  <c r="I275" i="9"/>
  <c r="I274" i="9"/>
  <c r="I273" i="9"/>
  <c r="I272" i="9"/>
  <c r="I271" i="9"/>
  <c r="I270" i="9"/>
  <c r="I269" i="9"/>
  <c r="I268" i="9"/>
  <c r="I267" i="9"/>
  <c r="I266" i="9"/>
  <c r="I265" i="9"/>
  <c r="I264" i="9"/>
  <c r="I263" i="9"/>
  <c r="I262" i="9"/>
  <c r="I261" i="9"/>
  <c r="I260" i="9"/>
  <c r="I259" i="9"/>
  <c r="I258" i="9"/>
  <c r="I257" i="9"/>
  <c r="I256" i="9"/>
  <c r="I255" i="9"/>
  <c r="I254" i="9"/>
  <c r="I253" i="9"/>
  <c r="I252" i="9"/>
  <c r="I251" i="9"/>
  <c r="I250" i="9"/>
  <c r="I249" i="9"/>
  <c r="I248" i="9"/>
  <c r="I247" i="9"/>
  <c r="I246" i="9"/>
  <c r="I245" i="9"/>
  <c r="I244" i="9"/>
  <c r="I243" i="9"/>
  <c r="I242" i="9"/>
  <c r="I241" i="9"/>
  <c r="I240" i="9"/>
  <c r="I239" i="9"/>
  <c r="I238" i="9"/>
  <c r="I237" i="9"/>
  <c r="I236" i="9"/>
  <c r="I235" i="9"/>
  <c r="I234" i="9"/>
  <c r="I233" i="9"/>
  <c r="I232" i="9"/>
  <c r="I231" i="9"/>
  <c r="I230" i="9"/>
  <c r="I229" i="9"/>
  <c r="I228" i="9"/>
  <c r="I227" i="9"/>
  <c r="I226" i="9"/>
  <c r="I225" i="9"/>
  <c r="I224" i="9"/>
  <c r="I223" i="9"/>
  <c r="I222" i="9"/>
  <c r="I221" i="9"/>
  <c r="I220" i="9"/>
  <c r="I219" i="9"/>
  <c r="I218" i="9"/>
  <c r="I217" i="9"/>
  <c r="I216" i="9"/>
  <c r="I215" i="9"/>
  <c r="I214" i="9"/>
  <c r="I213" i="9"/>
  <c r="I212" i="9"/>
  <c r="I211" i="9"/>
  <c r="I210" i="9"/>
  <c r="I209" i="9"/>
  <c r="I208" i="9"/>
  <c r="I207" i="9"/>
  <c r="I206" i="9"/>
  <c r="I205" i="9"/>
  <c r="I204" i="9"/>
  <c r="I203" i="9"/>
  <c r="I202" i="9"/>
  <c r="I201" i="9"/>
  <c r="I200" i="9"/>
  <c r="I199" i="9"/>
  <c r="I198" i="9"/>
  <c r="I197" i="9"/>
  <c r="I196" i="9"/>
  <c r="I195" i="9"/>
  <c r="I194" i="9"/>
  <c r="I193" i="9"/>
  <c r="I192" i="9"/>
  <c r="I191" i="9"/>
  <c r="I190" i="9"/>
  <c r="I189" i="9"/>
  <c r="I188" i="9"/>
  <c r="I187" i="9"/>
  <c r="I186" i="9"/>
  <c r="I185" i="9"/>
  <c r="I184" i="9"/>
  <c r="I183" i="9"/>
  <c r="I182"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M82" i="8"/>
  <c r="O82" i="8" s="1"/>
  <c r="O71" i="8"/>
  <c r="O70" i="8"/>
  <c r="O62" i="8"/>
  <c r="M61" i="8"/>
  <c r="O61" i="8" s="1"/>
  <c r="M60" i="8"/>
  <c r="O60" i="8" s="1"/>
  <c r="O57" i="8"/>
  <c r="M57" i="8"/>
  <c r="M56" i="8"/>
  <c r="O56" i="8" s="1"/>
  <c r="M55" i="8"/>
  <c r="O55" i="8" s="1"/>
  <c r="M48" i="8"/>
  <c r="O48" i="8" s="1"/>
  <c r="O47" i="8"/>
  <c r="M47" i="8"/>
  <c r="O46" i="8"/>
  <c r="M46" i="8"/>
  <c r="M45" i="8"/>
  <c r="O45" i="8" s="1"/>
  <c r="M44" i="8"/>
  <c r="O44" i="8" s="1"/>
  <c r="M37" i="8"/>
  <c r="O37" i="8" s="1"/>
  <c r="O36" i="8"/>
  <c r="M36" i="8"/>
  <c r="O35" i="8"/>
  <c r="M25" i="8"/>
  <c r="O25" i="8" s="1"/>
  <c r="M24" i="8"/>
  <c r="O24" i="8" s="1"/>
  <c r="O23" i="8"/>
  <c r="M23" i="8"/>
  <c r="M12" i="8"/>
  <c r="O12" i="8" s="1"/>
  <c r="M11" i="8"/>
  <c r="O11" i="8" s="1"/>
  <c r="O10" i="8"/>
  <c r="M10" i="8"/>
  <c r="M9" i="8"/>
  <c r="O9" i="8" s="1"/>
  <c r="M8" i="8"/>
  <c r="O8" i="8" s="1"/>
  <c r="M7" i="8"/>
  <c r="O7" i="8" s="1"/>
  <c r="M3" i="8"/>
  <c r="O3" i="8" s="1"/>
  <c r="V396" i="7"/>
  <c r="V395" i="7"/>
  <c r="V394" i="7"/>
  <c r="V393" i="7"/>
  <c r="M392" i="7"/>
  <c r="V392" i="7" s="1"/>
  <c r="M391" i="7"/>
  <c r="V391" i="7" s="1"/>
  <c r="M390" i="7"/>
  <c r="V390" i="7" s="1"/>
  <c r="M389" i="7"/>
  <c r="V389" i="7" s="1"/>
  <c r="M388" i="7"/>
  <c r="V388" i="7" s="1"/>
  <c r="M387" i="7"/>
  <c r="V387" i="7" s="1"/>
  <c r="M386" i="7"/>
  <c r="V386" i="7" s="1"/>
  <c r="M385" i="7"/>
  <c r="V385" i="7" s="1"/>
  <c r="M384" i="7"/>
  <c r="V384" i="7" s="1"/>
  <c r="V383" i="7"/>
  <c r="V382" i="7"/>
  <c r="V381" i="7"/>
  <c r="V380" i="7"/>
  <c r="V379" i="7"/>
  <c r="V378" i="7"/>
  <c r="V377" i="7"/>
  <c r="V376" i="7"/>
  <c r="M375" i="7"/>
  <c r="V375" i="7" s="1"/>
  <c r="V374" i="7"/>
  <c r="V373" i="7"/>
  <c r="V372" i="7"/>
  <c r="V371" i="7"/>
  <c r="V370" i="7"/>
  <c r="V369" i="7"/>
  <c r="V368" i="7"/>
  <c r="V367" i="7"/>
  <c r="V366" i="7"/>
  <c r="M365" i="7"/>
  <c r="V365" i="7" s="1"/>
  <c r="V364" i="7"/>
  <c r="V363" i="7"/>
  <c r="V362" i="7"/>
  <c r="M361" i="7"/>
  <c r="V361" i="7" s="1"/>
  <c r="V360" i="7"/>
  <c r="V359" i="7"/>
  <c r="V358" i="7"/>
  <c r="V357" i="7"/>
  <c r="V356" i="7"/>
  <c r="V355" i="7"/>
  <c r="V354" i="7"/>
  <c r="V353" i="7"/>
  <c r="M352" i="7"/>
  <c r="V352" i="7" s="1"/>
  <c r="V351" i="7"/>
  <c r="V350" i="7"/>
  <c r="V349" i="7"/>
  <c r="V348" i="7"/>
  <c r="V347" i="7"/>
  <c r="M346" i="7"/>
  <c r="V346" i="7" s="1"/>
  <c r="M345" i="7"/>
  <c r="V345" i="7" s="1"/>
  <c r="V344" i="7"/>
  <c r="V343" i="7"/>
  <c r="M342" i="7"/>
  <c r="V342" i="7" s="1"/>
  <c r="V341" i="7"/>
  <c r="V340" i="7"/>
  <c r="V339" i="7"/>
  <c r="V338" i="7"/>
  <c r="V337" i="7"/>
  <c r="M336" i="7"/>
  <c r="V336" i="7" s="1"/>
  <c r="M335" i="7"/>
  <c r="V335" i="7" s="1"/>
  <c r="M334" i="7"/>
  <c r="V334" i="7" s="1"/>
  <c r="V333" i="7"/>
  <c r="V332" i="7"/>
  <c r="V331" i="7"/>
  <c r="V330" i="7"/>
  <c r="V329" i="7"/>
  <c r="M328" i="7"/>
  <c r="V328" i="7" s="1"/>
  <c r="M327" i="7"/>
  <c r="V327" i="7" s="1"/>
  <c r="M326" i="7"/>
  <c r="V326" i="7" s="1"/>
  <c r="M325" i="7"/>
  <c r="V325" i="7" s="1"/>
  <c r="M324" i="7"/>
  <c r="V324" i="7" s="1"/>
  <c r="V323" i="7"/>
  <c r="V322" i="7"/>
  <c r="M321" i="7"/>
  <c r="V321" i="7" s="1"/>
  <c r="M320" i="7"/>
  <c r="V320" i="7" s="1"/>
  <c r="V319" i="7"/>
  <c r="V318" i="7"/>
  <c r="V317" i="7"/>
  <c r="M316" i="7"/>
  <c r="V316" i="7" s="1"/>
  <c r="V315" i="7"/>
  <c r="V314" i="7"/>
  <c r="V313" i="7"/>
  <c r="V312" i="7"/>
  <c r="V311" i="7"/>
  <c r="M311" i="7"/>
  <c r="V310" i="7"/>
  <c r="M309" i="7"/>
  <c r="V309" i="7" s="1"/>
  <c r="M308" i="7"/>
  <c r="V308" i="7" s="1"/>
  <c r="V307" i="7"/>
  <c r="M306" i="7"/>
  <c r="V306" i="7" s="1"/>
  <c r="M305" i="7"/>
  <c r="V305" i="7" s="1"/>
  <c r="V304" i="7"/>
  <c r="V303" i="7"/>
  <c r="M302" i="7"/>
  <c r="V302" i="7" s="1"/>
  <c r="V301" i="7"/>
  <c r="V300" i="7"/>
  <c r="M299" i="7"/>
  <c r="V299" i="7" s="1"/>
  <c r="V298" i="7"/>
  <c r="V297" i="7"/>
  <c r="V296" i="7"/>
  <c r="V295" i="7"/>
  <c r="M294" i="7"/>
  <c r="V294" i="7" s="1"/>
  <c r="M293" i="7"/>
  <c r="V293" i="7" s="1"/>
  <c r="M292" i="7"/>
  <c r="V292" i="7" s="1"/>
  <c r="M291" i="7"/>
  <c r="V291" i="7" s="1"/>
  <c r="V290" i="7"/>
  <c r="M289" i="7"/>
  <c r="V289" i="7" s="1"/>
  <c r="M288" i="7"/>
  <c r="V288" i="7" s="1"/>
  <c r="V287" i="7"/>
  <c r="M286" i="7"/>
  <c r="V286" i="7" s="1"/>
  <c r="M285" i="7"/>
  <c r="V285" i="7" s="1"/>
  <c r="V284" i="7"/>
  <c r="V283" i="7"/>
  <c r="M282" i="7"/>
  <c r="V282" i="7" s="1"/>
  <c r="V281" i="7"/>
  <c r="V280" i="7"/>
  <c r="V279" i="7"/>
  <c r="V278" i="7"/>
  <c r="M277" i="7"/>
  <c r="V277" i="7" s="1"/>
  <c r="V276" i="7"/>
  <c r="V275" i="7"/>
  <c r="V274" i="7"/>
  <c r="V273" i="7"/>
  <c r="V272" i="7"/>
  <c r="V271" i="7"/>
  <c r="M270" i="7"/>
  <c r="V270" i="7" s="1"/>
  <c r="M269" i="7"/>
  <c r="V269" i="7" s="1"/>
  <c r="V268" i="7"/>
  <c r="V267" i="7"/>
  <c r="V266" i="7"/>
  <c r="M265" i="7"/>
  <c r="V265" i="7" s="1"/>
  <c r="V264" i="7"/>
  <c r="M263" i="7"/>
  <c r="V263" i="7" s="1"/>
  <c r="V262" i="7"/>
  <c r="M261" i="7"/>
  <c r="V261" i="7" s="1"/>
  <c r="V260" i="7"/>
  <c r="V259" i="7"/>
  <c r="V258" i="7"/>
  <c r="V257" i="7"/>
  <c r="V256" i="7"/>
  <c r="V255" i="7"/>
  <c r="V254" i="7"/>
  <c r="V251" i="7"/>
  <c r="V250" i="7"/>
  <c r="V249" i="7"/>
  <c r="V248" i="7"/>
  <c r="V247" i="7"/>
  <c r="V246" i="7"/>
  <c r="V245" i="7"/>
  <c r="V244" i="7"/>
  <c r="M243" i="7"/>
  <c r="V243" i="7" s="1"/>
  <c r="V242" i="7"/>
  <c r="V241" i="7"/>
  <c r="V240" i="7"/>
  <c r="V239" i="7"/>
  <c r="M238" i="7"/>
  <c r="V238" i="7" s="1"/>
  <c r="V237" i="7"/>
  <c r="M236" i="7"/>
  <c r="V236" i="7" s="1"/>
  <c r="M235" i="7"/>
  <c r="V235" i="7" s="1"/>
  <c r="V234" i="7"/>
  <c r="V233" i="7"/>
  <c r="V232" i="7"/>
  <c r="M231" i="7"/>
  <c r="V231" i="7" s="1"/>
  <c r="M230" i="7"/>
  <c r="V230" i="7" s="1"/>
  <c r="M229" i="7"/>
  <c r="V229" i="7" s="1"/>
  <c r="M228" i="7"/>
  <c r="V228" i="7" s="1"/>
  <c r="M227" i="7"/>
  <c r="V227" i="7" s="1"/>
  <c r="V226" i="7"/>
  <c r="V225" i="7"/>
  <c r="V224" i="7"/>
  <c r="V223" i="7"/>
  <c r="V222" i="7"/>
  <c r="V221" i="7"/>
  <c r="V220" i="7"/>
  <c r="M219" i="7"/>
  <c r="V219" i="7" s="1"/>
  <c r="M218" i="7"/>
  <c r="V218" i="7" s="1"/>
  <c r="M217" i="7"/>
  <c r="V217" i="7" s="1"/>
  <c r="V216" i="7"/>
  <c r="M215" i="7"/>
  <c r="V215" i="7" s="1"/>
  <c r="M214" i="7"/>
  <c r="V214" i="7" s="1"/>
  <c r="M213" i="7"/>
  <c r="V213" i="7" s="1"/>
  <c r="M212" i="7"/>
  <c r="V212" i="7" s="1"/>
  <c r="M211" i="7"/>
  <c r="V211" i="7" s="1"/>
  <c r="M210" i="7"/>
  <c r="V210" i="7" s="1"/>
  <c r="M209" i="7"/>
  <c r="V209" i="7" s="1"/>
  <c r="M208" i="7"/>
  <c r="V208" i="7" s="1"/>
  <c r="M207" i="7"/>
  <c r="V207" i="7" s="1"/>
  <c r="M206" i="7"/>
  <c r="V206" i="7" s="1"/>
  <c r="V205" i="7"/>
  <c r="V204" i="7"/>
  <c r="V203" i="7"/>
  <c r="M202" i="7"/>
  <c r="V202" i="7" s="1"/>
  <c r="V201" i="7"/>
  <c r="V200" i="7"/>
  <c r="M199" i="7"/>
  <c r="V199" i="7" s="1"/>
  <c r="M198" i="7"/>
  <c r="V198" i="7" s="1"/>
  <c r="M197" i="7"/>
  <c r="V197" i="7" s="1"/>
  <c r="M196" i="7"/>
  <c r="V196" i="7" s="1"/>
  <c r="V195" i="7"/>
  <c r="V194" i="7"/>
  <c r="V193" i="7"/>
  <c r="V192" i="7"/>
  <c r="M191" i="7"/>
  <c r="V191" i="7" s="1"/>
  <c r="V190" i="7"/>
  <c r="V189" i="7"/>
  <c r="V188" i="7"/>
  <c r="V187" i="7"/>
  <c r="V186" i="7"/>
  <c r="M185" i="7"/>
  <c r="V185" i="7" s="1"/>
  <c r="M184" i="7"/>
  <c r="V184" i="7" s="1"/>
  <c r="M183" i="7"/>
  <c r="V183" i="7" s="1"/>
  <c r="V182" i="7"/>
  <c r="M181" i="7"/>
  <c r="V181" i="7" s="1"/>
  <c r="V180" i="7"/>
  <c r="M179" i="7"/>
  <c r="V179" i="7" s="1"/>
  <c r="V178" i="7"/>
  <c r="M177" i="7"/>
  <c r="V177" i="7" s="1"/>
  <c r="M176" i="7"/>
  <c r="V176" i="7" s="1"/>
  <c r="M175" i="7"/>
  <c r="V175" i="7" s="1"/>
  <c r="M174" i="7"/>
  <c r="V174" i="7" s="1"/>
  <c r="M173" i="7"/>
  <c r="V173" i="7" s="1"/>
  <c r="V172" i="7"/>
  <c r="M171" i="7"/>
  <c r="V171" i="7" s="1"/>
  <c r="V170" i="7"/>
  <c r="M169" i="7"/>
  <c r="V169" i="7" s="1"/>
  <c r="M168" i="7"/>
  <c r="V168" i="7" s="1"/>
  <c r="M167" i="7"/>
  <c r="V167" i="7" s="1"/>
  <c r="V166" i="7"/>
  <c r="M165" i="7"/>
  <c r="V165" i="7" s="1"/>
  <c r="M164" i="7"/>
  <c r="V164" i="7" s="1"/>
  <c r="V163" i="7"/>
  <c r="V162" i="7"/>
  <c r="M161" i="7"/>
  <c r="V161" i="7" s="1"/>
  <c r="M160" i="7"/>
  <c r="V160" i="7" s="1"/>
  <c r="V159" i="7"/>
  <c r="V158" i="7"/>
  <c r="M157" i="7"/>
  <c r="V157" i="7" s="1"/>
  <c r="M156" i="7"/>
  <c r="V156" i="7" s="1"/>
  <c r="M155" i="7"/>
  <c r="V155" i="7" s="1"/>
  <c r="M154" i="7"/>
  <c r="V154" i="7" s="1"/>
  <c r="M153" i="7"/>
  <c r="V153" i="7" s="1"/>
  <c r="M152" i="7"/>
  <c r="V152" i="7" s="1"/>
  <c r="V151" i="7"/>
  <c r="M150" i="7"/>
  <c r="V150" i="7" s="1"/>
  <c r="M149" i="7"/>
  <c r="V149" i="7" s="1"/>
  <c r="M148" i="7"/>
  <c r="V148" i="7" s="1"/>
  <c r="M147" i="7"/>
  <c r="V147" i="7" s="1"/>
  <c r="V146" i="7"/>
  <c r="V145" i="7"/>
  <c r="M144" i="7"/>
  <c r="V144" i="7" s="1"/>
  <c r="M143" i="7"/>
  <c r="V143" i="7" s="1"/>
  <c r="M142" i="7"/>
  <c r="V142" i="7" s="1"/>
  <c r="M141" i="7"/>
  <c r="V141" i="7" s="1"/>
  <c r="V140" i="7"/>
  <c r="V139" i="7"/>
  <c r="V138" i="7"/>
  <c r="V137" i="7"/>
  <c r="M136" i="7"/>
  <c r="V136" i="7" s="1"/>
  <c r="M135" i="7"/>
  <c r="V135" i="7" s="1"/>
  <c r="V134" i="7"/>
  <c r="M133" i="7"/>
  <c r="V133" i="7" s="1"/>
  <c r="V132" i="7"/>
  <c r="V131" i="7"/>
  <c r="V130" i="7"/>
  <c r="V129" i="7"/>
  <c r="M128" i="7"/>
  <c r="V128" i="7" s="1"/>
  <c r="M127" i="7"/>
  <c r="V127" i="7" s="1"/>
  <c r="M126" i="7"/>
  <c r="V126" i="7" s="1"/>
  <c r="M125" i="7"/>
  <c r="V125" i="7" s="1"/>
  <c r="V124" i="7"/>
  <c r="V123" i="7"/>
  <c r="M122" i="7"/>
  <c r="V122" i="7" s="1"/>
  <c r="M121" i="7"/>
  <c r="V121" i="7" s="1"/>
  <c r="M120" i="7"/>
  <c r="V120" i="7" s="1"/>
  <c r="M119" i="7"/>
  <c r="V119" i="7" s="1"/>
  <c r="V118" i="7"/>
  <c r="V117" i="7"/>
  <c r="M116" i="7"/>
  <c r="V116" i="7" s="1"/>
  <c r="M115" i="7"/>
  <c r="V115" i="7" s="1"/>
  <c r="M114" i="7"/>
  <c r="V114" i="7" s="1"/>
  <c r="M113" i="7"/>
  <c r="V113" i="7" s="1"/>
  <c r="M112" i="7"/>
  <c r="V112" i="7" s="1"/>
  <c r="M111" i="7"/>
  <c r="V111" i="7" s="1"/>
  <c r="M110" i="7"/>
  <c r="V110" i="7" s="1"/>
  <c r="M109" i="7"/>
  <c r="V109" i="7" s="1"/>
  <c r="M108" i="7"/>
  <c r="V108" i="7" s="1"/>
  <c r="M107" i="7"/>
  <c r="V107" i="7" s="1"/>
  <c r="V106" i="7"/>
  <c r="M105" i="7"/>
  <c r="V105" i="7" s="1"/>
  <c r="V104" i="7"/>
  <c r="V103" i="7"/>
  <c r="V102" i="7"/>
  <c r="V101" i="7"/>
  <c r="V100" i="7"/>
  <c r="M99" i="7"/>
  <c r="V99" i="7" s="1"/>
  <c r="M98" i="7"/>
  <c r="V98" i="7" s="1"/>
  <c r="V97" i="7"/>
  <c r="V96" i="7"/>
  <c r="M95" i="7"/>
  <c r="V95" i="7" s="1"/>
  <c r="M94" i="7"/>
  <c r="V94" i="7" s="1"/>
  <c r="M93" i="7"/>
  <c r="V93" i="7" s="1"/>
  <c r="M92" i="7"/>
  <c r="V92" i="7" s="1"/>
  <c r="M91" i="7"/>
  <c r="V91" i="7" s="1"/>
  <c r="M90" i="7"/>
  <c r="V90" i="7" s="1"/>
  <c r="M89" i="7"/>
  <c r="V89" i="7" s="1"/>
  <c r="M88" i="7"/>
  <c r="V88" i="7" s="1"/>
  <c r="V87" i="7"/>
  <c r="V86" i="7"/>
  <c r="V85" i="7"/>
  <c r="V84" i="7"/>
  <c r="M83" i="7"/>
  <c r="V83" i="7" s="1"/>
  <c r="M82" i="7"/>
  <c r="V82" i="7" s="1"/>
  <c r="M81" i="7"/>
  <c r="V81" i="7" s="1"/>
  <c r="M80" i="7"/>
  <c r="V80" i="7" s="1"/>
  <c r="V79" i="7"/>
  <c r="V78" i="7"/>
  <c r="V77" i="7"/>
  <c r="V76" i="7"/>
  <c r="V75" i="7"/>
  <c r="V74" i="7"/>
  <c r="V73" i="7"/>
  <c r="V72" i="7"/>
  <c r="M71" i="7"/>
  <c r="V71" i="7" s="1"/>
  <c r="V70" i="7"/>
  <c r="M69" i="7"/>
  <c r="V69" i="7" s="1"/>
  <c r="M68" i="7"/>
  <c r="V68" i="7" s="1"/>
  <c r="M67" i="7"/>
  <c r="V67" i="7" s="1"/>
  <c r="M66" i="7"/>
  <c r="V66" i="7" s="1"/>
  <c r="V65" i="7"/>
  <c r="M64" i="7"/>
  <c r="V64" i="7" s="1"/>
  <c r="V63" i="7"/>
  <c r="V62" i="7"/>
  <c r="V61" i="7"/>
  <c r="V60" i="7"/>
  <c r="V59" i="7"/>
  <c r="V58" i="7"/>
  <c r="V57" i="7"/>
  <c r="V56" i="7"/>
  <c r="V55" i="7"/>
  <c r="M54" i="7"/>
  <c r="V54" i="7" s="1"/>
  <c r="M53" i="7"/>
  <c r="V53" i="7" s="1"/>
  <c r="M52" i="7"/>
  <c r="V52" i="7" s="1"/>
  <c r="V51" i="7"/>
  <c r="V50" i="7"/>
  <c r="V49" i="7"/>
  <c r="V48" i="7"/>
  <c r="V47" i="7"/>
  <c r="V46" i="7"/>
  <c r="V45" i="7"/>
  <c r="V44" i="7"/>
  <c r="V43" i="7"/>
  <c r="M42" i="7"/>
  <c r="V42" i="7" s="1"/>
  <c r="M39" i="7"/>
  <c r="V39" i="7" s="1"/>
  <c r="V38" i="7"/>
  <c r="V37" i="7"/>
  <c r="M36" i="7"/>
  <c r="V36" i="7" s="1"/>
  <c r="V35" i="7"/>
  <c r="V34" i="7"/>
  <c r="M33" i="7"/>
  <c r="V33" i="7" s="1"/>
  <c r="V32" i="7"/>
  <c r="V31" i="7"/>
  <c r="V30" i="7"/>
  <c r="V29" i="7"/>
  <c r="M28" i="7"/>
  <c r="V28" i="7" s="1"/>
  <c r="M27" i="7"/>
  <c r="V27" i="7" s="1"/>
  <c r="M26" i="7"/>
  <c r="V26" i="7" s="1"/>
  <c r="M25" i="7"/>
  <c r="V25" i="7" s="1"/>
  <c r="V24" i="7"/>
  <c r="M23" i="7"/>
  <c r="V23" i="7" s="1"/>
  <c r="V22" i="7"/>
  <c r="V21" i="7"/>
  <c r="M20" i="7"/>
  <c r="V20" i="7" s="1"/>
  <c r="M19" i="7"/>
  <c r="V19" i="7" s="1"/>
  <c r="V18" i="7"/>
  <c r="V17" i="7"/>
  <c r="V16" i="7"/>
  <c r="M15" i="7"/>
  <c r="V15" i="7" s="1"/>
  <c r="M14" i="7"/>
  <c r="V14" i="7" s="1"/>
  <c r="V13" i="7"/>
  <c r="M12" i="7"/>
  <c r="V12" i="7" s="1"/>
  <c r="M11" i="7"/>
  <c r="V11" i="7" s="1"/>
  <c r="M10" i="7"/>
  <c r="V10" i="7" s="1"/>
  <c r="M9" i="7"/>
  <c r="V9" i="7" s="1"/>
  <c r="M8" i="7"/>
  <c r="V8" i="7" s="1"/>
  <c r="M7" i="7"/>
  <c r="V7" i="7" s="1"/>
  <c r="M6" i="7"/>
  <c r="V6" i="7" s="1"/>
  <c r="V5" i="7"/>
  <c r="M4" i="7"/>
  <c r="V4" i="7" s="1"/>
  <c r="M3" i="7"/>
  <c r="V3" i="7" s="1"/>
  <c r="L328" i="6"/>
  <c r="Y328" i="6" s="1"/>
  <c r="L327" i="6"/>
  <c r="Y327" i="6" s="1"/>
  <c r="L326" i="6"/>
  <c r="Y326" i="6" s="1"/>
  <c r="L325" i="6"/>
  <c r="Y325" i="6" s="1"/>
  <c r="L324" i="6"/>
  <c r="Y324" i="6" s="1"/>
  <c r="L323" i="6"/>
  <c r="R323" i="6" s="1"/>
  <c r="L322" i="6"/>
  <c r="R322" i="6" s="1"/>
  <c r="L321" i="6"/>
  <c r="R321" i="6" s="1"/>
  <c r="L320" i="6"/>
  <c r="R320" i="6" s="1"/>
  <c r="L319" i="6"/>
  <c r="R319" i="6" s="1"/>
  <c r="L318" i="6"/>
  <c r="Y318" i="6" s="1"/>
  <c r="L317" i="6"/>
  <c r="Y317" i="6" s="1"/>
  <c r="L316" i="6"/>
  <c r="Y316" i="6" s="1"/>
  <c r="L315" i="6"/>
  <c r="Y315" i="6" s="1"/>
  <c r="L314" i="6"/>
  <c r="Y314" i="6" s="1"/>
  <c r="L313" i="6"/>
  <c r="Y313" i="6" s="1"/>
  <c r="L312" i="6"/>
  <c r="Y312" i="6" s="1"/>
  <c r="L311" i="6"/>
  <c r="Y311" i="6" s="1"/>
  <c r="L310" i="6"/>
  <c r="Y310" i="6" s="1"/>
  <c r="L309" i="6"/>
  <c r="Y309" i="6" s="1"/>
  <c r="L308" i="6"/>
  <c r="Y308" i="6" s="1"/>
  <c r="L307" i="6"/>
  <c r="R307" i="6" s="1"/>
  <c r="L306" i="6"/>
  <c r="R306" i="6" s="1"/>
  <c r="L305" i="6"/>
  <c r="R305" i="6" s="1"/>
  <c r="L304" i="6"/>
  <c r="R304" i="6" s="1"/>
  <c r="L303" i="6"/>
  <c r="R303" i="6" s="1"/>
  <c r="L302" i="6"/>
  <c r="Y302" i="6" s="1"/>
  <c r="L301" i="6"/>
  <c r="Y301" i="6" s="1"/>
  <c r="L300" i="6"/>
  <c r="R300" i="6" s="1"/>
  <c r="L299" i="6"/>
  <c r="R299" i="6" s="1"/>
  <c r="L298" i="6"/>
  <c r="R298" i="6" s="1"/>
  <c r="L297" i="6"/>
  <c r="R297" i="6" s="1"/>
  <c r="L296" i="6"/>
  <c r="Y296" i="6" s="1"/>
  <c r="L295" i="6"/>
  <c r="R295" i="6" s="1"/>
  <c r="L294" i="6"/>
  <c r="Y294" i="6" s="1"/>
  <c r="L293" i="6"/>
  <c r="Y293" i="6" s="1"/>
  <c r="L292" i="6"/>
  <c r="Y292" i="6" s="1"/>
  <c r="L291" i="6"/>
  <c r="Y291" i="6" s="1"/>
  <c r="L290" i="6"/>
  <c r="Y290" i="6" s="1"/>
  <c r="L289" i="6"/>
  <c r="Y289" i="6" s="1"/>
  <c r="L288" i="6"/>
  <c r="Y288" i="6" s="1"/>
  <c r="L287" i="6"/>
  <c r="Y287" i="6" s="1"/>
  <c r="L286" i="6"/>
  <c r="Y286" i="6" s="1"/>
  <c r="L285" i="6"/>
  <c r="R285" i="6" s="1"/>
  <c r="Y284" i="6"/>
  <c r="R284" i="6"/>
  <c r="Y283" i="6"/>
  <c r="R283" i="6"/>
  <c r="L282" i="6"/>
  <c r="Y282" i="6" s="1"/>
  <c r="L281" i="6"/>
  <c r="Y281" i="6" s="1"/>
  <c r="L280" i="6"/>
  <c r="Y280" i="6" s="1"/>
  <c r="L279" i="6"/>
  <c r="R279" i="6" s="1"/>
  <c r="L278" i="6"/>
  <c r="R278" i="6" s="1"/>
  <c r="L277" i="6"/>
  <c r="R277" i="6" s="1"/>
  <c r="L276" i="6"/>
  <c r="R276" i="6" s="1"/>
  <c r="P275" i="6"/>
  <c r="L275" i="6"/>
  <c r="P274" i="6"/>
  <c r="L274" i="6"/>
  <c r="L273" i="6"/>
  <c r="Y273" i="6" s="1"/>
  <c r="Y272" i="6"/>
  <c r="L272" i="6"/>
  <c r="R272" i="6" s="1"/>
  <c r="L271" i="6"/>
  <c r="Y271" i="6" s="1"/>
  <c r="L270" i="6"/>
  <c r="Y270" i="6" s="1"/>
  <c r="L269" i="6"/>
  <c r="Y269" i="6" s="1"/>
  <c r="L268" i="6"/>
  <c r="Y268" i="6" s="1"/>
  <c r="L267" i="6"/>
  <c r="Y267" i="6" s="1"/>
  <c r="R266" i="6"/>
  <c r="L266" i="6"/>
  <c r="Y266" i="6" s="1"/>
  <c r="L265" i="6"/>
  <c r="Y265" i="6" s="1"/>
  <c r="L264" i="6"/>
  <c r="Y264" i="6" s="1"/>
  <c r="L263" i="6"/>
  <c r="Y263" i="6" s="1"/>
  <c r="L262" i="6"/>
  <c r="Y262" i="6" s="1"/>
  <c r="L261" i="6"/>
  <c r="Y261" i="6" s="1"/>
  <c r="Y260" i="6"/>
  <c r="L260" i="6"/>
  <c r="R260" i="6" s="1"/>
  <c r="L259" i="6"/>
  <c r="Y259" i="6" s="1"/>
  <c r="L258" i="6"/>
  <c r="Y258" i="6" s="1"/>
  <c r="L257" i="6"/>
  <c r="Y257" i="6" s="1"/>
  <c r="L256" i="6"/>
  <c r="Y256" i="6" s="1"/>
  <c r="L255" i="6"/>
  <c r="Y255" i="6" s="1"/>
  <c r="L254" i="6"/>
  <c r="Y254" i="6" s="1"/>
  <c r="L253" i="6"/>
  <c r="Y253" i="6" s="1"/>
  <c r="L252" i="6"/>
  <c r="Y252" i="6" s="1"/>
  <c r="L251" i="6"/>
  <c r="R251" i="6" s="1"/>
  <c r="L250" i="6"/>
  <c r="R250" i="6" s="1"/>
  <c r="L249" i="6"/>
  <c r="R249" i="6" s="1"/>
  <c r="L248" i="6"/>
  <c r="R248" i="6" s="1"/>
  <c r="L247" i="6"/>
  <c r="R247" i="6" s="1"/>
  <c r="L246" i="6"/>
  <c r="Y246" i="6" s="1"/>
  <c r="L245" i="6"/>
  <c r="R245" i="6" s="1"/>
  <c r="L244" i="6"/>
  <c r="Y244" i="6" s="1"/>
  <c r="L243" i="6"/>
  <c r="Y243" i="6" s="1"/>
  <c r="L242" i="6"/>
  <c r="Y242" i="6" s="1"/>
  <c r="L241" i="6"/>
  <c r="Y241" i="6" s="1"/>
  <c r="L240" i="6"/>
  <c r="Y240" i="6" s="1"/>
  <c r="L239" i="6"/>
  <c r="Y239" i="6" s="1"/>
  <c r="L238" i="6"/>
  <c r="Y238" i="6" s="1"/>
  <c r="L237" i="6"/>
  <c r="Y237" i="6" s="1"/>
  <c r="L236" i="6"/>
  <c r="Y236" i="6" s="1"/>
  <c r="L235" i="6"/>
  <c r="Y235" i="6" s="1"/>
  <c r="L234" i="6"/>
  <c r="Y234" i="6" s="1"/>
  <c r="L233" i="6"/>
  <c r="Y233" i="6" s="1"/>
  <c r="L232" i="6"/>
  <c r="Y232" i="6" s="1"/>
  <c r="L231" i="6"/>
  <c r="Y231" i="6" s="1"/>
  <c r="L230" i="6"/>
  <c r="Y230" i="6" s="1"/>
  <c r="L229" i="6"/>
  <c r="R229" i="6" s="1"/>
  <c r="L228" i="6"/>
  <c r="R228" i="6" s="1"/>
  <c r="Y227" i="6"/>
  <c r="L227" i="6"/>
  <c r="R227" i="6" s="1"/>
  <c r="L226" i="6"/>
  <c r="R226" i="6" s="1"/>
  <c r="Y225" i="6"/>
  <c r="L225" i="6"/>
  <c r="L224" i="6"/>
  <c r="Y224" i="6" s="1"/>
  <c r="L223" i="6"/>
  <c r="R223" i="6" s="1"/>
  <c r="L222" i="6"/>
  <c r="R222" i="6" s="1"/>
  <c r="Y221" i="6"/>
  <c r="L221" i="6"/>
  <c r="R221" i="6" s="1"/>
  <c r="L220" i="6"/>
  <c r="R220" i="6" s="1"/>
  <c r="L219" i="6"/>
  <c r="Y219" i="6" s="1"/>
  <c r="L218" i="6"/>
  <c r="Y218" i="6" s="1"/>
  <c r="L217" i="6"/>
  <c r="Y217" i="6" s="1"/>
  <c r="Y216" i="6"/>
  <c r="R216" i="6"/>
  <c r="L216" i="6"/>
  <c r="L215" i="6"/>
  <c r="Y215" i="6" s="1"/>
  <c r="L214" i="6"/>
  <c r="Y214" i="6" s="1"/>
  <c r="L213" i="6"/>
  <c r="Y213" i="6" s="1"/>
  <c r="L212" i="6"/>
  <c r="Y212" i="6" s="1"/>
  <c r="L211" i="6"/>
  <c r="Y211" i="6" s="1"/>
  <c r="L210" i="6"/>
  <c r="Y210" i="6" s="1"/>
  <c r="L209" i="6"/>
  <c r="Y209" i="6" s="1"/>
  <c r="L208" i="6"/>
  <c r="Y208" i="6" s="1"/>
  <c r="L207" i="6"/>
  <c r="R207" i="6" s="1"/>
  <c r="L204" i="6"/>
  <c r="R204" i="6" s="1"/>
  <c r="L203" i="6"/>
  <c r="R203" i="6" s="1"/>
  <c r="L202" i="6"/>
  <c r="R202" i="6" s="1"/>
  <c r="P201" i="6"/>
  <c r="L201" i="6"/>
  <c r="Y201" i="6" s="1"/>
  <c r="P200" i="6"/>
  <c r="L200" i="6"/>
  <c r="L199" i="6"/>
  <c r="Y199" i="6" s="1"/>
  <c r="L198" i="6"/>
  <c r="Y198" i="6" s="1"/>
  <c r="L197" i="6"/>
  <c r="R197" i="6" s="1"/>
  <c r="L196" i="6"/>
  <c r="Y196" i="6" s="1"/>
  <c r="L195" i="6"/>
  <c r="Y195" i="6" s="1"/>
  <c r="L194" i="6"/>
  <c r="Y194" i="6" s="1"/>
  <c r="L193" i="6"/>
  <c r="Y193" i="6" s="1"/>
  <c r="L192" i="6"/>
  <c r="Y192" i="6" s="1"/>
  <c r="L191" i="6"/>
  <c r="Y191" i="6" s="1"/>
  <c r="R190" i="6"/>
  <c r="L190" i="6"/>
  <c r="Y190" i="6" s="1"/>
  <c r="L189" i="6"/>
  <c r="Y189" i="6" s="1"/>
  <c r="L188" i="6"/>
  <c r="Y188" i="6" s="1"/>
  <c r="L187" i="6"/>
  <c r="R187" i="6" s="1"/>
  <c r="L186" i="6"/>
  <c r="Y186" i="6" s="1"/>
  <c r="L185" i="6"/>
  <c r="Y185" i="6" s="1"/>
  <c r="Y184" i="6"/>
  <c r="L184" i="6"/>
  <c r="R184" i="6" s="1"/>
  <c r="L183" i="6"/>
  <c r="Y183" i="6" s="1"/>
  <c r="L182" i="6"/>
  <c r="R182" i="6" s="1"/>
  <c r="L181" i="6"/>
  <c r="Y181" i="6" s="1"/>
  <c r="L180" i="6"/>
  <c r="R180" i="6" s="1"/>
  <c r="L179" i="6"/>
  <c r="Y179" i="6" s="1"/>
  <c r="L178" i="6"/>
  <c r="Y178" i="6" s="1"/>
  <c r="L177" i="6"/>
  <c r="Y177" i="6" s="1"/>
  <c r="L176" i="6"/>
  <c r="Y176" i="6" s="1"/>
  <c r="L175" i="6"/>
  <c r="Y175" i="6" s="1"/>
  <c r="L174" i="6"/>
  <c r="Y174" i="6" s="1"/>
  <c r="L173" i="6"/>
  <c r="Y173" i="6" s="1"/>
  <c r="L172" i="6"/>
  <c r="Y172" i="6" s="1"/>
  <c r="L171" i="6"/>
  <c r="R171" i="6" s="1"/>
  <c r="L170" i="6"/>
  <c r="R170" i="6" s="1"/>
  <c r="L169" i="6"/>
  <c r="Y169" i="6" s="1"/>
  <c r="L168" i="6"/>
  <c r="Y168" i="6" s="1"/>
  <c r="L167" i="6"/>
  <c r="Y167" i="6" s="1"/>
  <c r="L166" i="6"/>
  <c r="Y166" i="6" s="1"/>
  <c r="L165" i="6"/>
  <c r="Y165" i="6" s="1"/>
  <c r="L164" i="6"/>
  <c r="Y164" i="6" s="1"/>
  <c r="L163" i="6"/>
  <c r="Y163" i="6" s="1"/>
  <c r="L162" i="6"/>
  <c r="Y162" i="6" s="1"/>
  <c r="L161" i="6"/>
  <c r="Y161" i="6" s="1"/>
  <c r="L160" i="6"/>
  <c r="Y160" i="6" s="1"/>
  <c r="L159" i="6"/>
  <c r="Y159" i="6" s="1"/>
  <c r="L158" i="6"/>
  <c r="Y158" i="6" s="1"/>
  <c r="L157" i="6"/>
  <c r="Y157" i="6" s="1"/>
  <c r="L156" i="6"/>
  <c r="Y156" i="6" s="1"/>
  <c r="L155" i="6"/>
  <c r="Y155" i="6" s="1"/>
  <c r="L154" i="6"/>
  <c r="R154" i="6" s="1"/>
  <c r="L153" i="6"/>
  <c r="R153" i="6" s="1"/>
  <c r="L152" i="6"/>
  <c r="R152" i="6" s="1"/>
  <c r="R151" i="6"/>
  <c r="L151" i="6"/>
  <c r="Y151" i="6" s="1"/>
  <c r="L150" i="6"/>
  <c r="Y150" i="6" s="1"/>
  <c r="R149" i="6"/>
  <c r="L149" i="6"/>
  <c r="Y149" i="6" s="1"/>
  <c r="L148" i="6"/>
  <c r="Y148" i="6" s="1"/>
  <c r="L147" i="6"/>
  <c r="Y147" i="6" s="1"/>
  <c r="L146" i="6"/>
  <c r="Y146" i="6" s="1"/>
  <c r="L145" i="6"/>
  <c r="Y145" i="6" s="1"/>
  <c r="L144" i="6"/>
  <c r="Y144" i="6" s="1"/>
  <c r="L143" i="6"/>
  <c r="Y143" i="6" s="1"/>
  <c r="L142" i="6"/>
  <c r="Y142" i="6" s="1"/>
  <c r="L141" i="6"/>
  <c r="Y141" i="6" s="1"/>
  <c r="L140" i="6"/>
  <c r="Y140" i="6" s="1"/>
  <c r="L139" i="6"/>
  <c r="Y139" i="6" s="1"/>
  <c r="L138" i="6"/>
  <c r="R138" i="6" s="1"/>
  <c r="L137" i="6"/>
  <c r="R137" i="6" s="1"/>
  <c r="L136" i="6"/>
  <c r="R136" i="6" s="1"/>
  <c r="L135" i="6"/>
  <c r="Y135" i="6" s="1"/>
  <c r="L134" i="6"/>
  <c r="Y134" i="6" s="1"/>
  <c r="L133" i="6"/>
  <c r="Y133" i="6" s="1"/>
  <c r="L132" i="6"/>
  <c r="Y132" i="6" s="1"/>
  <c r="Y131" i="6"/>
  <c r="L131" i="6"/>
  <c r="R131" i="6" s="1"/>
  <c r="L130" i="6"/>
  <c r="Y130" i="6" s="1"/>
  <c r="L129" i="6"/>
  <c r="Y129" i="6" s="1"/>
  <c r="L128" i="6"/>
  <c r="Y128" i="6" s="1"/>
  <c r="L127" i="6"/>
  <c r="Y127" i="6" s="1"/>
  <c r="L126" i="6"/>
  <c r="Y126" i="6" s="1"/>
  <c r="L125" i="6"/>
  <c r="Y125" i="6" s="1"/>
  <c r="L124" i="6"/>
  <c r="Y124" i="6" s="1"/>
  <c r="L123" i="6"/>
  <c r="Y123" i="6" s="1"/>
  <c r="L122" i="6"/>
  <c r="R122" i="6" s="1"/>
  <c r="L121" i="6"/>
  <c r="R121" i="6" s="1"/>
  <c r="L120" i="6"/>
  <c r="R120" i="6" s="1"/>
  <c r="L119" i="6"/>
  <c r="Y119" i="6" s="1"/>
  <c r="L118" i="6"/>
  <c r="Y118" i="6" s="1"/>
  <c r="R117" i="6"/>
  <c r="L117" i="6"/>
  <c r="Y117" i="6" s="1"/>
  <c r="Y116" i="6"/>
  <c r="R116" i="6"/>
  <c r="L115" i="6"/>
  <c r="Y115" i="6" s="1"/>
  <c r="L114" i="6"/>
  <c r="Y114" i="6" s="1"/>
  <c r="L113" i="6"/>
  <c r="Y113" i="6" s="1"/>
  <c r="L112" i="6"/>
  <c r="Y112" i="6" s="1"/>
  <c r="L111" i="6"/>
  <c r="R111" i="6" s="1"/>
  <c r="L110" i="6"/>
  <c r="R110" i="6" s="1"/>
  <c r="L109" i="6"/>
  <c r="R109" i="6" s="1"/>
  <c r="L108" i="6"/>
  <c r="Y108" i="6" s="1"/>
  <c r="L107" i="6"/>
  <c r="R107" i="6" s="1"/>
  <c r="L106" i="6"/>
  <c r="Y106" i="6" s="1"/>
  <c r="L105" i="6"/>
  <c r="Y105" i="6" s="1"/>
  <c r="L104" i="6"/>
  <c r="Y104" i="6" s="1"/>
  <c r="L103" i="6"/>
  <c r="Y103" i="6" s="1"/>
  <c r="L102" i="6"/>
  <c r="Y102" i="6" s="1"/>
  <c r="L101" i="6"/>
  <c r="Y101" i="6" s="1"/>
  <c r="L100" i="6"/>
  <c r="Y100" i="6" s="1"/>
  <c r="L99" i="6"/>
  <c r="Y99" i="6" s="1"/>
  <c r="L98" i="6"/>
  <c r="Y98" i="6" s="1"/>
  <c r="L97" i="6"/>
  <c r="Y97" i="6" s="1"/>
  <c r="L96" i="6"/>
  <c r="Y96" i="6" s="1"/>
  <c r="L95" i="6"/>
  <c r="R95" i="6" s="1"/>
  <c r="L94" i="6"/>
  <c r="R94" i="6" s="1"/>
  <c r="L93" i="6"/>
  <c r="R93" i="6" s="1"/>
  <c r="L92" i="6"/>
  <c r="R92" i="6" s="1"/>
  <c r="L91" i="6"/>
  <c r="R91" i="6" s="1"/>
  <c r="L90" i="6"/>
  <c r="Y90" i="6" s="1"/>
  <c r="L89" i="6"/>
  <c r="Y89" i="6" s="1"/>
  <c r="Y88" i="6"/>
  <c r="L88" i="6"/>
  <c r="R88" i="6" s="1"/>
  <c r="L87" i="6"/>
  <c r="R87" i="6" s="1"/>
  <c r="L86" i="6"/>
  <c r="Y86" i="6" s="1"/>
  <c r="L85" i="6"/>
  <c r="Y85" i="6" s="1"/>
  <c r="L84" i="6"/>
  <c r="Y84" i="6" s="1"/>
  <c r="L83" i="6"/>
  <c r="R83" i="6" s="1"/>
  <c r="L82" i="6"/>
  <c r="R82" i="6" s="1"/>
  <c r="L81" i="6"/>
  <c r="R81" i="6" s="1"/>
  <c r="L80" i="6"/>
  <c r="Y80" i="6" s="1"/>
  <c r="L79" i="6"/>
  <c r="Y79" i="6" s="1"/>
  <c r="L78" i="6"/>
  <c r="R78" i="6" s="1"/>
  <c r="L77" i="6"/>
  <c r="R77" i="6" s="1"/>
  <c r="L76" i="6"/>
  <c r="R76" i="6" s="1"/>
  <c r="Y75" i="6"/>
  <c r="L75" i="6"/>
  <c r="R75" i="6" s="1"/>
  <c r="L74" i="6"/>
  <c r="Y74" i="6" s="1"/>
  <c r="L73" i="6"/>
  <c r="R73" i="6" s="1"/>
  <c r="L72" i="6"/>
  <c r="Y72" i="6" s="1"/>
  <c r="L71" i="6"/>
  <c r="Y71" i="6" s="1"/>
  <c r="L70" i="6"/>
  <c r="Y70" i="6" s="1"/>
  <c r="L69" i="6"/>
  <c r="Y69" i="6" s="1"/>
  <c r="L68" i="6"/>
  <c r="Y68" i="6" s="1"/>
  <c r="L67" i="6"/>
  <c r="Y67" i="6" s="1"/>
  <c r="L66" i="6"/>
  <c r="Y66" i="6" s="1"/>
  <c r="L65" i="6"/>
  <c r="Y65" i="6" s="1"/>
  <c r="L64" i="6"/>
  <c r="Y64" i="6" s="1"/>
  <c r="L63" i="6"/>
  <c r="Y63" i="6" s="1"/>
  <c r="L62" i="6"/>
  <c r="Y62" i="6" s="1"/>
  <c r="L61" i="6"/>
  <c r="Y61" i="6" s="1"/>
  <c r="L60" i="6"/>
  <c r="Y60" i="6" s="1"/>
  <c r="P59" i="6"/>
  <c r="L59" i="6"/>
  <c r="P58" i="6"/>
  <c r="Y58" i="6" s="1"/>
  <c r="L58" i="6"/>
  <c r="L57" i="6"/>
  <c r="Y57" i="6" s="1"/>
  <c r="P56" i="6"/>
  <c r="L56" i="6"/>
  <c r="P55" i="6"/>
  <c r="L55" i="6"/>
  <c r="L54" i="6"/>
  <c r="Y54" i="6" s="1"/>
  <c r="P53" i="6"/>
  <c r="L53" i="6"/>
  <c r="P52" i="6"/>
  <c r="L52" i="6"/>
  <c r="L51" i="6"/>
  <c r="Y51" i="6" s="1"/>
  <c r="L50" i="6"/>
  <c r="R50" i="6" s="1"/>
  <c r="L49" i="6"/>
  <c r="R49" i="6" s="1"/>
  <c r="L48" i="6"/>
  <c r="R48" i="6" s="1"/>
  <c r="L47" i="6"/>
  <c r="R47" i="6" s="1"/>
  <c r="Y46" i="6"/>
  <c r="R46" i="6"/>
  <c r="L46" i="6"/>
  <c r="L45" i="6"/>
  <c r="Y45" i="6" s="1"/>
  <c r="Y44" i="6"/>
  <c r="R44" i="6"/>
  <c r="L44" i="6"/>
  <c r="Y43" i="6"/>
  <c r="Y42" i="6"/>
  <c r="Y41" i="6"/>
  <c r="Y40" i="6"/>
  <c r="Y39" i="6"/>
  <c r="Y38" i="6"/>
  <c r="Y37" i="6"/>
  <c r="Y36" i="6"/>
  <c r="Y35" i="6"/>
  <c r="Y34" i="6"/>
  <c r="Y33" i="6"/>
  <c r="Y32" i="6"/>
  <c r="Y31" i="6"/>
  <c r="R30" i="6"/>
  <c r="L30" i="6"/>
  <c r="Y30" i="6" s="1"/>
  <c r="Y29" i="6"/>
  <c r="R29" i="6"/>
  <c r="L28" i="6"/>
  <c r="Y28" i="6" s="1"/>
  <c r="L27" i="6"/>
  <c r="Y27" i="6" s="1"/>
  <c r="L26" i="6"/>
  <c r="Y26" i="6" s="1"/>
  <c r="L25" i="6"/>
  <c r="R25" i="6" s="1"/>
  <c r="L24" i="6"/>
  <c r="R24" i="6" s="1"/>
  <c r="L23" i="6"/>
  <c r="R23" i="6" s="1"/>
  <c r="L22" i="6"/>
  <c r="R22" i="6" s="1"/>
  <c r="L21" i="6"/>
  <c r="R21" i="6" s="1"/>
  <c r="R20" i="6"/>
  <c r="L20" i="6"/>
  <c r="Y20" i="6" s="1"/>
  <c r="L19" i="6"/>
  <c r="R19" i="6" s="1"/>
  <c r="L18" i="6"/>
  <c r="Y18" i="6" s="1"/>
  <c r="L17" i="6"/>
  <c r="Y17" i="6" s="1"/>
  <c r="L16" i="6"/>
  <c r="Y16" i="6" s="1"/>
  <c r="L15" i="6"/>
  <c r="Y15" i="6" s="1"/>
  <c r="L14" i="6"/>
  <c r="Y14" i="6" s="1"/>
  <c r="Y13" i="6"/>
  <c r="R13" i="6"/>
  <c r="L12" i="6"/>
  <c r="R12" i="6" s="1"/>
  <c r="L11" i="6"/>
  <c r="R11" i="6" s="1"/>
  <c r="L10" i="6"/>
  <c r="Y10" i="6" s="1"/>
  <c r="L9" i="6"/>
  <c r="Y9" i="6" s="1"/>
  <c r="L8" i="6"/>
  <c r="Y8" i="6" s="1"/>
  <c r="L7" i="6"/>
  <c r="Y7" i="6" s="1"/>
  <c r="L6" i="6"/>
  <c r="Y6" i="6" s="1"/>
  <c r="L5" i="6"/>
  <c r="Y5" i="6" s="1"/>
  <c r="L4" i="6"/>
  <c r="Y4" i="6" s="1"/>
  <c r="L3" i="6"/>
  <c r="Y3" i="6" s="1"/>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Y299" i="6" l="1"/>
  <c r="Y73" i="6"/>
  <c r="Y87" i="6"/>
  <c r="Y182" i="6"/>
  <c r="Y249" i="6"/>
  <c r="R60" i="6"/>
  <c r="Y275" i="6"/>
  <c r="Y170" i="6"/>
  <c r="Y197" i="6"/>
  <c r="Y250" i="6"/>
  <c r="R263" i="6"/>
  <c r="R129" i="6"/>
  <c r="R89" i="6"/>
  <c r="R103" i="6"/>
  <c r="Y171" i="6"/>
  <c r="Y55" i="6"/>
  <c r="Y19" i="6"/>
  <c r="Y92" i="6"/>
  <c r="R105" i="6"/>
  <c r="R243" i="6"/>
  <c r="R294" i="6"/>
  <c r="Y295" i="6"/>
  <c r="R57" i="6"/>
  <c r="R135" i="6"/>
  <c r="R9" i="6"/>
  <c r="Y220" i="6"/>
  <c r="R259" i="6"/>
  <c r="Y247" i="6"/>
  <c r="Y21" i="6"/>
  <c r="R45" i="6"/>
  <c r="R104" i="6"/>
  <c r="R74" i="6"/>
  <c r="R86" i="6"/>
  <c r="Y94" i="6"/>
  <c r="R262" i="6"/>
  <c r="Y305" i="6"/>
  <c r="R317" i="6"/>
  <c r="Y22" i="6"/>
  <c r="R150" i="6"/>
  <c r="R163" i="6"/>
  <c r="R183" i="6"/>
  <c r="R218" i="6"/>
  <c r="R273" i="6"/>
  <c r="Y95" i="6"/>
  <c r="Y228" i="6"/>
  <c r="R242" i="6"/>
  <c r="Y307" i="6"/>
  <c r="R318" i="6"/>
  <c r="R5" i="6"/>
  <c r="Y25" i="6"/>
  <c r="Y47" i="6"/>
  <c r="Y76" i="6"/>
  <c r="Y107" i="6"/>
  <c r="R118" i="6"/>
  <c r="R165" i="6"/>
  <c r="Y285" i="6"/>
  <c r="Y298" i="6"/>
  <c r="R6" i="6"/>
  <c r="R17" i="6"/>
  <c r="Y48" i="6"/>
  <c r="R119" i="6"/>
  <c r="R166" i="6"/>
  <c r="R198" i="6"/>
  <c r="Y245" i="6"/>
  <c r="Y276" i="6"/>
  <c r="R145" i="6"/>
  <c r="R179" i="6"/>
  <c r="Y187" i="6"/>
  <c r="Y222" i="6"/>
  <c r="R258" i="6"/>
  <c r="Y49" i="6"/>
  <c r="R70" i="6"/>
  <c r="Y110" i="6"/>
  <c r="R133" i="6"/>
  <c r="R199" i="6"/>
  <c r="Y277" i="6"/>
  <c r="Y300" i="6"/>
  <c r="R102" i="6"/>
  <c r="Y180" i="6"/>
  <c r="R214" i="6"/>
  <c r="Y223" i="6"/>
  <c r="R8" i="6"/>
  <c r="R71" i="6"/>
  <c r="Y91" i="6"/>
  <c r="Y111" i="6"/>
  <c r="R134" i="6"/>
  <c r="R147" i="6"/>
  <c r="Y52" i="6"/>
  <c r="R181" i="6"/>
  <c r="Y200" i="6"/>
  <c r="R271" i="6"/>
  <c r="Y279" i="6"/>
  <c r="R315" i="6"/>
  <c r="R161" i="6"/>
  <c r="Y304" i="6"/>
  <c r="R316" i="6"/>
  <c r="Y12" i="6"/>
  <c r="R90" i="6"/>
  <c r="R106" i="6"/>
  <c r="Y121" i="6"/>
  <c r="Y137" i="6"/>
  <c r="Y153" i="6"/>
  <c r="Y204" i="6"/>
  <c r="R244" i="6"/>
  <c r="R267" i="6"/>
  <c r="Y274" i="6"/>
  <c r="Y319" i="6"/>
  <c r="R7" i="6"/>
  <c r="Y122" i="6"/>
  <c r="R132" i="6"/>
  <c r="Y138" i="6"/>
  <c r="R148" i="6"/>
  <c r="Y154" i="6"/>
  <c r="R164" i="6"/>
  <c r="Y207" i="6"/>
  <c r="R217" i="6"/>
  <c r="R261" i="6"/>
  <c r="Y320" i="6"/>
  <c r="Y50" i="6"/>
  <c r="Y59" i="6"/>
  <c r="R69" i="6"/>
  <c r="Y251" i="6"/>
  <c r="Y303" i="6"/>
  <c r="R314" i="6"/>
  <c r="Y321" i="6"/>
  <c r="R16" i="6"/>
  <c r="R108" i="6"/>
  <c r="Y226" i="6"/>
  <c r="R246" i="6"/>
  <c r="R270" i="6"/>
  <c r="R296" i="6"/>
  <c r="Y322" i="6"/>
  <c r="Y53" i="6"/>
  <c r="R219" i="6"/>
  <c r="Y323" i="6"/>
  <c r="Y23" i="6"/>
  <c r="Y77" i="6"/>
  <c r="Y93" i="6"/>
  <c r="Y109" i="6"/>
  <c r="R178" i="6"/>
  <c r="Y278" i="6"/>
  <c r="Y297" i="6"/>
  <c r="Y306" i="6"/>
  <c r="R10" i="6"/>
  <c r="R18" i="6"/>
  <c r="Y24" i="6"/>
  <c r="R63" i="6"/>
  <c r="R72" i="6"/>
  <c r="Y78" i="6"/>
  <c r="Y56" i="6"/>
  <c r="R130" i="6"/>
  <c r="R146" i="6"/>
  <c r="R162" i="6"/>
  <c r="R196" i="6"/>
  <c r="Y202" i="6"/>
  <c r="R215" i="6"/>
  <c r="Y229" i="6"/>
  <c r="Y248" i="6"/>
  <c r="R292" i="6"/>
  <c r="Y11" i="6"/>
  <c r="Y120" i="6"/>
  <c r="Y136" i="6"/>
  <c r="Y152" i="6"/>
  <c r="Y203" i="6"/>
  <c r="R293" i="6"/>
  <c r="D254" i="10"/>
  <c r="E254" i="10"/>
  <c r="F254" i="10"/>
  <c r="O22" i="8"/>
  <c r="O21" i="8"/>
  <c r="O20" i="8"/>
  <c r="O19" i="8"/>
  <c r="O18" i="8"/>
  <c r="O17" i="8"/>
  <c r="O16" i="8"/>
  <c r="O15" i="8"/>
  <c r="O14" i="8"/>
  <c r="O13" i="8"/>
  <c r="O54" i="8"/>
  <c r="O53" i="8"/>
  <c r="O52" i="8"/>
  <c r="O51" i="8"/>
  <c r="O50" i="8"/>
  <c r="O49" i="8"/>
  <c r="O58" i="8"/>
  <c r="O59" i="8"/>
  <c r="O34" i="8"/>
  <c r="O68" i="8"/>
  <c r="O67" i="8"/>
  <c r="O66" i="8"/>
  <c r="O65" i="8"/>
  <c r="O64" i="8"/>
  <c r="O63" i="8"/>
  <c r="O43" i="8"/>
  <c r="O6" i="8"/>
  <c r="O5" i="8"/>
  <c r="O4" i="8"/>
  <c r="O38" i="8"/>
  <c r="O39" i="8"/>
  <c r="O26" i="8"/>
  <c r="O40" i="8"/>
  <c r="O27" i="8"/>
  <c r="O41" i="8"/>
  <c r="O28" i="8"/>
  <c r="O42" i="8"/>
  <c r="O29" i="8"/>
  <c r="O30" i="8"/>
  <c r="O31" i="8"/>
  <c r="O32" i="8"/>
  <c r="O33" i="8"/>
  <c r="R4" i="6"/>
  <c r="R15" i="6"/>
  <c r="R68" i="6"/>
  <c r="R85" i="6"/>
  <c r="R101" i="6"/>
  <c r="R128" i="6"/>
  <c r="R144" i="6"/>
  <c r="R160" i="6"/>
  <c r="R177" i="6"/>
  <c r="R195" i="6"/>
  <c r="R213" i="6"/>
  <c r="R241" i="6"/>
  <c r="R257" i="6"/>
  <c r="R291" i="6"/>
  <c r="R313" i="6"/>
  <c r="R26" i="6"/>
  <c r="R51" i="6"/>
  <c r="R79" i="6"/>
  <c r="R96" i="6"/>
  <c r="R112" i="6"/>
  <c r="R123" i="6"/>
  <c r="R139" i="6"/>
  <c r="R155" i="6"/>
  <c r="R172" i="6"/>
  <c r="R208" i="6"/>
  <c r="R230" i="6"/>
  <c r="R252" i="6"/>
  <c r="R280" i="6"/>
  <c r="R286" i="6"/>
  <c r="R308" i="6"/>
  <c r="R324" i="6"/>
  <c r="R27" i="6"/>
  <c r="R80" i="6"/>
  <c r="R97" i="6"/>
  <c r="R113" i="6"/>
  <c r="R124" i="6"/>
  <c r="R140" i="6"/>
  <c r="R156" i="6"/>
  <c r="R173" i="6"/>
  <c r="R209" i="6"/>
  <c r="R231" i="6"/>
  <c r="R237" i="6"/>
  <c r="R253" i="6"/>
  <c r="R281" i="6"/>
  <c r="R287" i="6"/>
  <c r="R309" i="6"/>
  <c r="R325" i="6"/>
  <c r="R28" i="6"/>
  <c r="R98" i="6"/>
  <c r="R114" i="6"/>
  <c r="R125" i="6"/>
  <c r="R141" i="6"/>
  <c r="R157" i="6"/>
  <c r="R174" i="6"/>
  <c r="R210" i="6"/>
  <c r="R232" i="6"/>
  <c r="R238" i="6"/>
  <c r="R254" i="6"/>
  <c r="R282" i="6"/>
  <c r="R288" i="6"/>
  <c r="R310" i="6"/>
  <c r="R326" i="6"/>
  <c r="R54" i="6"/>
  <c r="R66" i="6"/>
  <c r="R99" i="6"/>
  <c r="R115" i="6"/>
  <c r="R126" i="6"/>
  <c r="R142" i="6"/>
  <c r="R158" i="6"/>
  <c r="R175" i="6"/>
  <c r="R193" i="6"/>
  <c r="R211" i="6"/>
  <c r="R233" i="6"/>
  <c r="R239" i="6"/>
  <c r="R255" i="6"/>
  <c r="R289" i="6"/>
  <c r="R311" i="6"/>
  <c r="R327" i="6"/>
  <c r="R3" i="6"/>
  <c r="R14" i="6"/>
  <c r="R67" i="6"/>
  <c r="R84" i="6"/>
  <c r="R100" i="6"/>
  <c r="R127" i="6"/>
  <c r="R143" i="6"/>
  <c r="R159" i="6"/>
  <c r="R176" i="6"/>
  <c r="R194" i="6"/>
  <c r="R212" i="6"/>
  <c r="R234" i="6"/>
  <c r="R240" i="6"/>
  <c r="R256" i="6"/>
  <c r="R290" i="6"/>
  <c r="R312" i="6"/>
  <c r="R32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H5" authorId="0" shapeId="0" xr:uid="{95D26C64-6B41-4D71-ACCB-E3D163676245}">
      <text>
        <r>
          <rPr>
            <b/>
            <sz val="9"/>
            <color indexed="81"/>
            <rFont val="宋体"/>
            <family val="3"/>
            <charset val="134"/>
          </rPr>
          <t>ryan:</t>
        </r>
        <r>
          <rPr>
            <sz val="9"/>
            <color indexed="81"/>
            <rFont val="宋体"/>
            <family val="3"/>
            <charset val="134"/>
          </rPr>
          <t xml:space="preserve">
设计为 bonus 1 全英文 2 双语 可以多个 存字符串 还有汇总系数</t>
        </r>
      </text>
    </comment>
    <comment ref="L7" authorId="0" shapeId="0" xr:uid="{4CC5A2E7-3A39-4EC8-AC7C-AA9138CB7AD7}">
      <text>
        <r>
          <rPr>
            <b/>
            <sz val="9"/>
            <color indexed="81"/>
            <rFont val="宋体"/>
            <family val="3"/>
            <charset val="134"/>
          </rPr>
          <t>ryan:</t>
        </r>
        <r>
          <rPr>
            <sz val="9"/>
            <color indexed="81"/>
            <rFont val="宋体"/>
            <family val="3"/>
            <charset val="134"/>
          </rPr>
          <t xml:space="preserve">
意思 80~120是小于1.2 按照比例来的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M2" authorId="0" shapeId="0" xr:uid="{5EAD7CF2-A7CE-4F29-9914-D393136745CA}">
      <text>
        <r>
          <rPr>
            <b/>
            <sz val="9"/>
            <color indexed="81"/>
            <rFont val="宋体"/>
            <family val="3"/>
            <charset val="134"/>
          </rPr>
          <t>实验课和普通科不一样！</t>
        </r>
      </text>
    </comment>
    <comment ref="N2" authorId="0" shapeId="0" xr:uid="{DD6A1B97-FB26-42FE-8115-A97F33E26B99}">
      <text>
        <r>
          <rPr>
            <b/>
            <sz val="9"/>
            <color indexed="81"/>
            <rFont val="宋体"/>
            <family val="3"/>
            <charset val="134"/>
          </rPr>
          <t>ryan:</t>
        </r>
        <r>
          <rPr>
            <sz val="9"/>
            <color indexed="81"/>
            <rFont val="宋体"/>
            <family val="3"/>
            <charset val="134"/>
          </rPr>
          <t xml:space="preserve">
人手工修正得了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G2" authorId="0" shapeId="0" xr:uid="{F3752296-E1DC-4AD3-AB1F-61533050EEFE}">
      <text>
        <r>
          <rPr>
            <b/>
            <sz val="9"/>
            <color indexed="81"/>
            <rFont val="宋体"/>
            <family val="3"/>
            <charset val="134"/>
          </rPr>
          <t>ryan:</t>
        </r>
        <r>
          <rPr>
            <sz val="9"/>
            <color indexed="81"/>
            <rFont val="宋体"/>
            <family val="3"/>
            <charset val="134"/>
          </rPr>
          <t xml:space="preserve">
为0 为空 都是0 </t>
        </r>
      </text>
    </comment>
    <comment ref="H2" authorId="0" shapeId="0" xr:uid="{229AB0D9-D92A-4A0E-AE41-D19084AC66FA}">
      <text>
        <r>
          <rPr>
            <b/>
            <sz val="9"/>
            <color indexed="81"/>
            <rFont val="宋体"/>
            <family val="3"/>
            <charset val="134"/>
          </rPr>
          <t>ryan:</t>
        </r>
        <r>
          <rPr>
            <sz val="9"/>
            <color indexed="81"/>
            <rFont val="宋体"/>
            <family val="3"/>
            <charset val="134"/>
          </rPr>
          <t xml:space="preserve">
为空就是0 ！ 默认1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BZ</author>
    <author>Lenovo</author>
  </authors>
  <commentList>
    <comment ref="C36" authorId="0" shapeId="0" xr:uid="{3CFA025B-007B-445E-AAC1-06E02A542AB9}">
      <text>
        <r>
          <rPr>
            <b/>
            <sz val="9"/>
            <color indexed="81"/>
            <rFont val="宋体"/>
            <family val="3"/>
            <charset val="134"/>
          </rPr>
          <t>BZ:</t>
        </r>
        <r>
          <rPr>
            <sz val="9"/>
            <color indexed="81"/>
            <rFont val="宋体"/>
            <family val="3"/>
            <charset val="134"/>
          </rPr>
          <t xml:space="preserve">
省级电子设计竞赛 61
校级电子设计竞赛 10</t>
        </r>
      </text>
    </comment>
    <comment ref="H36" authorId="0" shapeId="0" xr:uid="{B6694AC6-AA7B-44C5-98A0-839039669E42}">
      <text>
        <r>
          <rPr>
            <b/>
            <sz val="9"/>
            <color indexed="81"/>
            <rFont val="宋体"/>
            <family val="3"/>
            <charset val="134"/>
          </rPr>
          <t>BZ:</t>
        </r>
        <r>
          <rPr>
            <sz val="9"/>
            <color indexed="81"/>
            <rFont val="宋体"/>
            <family val="3"/>
            <charset val="134"/>
          </rPr>
          <t xml:space="preserve">
校级优秀毕业设计指导教师 7</t>
        </r>
      </text>
    </comment>
    <comment ref="Q39" authorId="1" shapeId="0" xr:uid="{B10A37A9-8B69-4B70-A997-39A5BF08C0C6}">
      <text>
        <r>
          <rPr>
            <b/>
            <sz val="9"/>
            <color indexed="81"/>
            <rFont val="宋体"/>
            <family val="3"/>
            <charset val="134"/>
          </rPr>
          <t>Lenovo:</t>
        </r>
        <r>
          <rPr>
            <sz val="9"/>
            <color indexed="81"/>
            <rFont val="宋体"/>
            <family val="3"/>
            <charset val="134"/>
          </rPr>
          <t xml:space="preserve">
十三五优势专业 2
国家综合改革试点专业 5</t>
        </r>
      </text>
    </comment>
    <comment ref="F47" authorId="1" shapeId="0" xr:uid="{9D7827E3-15F8-4355-82BA-5C4647728FEC}">
      <text>
        <r>
          <rPr>
            <b/>
            <sz val="9"/>
            <color indexed="81"/>
            <rFont val="宋体"/>
            <family val="3"/>
            <charset val="134"/>
          </rPr>
          <t>Lenovo:</t>
        </r>
        <r>
          <rPr>
            <sz val="9"/>
            <color indexed="81"/>
            <rFont val="宋体"/>
            <family val="3"/>
            <charset val="134"/>
          </rPr>
          <t xml:space="preserve">
校级教学成果-游彬 2</t>
        </r>
      </text>
    </comment>
    <comment ref="Q47" authorId="1" shapeId="0" xr:uid="{F16BBBD8-5B7E-490F-ABE0-675B8DCD0FA7}">
      <text>
        <r>
          <rPr>
            <b/>
            <sz val="9"/>
            <color indexed="81"/>
            <rFont val="宋体"/>
            <family val="3"/>
            <charset val="134"/>
          </rPr>
          <t>Lenovo:</t>
        </r>
        <r>
          <rPr>
            <sz val="9"/>
            <color indexed="81"/>
            <rFont val="宋体"/>
            <family val="3"/>
            <charset val="134"/>
          </rPr>
          <t xml:space="preserve">
校级国际化专业 5
十三五优势专业 10
国家综合改革试点专业 10</t>
        </r>
      </text>
    </comment>
    <comment ref="R47" authorId="0" shapeId="0" xr:uid="{BDA44311-D041-467B-8D3A-A5E0DC05DFB6}">
      <text>
        <r>
          <rPr>
            <b/>
            <sz val="9"/>
            <color indexed="81"/>
            <rFont val="宋体"/>
            <family val="3"/>
            <charset val="134"/>
          </rPr>
          <t>BZ:</t>
        </r>
        <r>
          <rPr>
            <sz val="9"/>
            <color indexed="81"/>
            <rFont val="宋体"/>
            <family val="3"/>
            <charset val="134"/>
          </rPr>
          <t xml:space="preserve">
新工科省级课程体系改革 6</t>
        </r>
      </text>
    </comment>
    <comment ref="C48" authorId="0" shapeId="0" xr:uid="{AFDFB3CD-B662-47F5-999F-6A3EAD825567}">
      <text>
        <r>
          <rPr>
            <b/>
            <sz val="9"/>
            <color indexed="81"/>
            <rFont val="宋体"/>
            <family val="3"/>
            <charset val="134"/>
          </rPr>
          <t>BZ:</t>
        </r>
        <r>
          <rPr>
            <sz val="9"/>
            <color indexed="81"/>
            <rFont val="宋体"/>
            <family val="3"/>
            <charset val="134"/>
          </rPr>
          <t xml:space="preserve">
校级电子设计竞赛 13</t>
        </r>
      </text>
    </comment>
    <comment ref="F48" authorId="1" shapeId="0" xr:uid="{90321387-BAAC-4FD8-90AD-FB88768F0397}">
      <text>
        <r>
          <rPr>
            <b/>
            <sz val="9"/>
            <color indexed="81"/>
            <rFont val="宋体"/>
            <family val="3"/>
            <charset val="134"/>
          </rPr>
          <t>Lenovo:</t>
        </r>
        <r>
          <rPr>
            <sz val="9"/>
            <color indexed="81"/>
            <rFont val="宋体"/>
            <family val="3"/>
            <charset val="134"/>
          </rPr>
          <t xml:space="preserve">
校级教学成果-游彬 2</t>
        </r>
      </text>
    </comment>
    <comment ref="H48" authorId="0" shapeId="0" xr:uid="{D5D7C646-2192-405E-AC4E-2B6784940D78}">
      <text>
        <r>
          <rPr>
            <b/>
            <sz val="9"/>
            <color indexed="81"/>
            <rFont val="宋体"/>
            <family val="3"/>
            <charset val="134"/>
          </rPr>
          <t>BZ:</t>
        </r>
        <r>
          <rPr>
            <sz val="9"/>
            <color indexed="81"/>
            <rFont val="宋体"/>
            <family val="3"/>
            <charset val="134"/>
          </rPr>
          <t xml:space="preserve">
青年教学新秀奖 7</t>
        </r>
      </text>
    </comment>
    <comment ref="Q48" authorId="1" shapeId="0" xr:uid="{A868E931-9406-4CAB-89D2-E0AB2D638BA0}">
      <text>
        <r>
          <rPr>
            <b/>
            <sz val="9"/>
            <color indexed="81"/>
            <rFont val="宋体"/>
            <family val="3"/>
            <charset val="134"/>
          </rPr>
          <t>Lenovo:</t>
        </r>
        <r>
          <rPr>
            <sz val="9"/>
            <color indexed="81"/>
            <rFont val="宋体"/>
            <family val="3"/>
            <charset val="134"/>
          </rPr>
          <t xml:space="preserve">
十三五优势专业 4
国家综合改革试点专业 6</t>
        </r>
      </text>
    </comment>
    <comment ref="R48" authorId="0" shapeId="0" xr:uid="{EBB533C1-A3DD-47B9-8747-7B8596E8987B}">
      <text>
        <r>
          <rPr>
            <b/>
            <sz val="9"/>
            <color indexed="81"/>
            <rFont val="宋体"/>
            <family val="3"/>
            <charset val="134"/>
          </rPr>
          <t>BZ:</t>
        </r>
        <r>
          <rPr>
            <sz val="9"/>
            <color indexed="81"/>
            <rFont val="宋体"/>
            <family val="3"/>
            <charset val="134"/>
          </rPr>
          <t xml:space="preserve">
第三批省精品在线开放课程 10</t>
        </r>
      </text>
    </comment>
    <comment ref="I50" authorId="1" shapeId="0" xr:uid="{2534EB35-82A9-4489-A8AB-B1A32880D902}">
      <text>
        <r>
          <rPr>
            <b/>
            <sz val="9"/>
            <color indexed="81"/>
            <rFont val="宋体"/>
            <family val="3"/>
            <charset val="134"/>
          </rPr>
          <t>Lenovo:</t>
        </r>
        <r>
          <rPr>
            <sz val="9"/>
            <color indexed="81"/>
            <rFont val="宋体"/>
            <family val="3"/>
            <charset val="134"/>
          </rPr>
          <t xml:space="preserve">
校级教学技能一等奖 7</t>
        </r>
      </text>
    </comment>
    <comment ref="M50" authorId="1" shapeId="0" xr:uid="{7B6C24B8-54CA-4825-98D3-08AD21F6C2C3}">
      <text>
        <r>
          <rPr>
            <b/>
            <sz val="9"/>
            <color indexed="81"/>
            <rFont val="宋体"/>
            <family val="3"/>
            <charset val="134"/>
          </rPr>
          <t>Lenovo:</t>
        </r>
        <r>
          <rPr>
            <sz val="9"/>
            <color indexed="81"/>
            <rFont val="宋体"/>
            <family val="3"/>
            <charset val="134"/>
          </rPr>
          <t xml:space="preserve">
校级大创项目 15</t>
        </r>
      </text>
    </comment>
    <comment ref="H51" authorId="0" shapeId="0" xr:uid="{E16F8D45-48E7-43CC-B3D4-768BF1790582}">
      <text>
        <r>
          <rPr>
            <b/>
            <sz val="9"/>
            <color indexed="81"/>
            <rFont val="宋体"/>
            <family val="3"/>
            <charset val="134"/>
          </rPr>
          <t>BZ:</t>
        </r>
        <r>
          <rPr>
            <sz val="9"/>
            <color indexed="81"/>
            <rFont val="宋体"/>
            <family val="3"/>
            <charset val="134"/>
          </rPr>
          <t xml:space="preserve">
校级优秀毕业设计指导教师 7</t>
        </r>
      </text>
    </comment>
    <comment ref="F55" authorId="1" shapeId="0" xr:uid="{4B466169-AFA7-4EF2-B2F5-35D1A64D7816}">
      <text>
        <r>
          <rPr>
            <b/>
            <sz val="9"/>
            <color indexed="81"/>
            <rFont val="宋体"/>
            <family val="3"/>
            <charset val="134"/>
          </rPr>
          <t>Lenovo:</t>
        </r>
        <r>
          <rPr>
            <sz val="9"/>
            <color indexed="81"/>
            <rFont val="宋体"/>
            <family val="3"/>
            <charset val="134"/>
          </rPr>
          <t xml:space="preserve">
校级教学成果-游彬 5</t>
        </r>
      </text>
    </comment>
    <comment ref="Q55" authorId="1" shapeId="0" xr:uid="{24A1AA63-72DB-4E95-880D-0756DB597102}">
      <text>
        <r>
          <rPr>
            <b/>
            <sz val="9"/>
            <color indexed="81"/>
            <rFont val="宋体"/>
            <family val="3"/>
            <charset val="134"/>
          </rPr>
          <t>Lenovo:</t>
        </r>
        <r>
          <rPr>
            <sz val="9"/>
            <color indexed="81"/>
            <rFont val="宋体"/>
            <family val="3"/>
            <charset val="134"/>
          </rPr>
          <t xml:space="preserve">
十三五优势专业 12
国家综合改革试点专业 19</t>
        </r>
      </text>
    </comment>
    <comment ref="R55" authorId="0" shapeId="0" xr:uid="{536EA9E4-00B2-43F0-9E12-1B93E2F63303}">
      <text>
        <r>
          <rPr>
            <b/>
            <sz val="9"/>
            <color indexed="81"/>
            <rFont val="宋体"/>
            <family val="3"/>
            <charset val="134"/>
          </rPr>
          <t>BZ:</t>
        </r>
        <r>
          <rPr>
            <sz val="9"/>
            <color indexed="81"/>
            <rFont val="宋体"/>
            <family val="3"/>
            <charset val="134"/>
          </rPr>
          <t xml:space="preserve">
新工科省级课程体系改革 8</t>
        </r>
      </text>
    </comment>
    <comment ref="R59" authorId="1" shapeId="0" xr:uid="{5AB1D910-6132-47EF-9DF4-4D0E392DB53E}">
      <text>
        <r>
          <rPr>
            <b/>
            <sz val="9"/>
            <color indexed="81"/>
            <rFont val="宋体"/>
            <family val="3"/>
            <charset val="134"/>
          </rPr>
          <t>Lenovo:</t>
        </r>
        <r>
          <rPr>
            <sz val="9"/>
            <color indexed="81"/>
            <rFont val="宋体"/>
            <family val="3"/>
            <charset val="134"/>
          </rPr>
          <t xml:space="preserve">
来华课程 20</t>
        </r>
      </text>
    </comment>
    <comment ref="R60" authorId="0" shapeId="0" xr:uid="{A11FBC87-5F63-4613-A25F-CB5BD55F9804}">
      <text>
        <r>
          <rPr>
            <b/>
            <sz val="9"/>
            <color indexed="81"/>
            <rFont val="宋体"/>
            <family val="3"/>
            <charset val="134"/>
          </rPr>
          <t>BZ:</t>
        </r>
        <r>
          <rPr>
            <sz val="9"/>
            <color indexed="81"/>
            <rFont val="宋体"/>
            <family val="3"/>
            <charset val="134"/>
          </rPr>
          <t xml:space="preserve">
第三批省精品在线开放课程 15</t>
        </r>
      </text>
    </comment>
    <comment ref="M63" authorId="0" shapeId="0" xr:uid="{83FD37BE-4503-4095-9634-CADBE02EBF92}">
      <text>
        <r>
          <rPr>
            <b/>
            <sz val="9"/>
            <color indexed="81"/>
            <rFont val="宋体"/>
            <family val="3"/>
            <charset val="134"/>
          </rPr>
          <t>BZ:</t>
        </r>
        <r>
          <rPr>
            <sz val="9"/>
            <color indexed="81"/>
            <rFont val="宋体"/>
            <family val="3"/>
            <charset val="134"/>
          </rPr>
          <t xml:space="preserve">
校级高教研究课题 15</t>
        </r>
      </text>
    </comment>
    <comment ref="R63" authorId="0" shapeId="0" xr:uid="{4A183AF2-DE1E-40B6-B4AA-3DB9280D80D7}">
      <text>
        <r>
          <rPr>
            <b/>
            <sz val="9"/>
            <color indexed="81"/>
            <rFont val="宋体"/>
            <family val="3"/>
            <charset val="134"/>
          </rPr>
          <t>BZ:</t>
        </r>
        <r>
          <rPr>
            <sz val="9"/>
            <color indexed="81"/>
            <rFont val="宋体"/>
            <family val="3"/>
            <charset val="134"/>
          </rPr>
          <t xml:space="preserve">
第三批省精品在线开放课程 15</t>
        </r>
      </text>
    </comment>
    <comment ref="F64" authorId="1" shapeId="0" xr:uid="{C4362EFB-8718-4BFA-ADFE-6CE8494D6741}">
      <text>
        <r>
          <rPr>
            <b/>
            <sz val="9"/>
            <color indexed="81"/>
            <rFont val="宋体"/>
            <family val="3"/>
            <charset val="134"/>
          </rPr>
          <t>Lenovo:</t>
        </r>
        <r>
          <rPr>
            <sz val="9"/>
            <color indexed="81"/>
            <rFont val="宋体"/>
            <family val="3"/>
            <charset val="134"/>
          </rPr>
          <t xml:space="preserve">
校级教学成果-游彬 1</t>
        </r>
      </text>
    </comment>
    <comment ref="Q64" authorId="1" shapeId="0" xr:uid="{577A146B-9F7E-4D40-B4A2-436A455DFEF1}">
      <text>
        <r>
          <rPr>
            <b/>
            <sz val="9"/>
            <color indexed="81"/>
            <rFont val="宋体"/>
            <family val="3"/>
            <charset val="134"/>
          </rPr>
          <t>Lenovo:</t>
        </r>
        <r>
          <rPr>
            <sz val="9"/>
            <color indexed="81"/>
            <rFont val="宋体"/>
            <family val="3"/>
            <charset val="134"/>
          </rPr>
          <t xml:space="preserve">
十三五优势专业 2
国家综合改革试点专业 4</t>
        </r>
      </text>
    </comment>
    <comment ref="F65" authorId="0" shapeId="0" xr:uid="{96A19D34-7DE9-4560-A7FE-2EE9EB9EFE35}">
      <text>
        <r>
          <rPr>
            <b/>
            <sz val="9"/>
            <color indexed="81"/>
            <rFont val="宋体"/>
            <family val="3"/>
            <charset val="134"/>
          </rPr>
          <t>BZ:</t>
        </r>
        <r>
          <rPr>
            <sz val="9"/>
            <color indexed="81"/>
            <rFont val="宋体"/>
            <family val="3"/>
            <charset val="134"/>
          </rPr>
          <t xml:space="preserve">
国家级教学成果二等奖 5</t>
        </r>
      </text>
    </comment>
    <comment ref="M65" authorId="1" shapeId="0" xr:uid="{2E246514-072E-4AF4-812A-B274B245DA88}">
      <text>
        <r>
          <rPr>
            <b/>
            <sz val="9"/>
            <color indexed="81"/>
            <rFont val="宋体"/>
            <family val="3"/>
            <charset val="134"/>
          </rPr>
          <t>Lenovo:</t>
        </r>
        <r>
          <rPr>
            <sz val="9"/>
            <color indexed="81"/>
            <rFont val="宋体"/>
            <family val="3"/>
            <charset val="134"/>
          </rPr>
          <t xml:space="preserve">
十三五省教改-集成 30</t>
        </r>
      </text>
    </comment>
    <comment ref="N65" authorId="1" shapeId="0" xr:uid="{E1484B53-A81F-4ACE-8AE9-9569532399CA}">
      <text>
        <r>
          <rPr>
            <b/>
            <sz val="9"/>
            <color indexed="81"/>
            <rFont val="宋体"/>
            <family val="3"/>
            <charset val="134"/>
          </rPr>
          <t>Lenovo:</t>
        </r>
        <r>
          <rPr>
            <sz val="9"/>
            <color indexed="81"/>
            <rFont val="宋体"/>
            <family val="3"/>
            <charset val="134"/>
          </rPr>
          <t xml:space="preserve">
国家级虚拟仿真示范中心 10</t>
        </r>
      </text>
    </comment>
    <comment ref="Q65" authorId="1" shapeId="0" xr:uid="{653E1A98-C657-499F-8236-A69D3197679A}">
      <text>
        <r>
          <rPr>
            <b/>
            <sz val="9"/>
            <color indexed="81"/>
            <rFont val="宋体"/>
            <family val="3"/>
            <charset val="134"/>
          </rPr>
          <t>Lenovo:</t>
        </r>
        <r>
          <rPr>
            <sz val="9"/>
            <color indexed="81"/>
            <rFont val="宋体"/>
            <family val="3"/>
            <charset val="134"/>
          </rPr>
          <t xml:space="preserve">
十三五特色专业 20</t>
        </r>
      </text>
    </comment>
    <comment ref="R65" authorId="1" shapeId="0" xr:uid="{50C392AF-97BE-46C3-AECC-D63D76C023B7}">
      <text>
        <r>
          <rPr>
            <b/>
            <sz val="9"/>
            <color indexed="81"/>
            <rFont val="宋体"/>
            <family val="3"/>
            <charset val="134"/>
          </rPr>
          <t>Lenovo:</t>
        </r>
        <r>
          <rPr>
            <sz val="9"/>
            <color indexed="81"/>
            <rFont val="宋体"/>
            <family val="3"/>
            <charset val="134"/>
          </rPr>
          <t xml:space="preserve">
来华课程 20</t>
        </r>
      </text>
    </comment>
    <comment ref="U65" authorId="1" shapeId="0" xr:uid="{D5DB79A2-A51B-4446-99EA-B484D57365C0}">
      <text>
        <r>
          <rPr>
            <b/>
            <sz val="9"/>
            <color indexed="81"/>
            <rFont val="宋体"/>
            <family val="3"/>
            <charset val="134"/>
          </rPr>
          <t>Lenovo:</t>
        </r>
        <r>
          <rPr>
            <sz val="9"/>
            <color indexed="81"/>
            <rFont val="宋体"/>
            <family val="3"/>
            <charset val="134"/>
          </rPr>
          <t xml:space="preserve">
教改论文 核心期刊 20</t>
        </r>
      </text>
    </comment>
    <comment ref="C67" authorId="0" shapeId="0" xr:uid="{179AF690-9681-4B5E-9212-16218C8C0040}">
      <text>
        <r>
          <rPr>
            <b/>
            <sz val="9"/>
            <color indexed="81"/>
            <rFont val="宋体"/>
            <family val="3"/>
            <charset val="134"/>
          </rPr>
          <t>BZ:</t>
        </r>
        <r>
          <rPr>
            <sz val="9"/>
            <color indexed="81"/>
            <rFont val="宋体"/>
            <family val="3"/>
            <charset val="134"/>
          </rPr>
          <t xml:space="preserve">
省级电子设计竞赛 36
校级电子设计竞赛 10
挑战杯省铜奖 15
电子商务省二等奖 20
互联网+ 校三等奖 5
互联网+ 省铜奖 15
职业规划 校一等奖 15
职业规划 省三等奖 15
</t>
        </r>
      </text>
    </comment>
    <comment ref="F67" authorId="1" shapeId="0" xr:uid="{48AD6A99-EDCD-4F16-B80C-4442AC19FE7A}">
      <text>
        <r>
          <rPr>
            <b/>
            <sz val="9"/>
            <color indexed="81"/>
            <rFont val="宋体"/>
            <family val="3"/>
            <charset val="134"/>
          </rPr>
          <t>Lenovo:</t>
        </r>
        <r>
          <rPr>
            <sz val="9"/>
            <color indexed="81"/>
            <rFont val="宋体"/>
            <family val="3"/>
            <charset val="134"/>
          </rPr>
          <t xml:space="preserve">
校级教学成果-游彬 1
校级教学成果奖-陈龙 2</t>
        </r>
      </text>
    </comment>
    <comment ref="M67" authorId="0" shapeId="0" xr:uid="{5BB948FE-08F3-4832-920E-8F7C9BE0FED6}">
      <text>
        <r>
          <rPr>
            <b/>
            <sz val="9"/>
            <color indexed="81"/>
            <rFont val="宋体"/>
            <family val="3"/>
            <charset val="134"/>
          </rPr>
          <t>BZ:</t>
        </r>
        <r>
          <rPr>
            <sz val="9"/>
            <color indexed="81"/>
            <rFont val="宋体"/>
            <family val="3"/>
            <charset val="134"/>
          </rPr>
          <t xml:space="preserve">
校级实验教改 15
校级大创项目 15
省新苗 2项 100</t>
        </r>
      </text>
    </comment>
    <comment ref="Q67" authorId="0" shapeId="0" xr:uid="{BCA7CA26-E68C-4658-89D3-792782E44C73}">
      <text>
        <r>
          <rPr>
            <b/>
            <sz val="9"/>
            <color indexed="81"/>
            <rFont val="宋体"/>
            <family val="3"/>
            <charset val="134"/>
          </rPr>
          <t>BZ:</t>
        </r>
        <r>
          <rPr>
            <sz val="9"/>
            <color indexed="81"/>
            <rFont val="宋体"/>
            <family val="3"/>
            <charset val="134"/>
          </rPr>
          <t xml:space="preserve">
十三五优势专业 10</t>
        </r>
      </text>
    </comment>
    <comment ref="F68" authorId="1" shapeId="0" xr:uid="{816523C0-3D36-41D3-8562-E0CFA2E46292}">
      <text>
        <r>
          <rPr>
            <b/>
            <sz val="9"/>
            <color indexed="81"/>
            <rFont val="宋体"/>
            <family val="3"/>
            <charset val="134"/>
          </rPr>
          <t>Lenovo:</t>
        </r>
        <r>
          <rPr>
            <sz val="9"/>
            <color indexed="81"/>
            <rFont val="宋体"/>
            <family val="3"/>
            <charset val="134"/>
          </rPr>
          <t xml:space="preserve">
校级教学成果奖-陈龙 5</t>
        </r>
      </text>
    </comment>
    <comment ref="M68" authorId="0" shapeId="0" xr:uid="{6AD37DB2-188E-4C83-A054-2BCE5AF7EC17}">
      <text>
        <r>
          <rPr>
            <b/>
            <sz val="9"/>
            <color indexed="81"/>
            <rFont val="宋体"/>
            <family val="3"/>
            <charset val="134"/>
          </rPr>
          <t>BZ:</t>
        </r>
        <r>
          <rPr>
            <sz val="9"/>
            <color indexed="81"/>
            <rFont val="宋体"/>
            <family val="3"/>
            <charset val="134"/>
          </rPr>
          <t xml:space="preserve">
校级高教改革  15</t>
        </r>
      </text>
    </comment>
    <comment ref="R68" authorId="0" shapeId="0" xr:uid="{661404DF-64FB-42D6-832E-466E735DF778}">
      <text>
        <r>
          <rPr>
            <b/>
            <sz val="9"/>
            <color indexed="81"/>
            <rFont val="宋体"/>
            <family val="3"/>
            <charset val="134"/>
          </rPr>
          <t>BZ:</t>
        </r>
        <r>
          <rPr>
            <sz val="9"/>
            <color indexed="81"/>
            <rFont val="宋体"/>
            <family val="3"/>
            <charset val="134"/>
          </rPr>
          <t xml:space="preserve">
校级翻转 建设期 数字逻辑电路实验 5
校级思政课改革  20 </t>
        </r>
      </text>
    </comment>
    <comment ref="U68" authorId="0" shapeId="0" xr:uid="{975AF766-D721-41CF-A38F-73E0A0B8C43F}">
      <text>
        <r>
          <rPr>
            <b/>
            <sz val="9"/>
            <color indexed="81"/>
            <rFont val="宋体"/>
            <family val="3"/>
            <charset val="134"/>
          </rPr>
          <t>BZ:</t>
        </r>
        <r>
          <rPr>
            <sz val="9"/>
            <color indexed="81"/>
            <rFont val="宋体"/>
            <family val="3"/>
            <charset val="134"/>
          </rPr>
          <t xml:space="preserve">
校教改论文集 10</t>
        </r>
      </text>
    </comment>
    <comment ref="Q70" authorId="1" shapeId="0" xr:uid="{6D1F89EA-F581-4D02-9CFE-F685519FCA99}">
      <text>
        <r>
          <rPr>
            <b/>
            <sz val="9"/>
            <color indexed="81"/>
            <rFont val="宋体"/>
            <family val="3"/>
            <charset val="134"/>
          </rPr>
          <t>Lenovo:</t>
        </r>
        <r>
          <rPr>
            <sz val="9"/>
            <color indexed="81"/>
            <rFont val="宋体"/>
            <family val="3"/>
            <charset val="134"/>
          </rPr>
          <t xml:space="preserve">
十三五优势专业 4
国家综合改革试点专业 6</t>
        </r>
      </text>
    </comment>
    <comment ref="F72" authorId="0" shapeId="0" xr:uid="{9CC38B58-00FE-48E3-B769-9DAF262C075D}">
      <text>
        <r>
          <rPr>
            <b/>
            <sz val="9"/>
            <color indexed="81"/>
            <rFont val="宋体"/>
            <family val="3"/>
            <charset val="134"/>
          </rPr>
          <t>BZ:</t>
        </r>
        <r>
          <rPr>
            <sz val="9"/>
            <color indexed="81"/>
            <rFont val="宋体"/>
            <family val="3"/>
            <charset val="134"/>
          </rPr>
          <t xml:space="preserve">
国家级教学成果二等奖 10</t>
        </r>
      </text>
    </comment>
    <comment ref="M73" authorId="0" shapeId="0" xr:uid="{FDD3B8EA-DF7C-4C91-A2EA-C51E29C735B1}">
      <text>
        <r>
          <rPr>
            <b/>
            <sz val="9"/>
            <color indexed="81"/>
            <rFont val="宋体"/>
            <family val="3"/>
            <charset val="134"/>
          </rPr>
          <t>BZ:</t>
        </r>
        <r>
          <rPr>
            <sz val="9"/>
            <color indexed="81"/>
            <rFont val="宋体"/>
            <family val="3"/>
            <charset val="134"/>
          </rPr>
          <t xml:space="preserve">
校级高教一般课题 15</t>
        </r>
      </text>
    </comment>
    <comment ref="Q75" authorId="1" shapeId="0" xr:uid="{E6970A5C-8577-4C76-AB98-F0BDF6146874}">
      <text>
        <r>
          <rPr>
            <b/>
            <sz val="9"/>
            <color indexed="81"/>
            <rFont val="宋体"/>
            <family val="3"/>
            <charset val="134"/>
          </rPr>
          <t>Lenovo:</t>
        </r>
        <r>
          <rPr>
            <sz val="9"/>
            <color indexed="81"/>
            <rFont val="宋体"/>
            <family val="3"/>
            <charset val="134"/>
          </rPr>
          <t xml:space="preserve">
校级国家化专业 25</t>
        </r>
      </text>
    </comment>
    <comment ref="Q77" authorId="1" shapeId="0" xr:uid="{136BFCD4-E0E3-4579-AFAB-C1CB02A78A54}">
      <text>
        <r>
          <rPr>
            <b/>
            <sz val="9"/>
            <color indexed="81"/>
            <rFont val="宋体"/>
            <family val="3"/>
            <charset val="134"/>
          </rPr>
          <t>Lenovo:</t>
        </r>
        <r>
          <rPr>
            <sz val="9"/>
            <color indexed="81"/>
            <rFont val="宋体"/>
            <family val="3"/>
            <charset val="134"/>
          </rPr>
          <t xml:space="preserve">
国家综合改革试点专业 2</t>
        </r>
      </text>
    </comment>
    <comment ref="F82" authorId="1" shapeId="0" xr:uid="{1B904FFD-D0B2-4FCC-944B-4A9CD2CD65DC}">
      <text>
        <r>
          <rPr>
            <b/>
            <sz val="9"/>
            <color indexed="81"/>
            <rFont val="宋体"/>
            <family val="3"/>
            <charset val="134"/>
          </rPr>
          <t>Lenovo:</t>
        </r>
        <r>
          <rPr>
            <sz val="9"/>
            <color indexed="81"/>
            <rFont val="宋体"/>
            <family val="3"/>
            <charset val="134"/>
          </rPr>
          <t xml:space="preserve">
校级教学成果-游彬 3</t>
        </r>
      </text>
    </comment>
    <comment ref="M82" authorId="0" shapeId="0" xr:uid="{791061AF-EAEE-4D18-B55C-F14756F3C14C}">
      <text>
        <r>
          <rPr>
            <b/>
            <sz val="9"/>
            <color indexed="81"/>
            <rFont val="宋体"/>
            <family val="3"/>
            <charset val="134"/>
          </rPr>
          <t>BZ:</t>
        </r>
        <r>
          <rPr>
            <sz val="9"/>
            <color indexed="81"/>
            <rFont val="宋体"/>
            <family val="3"/>
            <charset val="134"/>
          </rPr>
          <t xml:space="preserve">
校外示范性基地申报未立项 4</t>
        </r>
      </text>
    </comment>
    <comment ref="Q82" authorId="1" shapeId="0" xr:uid="{AE206B49-C9D2-46E0-A867-C7A8ECC988C2}">
      <text>
        <r>
          <rPr>
            <b/>
            <sz val="9"/>
            <color indexed="81"/>
            <rFont val="宋体"/>
            <family val="3"/>
            <charset val="134"/>
          </rPr>
          <t>Lenovo:</t>
        </r>
        <r>
          <rPr>
            <sz val="9"/>
            <color indexed="81"/>
            <rFont val="宋体"/>
            <family val="3"/>
            <charset val="134"/>
          </rPr>
          <t xml:space="preserve">
十三五优势专业 8
国家综合改革试点专业 16</t>
        </r>
      </text>
    </comment>
    <comment ref="R82" authorId="0" shapeId="0" xr:uid="{126BE1CF-C405-4D6B-AC8D-5004C42FDEDE}">
      <text>
        <r>
          <rPr>
            <b/>
            <sz val="9"/>
            <color indexed="81"/>
            <rFont val="宋体"/>
            <family val="3"/>
            <charset val="134"/>
          </rPr>
          <t>BZ:</t>
        </r>
        <r>
          <rPr>
            <sz val="9"/>
            <color indexed="81"/>
            <rFont val="宋体"/>
            <family val="3"/>
            <charset val="134"/>
          </rPr>
          <t xml:space="preserve">
校级国际化课程群 20
省精品在线开放课程 50
翻转课堂 20
来华课程 10</t>
        </r>
      </text>
    </comment>
    <comment ref="S82" authorId="0" shapeId="0" xr:uid="{634E8E11-4D3E-4501-AEC8-4D9F2918286F}">
      <text>
        <r>
          <rPr>
            <b/>
            <sz val="9"/>
            <color indexed="81"/>
            <rFont val="宋体"/>
            <family val="3"/>
            <charset val="134"/>
          </rPr>
          <t>BZ:</t>
        </r>
        <r>
          <rPr>
            <sz val="9"/>
            <color indexed="81"/>
            <rFont val="宋体"/>
            <family val="3"/>
            <charset val="134"/>
          </rPr>
          <t xml:space="preserve">
正规出版社教材 20
立体教材 通信电路与系统 5</t>
        </r>
      </text>
    </comment>
    <comment ref="U82" authorId="0" shapeId="0" xr:uid="{B562D93D-161D-475D-955F-B8E2E5743F97}">
      <text>
        <r>
          <rPr>
            <b/>
            <sz val="9"/>
            <color indexed="81"/>
            <rFont val="宋体"/>
            <family val="3"/>
            <charset val="134"/>
          </rPr>
          <t>BZ:</t>
        </r>
        <r>
          <rPr>
            <sz val="9"/>
            <color indexed="81"/>
            <rFont val="宋体"/>
            <family val="3"/>
            <charset val="134"/>
          </rPr>
          <t xml:space="preserve">
教改论文 2篇 一般期刊 20</t>
        </r>
      </text>
    </comment>
    <comment ref="Q88" authorId="0" shapeId="0" xr:uid="{281D44F2-5E4B-498D-B921-76ECD888CC45}">
      <text>
        <r>
          <rPr>
            <b/>
            <sz val="9"/>
            <color indexed="81"/>
            <rFont val="宋体"/>
            <family val="3"/>
            <charset val="134"/>
          </rPr>
          <t>BZ:</t>
        </r>
        <r>
          <rPr>
            <sz val="9"/>
            <color indexed="81"/>
            <rFont val="宋体"/>
            <family val="3"/>
            <charset val="134"/>
          </rPr>
          <t xml:space="preserve">
十三五优势专业 10</t>
        </r>
      </text>
    </comment>
    <comment ref="U88" authorId="0" shapeId="0" xr:uid="{FE21EF5D-6AF7-4636-9653-B9E706665004}">
      <text>
        <r>
          <rPr>
            <b/>
            <sz val="9"/>
            <color indexed="81"/>
            <rFont val="宋体"/>
            <family val="3"/>
            <charset val="134"/>
          </rPr>
          <t>BZ:</t>
        </r>
        <r>
          <rPr>
            <sz val="9"/>
            <color indexed="81"/>
            <rFont val="宋体"/>
            <family val="3"/>
            <charset val="134"/>
          </rPr>
          <t xml:space="preserve">
指导本科生发表SCI 2篇 80</t>
        </r>
      </text>
    </comment>
    <comment ref="C89" authorId="0" shapeId="0" xr:uid="{20D63786-48E9-4084-BB73-2F0B59364735}">
      <text>
        <r>
          <rPr>
            <b/>
            <sz val="9"/>
            <color indexed="81"/>
            <rFont val="宋体"/>
            <family val="3"/>
            <charset val="134"/>
          </rPr>
          <t>BZ:</t>
        </r>
        <r>
          <rPr>
            <sz val="9"/>
            <color indexed="81"/>
            <rFont val="宋体"/>
            <family val="3"/>
            <charset val="134"/>
          </rPr>
          <t xml:space="preserve">
省级电子设计竞赛 45
国家级模拟电子邀请赛 27.5
校级电子设计竞赛 20</t>
        </r>
      </text>
    </comment>
    <comment ref="F89" authorId="1" shapeId="0" xr:uid="{2D84E9A1-823B-4FFB-9A89-B1A18EC7B28D}">
      <text>
        <r>
          <rPr>
            <b/>
            <sz val="9"/>
            <color indexed="81"/>
            <rFont val="宋体"/>
            <family val="3"/>
            <charset val="134"/>
          </rPr>
          <t>Lenovo:</t>
        </r>
        <r>
          <rPr>
            <sz val="9"/>
            <color indexed="81"/>
            <rFont val="宋体"/>
            <family val="3"/>
            <charset val="134"/>
          </rPr>
          <t xml:space="preserve">
校级教学成果奖-陈龙 2</t>
        </r>
      </text>
    </comment>
    <comment ref="Q89" authorId="1" shapeId="0" xr:uid="{BB6553F9-85C1-4683-A9FA-BBA796616305}">
      <text>
        <r>
          <rPr>
            <b/>
            <sz val="9"/>
            <color indexed="81"/>
            <rFont val="宋体"/>
            <family val="3"/>
            <charset val="134"/>
          </rPr>
          <t>Lenovo:</t>
        </r>
        <r>
          <rPr>
            <sz val="9"/>
            <color indexed="81"/>
            <rFont val="宋体"/>
            <family val="3"/>
            <charset val="134"/>
          </rPr>
          <t xml:space="preserve">
国家综合改革试点专业 2</t>
        </r>
      </text>
    </comment>
    <comment ref="F92" authorId="1" shapeId="0" xr:uid="{3E69F1CB-9CED-4C2D-B6AB-D2B5ABFF868C}">
      <text>
        <r>
          <rPr>
            <b/>
            <sz val="9"/>
            <color indexed="81"/>
            <rFont val="宋体"/>
            <family val="3"/>
            <charset val="134"/>
          </rPr>
          <t>Lenovo:</t>
        </r>
        <r>
          <rPr>
            <sz val="9"/>
            <color indexed="81"/>
            <rFont val="宋体"/>
            <family val="3"/>
            <charset val="134"/>
          </rPr>
          <t xml:space="preserve">
校级教学成果二等奖 15</t>
        </r>
      </text>
    </comment>
    <comment ref="M92" authorId="1" shapeId="0" xr:uid="{4F48426F-3258-44BB-B46A-7FF2B692EA67}">
      <text>
        <r>
          <rPr>
            <b/>
            <sz val="9"/>
            <color indexed="81"/>
            <rFont val="宋体"/>
            <family val="3"/>
            <charset val="134"/>
          </rPr>
          <t>Lenovo:</t>
        </r>
        <r>
          <rPr>
            <sz val="9"/>
            <color indexed="81"/>
            <rFont val="宋体"/>
            <family val="3"/>
            <charset val="134"/>
          </rPr>
          <t xml:space="preserve">
申报未立项 4</t>
        </r>
      </text>
    </comment>
    <comment ref="U92" authorId="1" shapeId="0" xr:uid="{60A9D57B-822C-4A4C-801F-564BEBAABEB4}">
      <text>
        <r>
          <rPr>
            <b/>
            <sz val="9"/>
            <color indexed="81"/>
            <rFont val="宋体"/>
            <family val="3"/>
            <charset val="134"/>
          </rPr>
          <t>Lenovo:</t>
        </r>
        <r>
          <rPr>
            <sz val="9"/>
            <color indexed="81"/>
            <rFont val="宋体"/>
            <family val="3"/>
            <charset val="134"/>
          </rPr>
          <t xml:space="preserve">
教改论文 一般刊物 10</t>
        </r>
      </text>
    </comment>
    <comment ref="F95" authorId="0" shapeId="0" xr:uid="{EB2FE973-4751-4CE5-80AF-95781E7F44AD}">
      <text>
        <r>
          <rPr>
            <b/>
            <sz val="9"/>
            <color indexed="81"/>
            <rFont val="宋体"/>
            <family val="3"/>
            <charset val="134"/>
          </rPr>
          <t>BZ:</t>
        </r>
        <r>
          <rPr>
            <sz val="9"/>
            <color indexed="81"/>
            <rFont val="宋体"/>
            <family val="3"/>
            <charset val="134"/>
          </rPr>
          <t xml:space="preserve">
国家级教学成果二等奖 10</t>
        </r>
      </text>
    </comment>
    <comment ref="H95" authorId="0" shapeId="0" xr:uid="{AA42507E-52D6-48D5-B191-B3F8C7109249}">
      <text>
        <r>
          <rPr>
            <b/>
            <sz val="9"/>
            <color indexed="81"/>
            <rFont val="宋体"/>
            <family val="3"/>
            <charset val="134"/>
          </rPr>
          <t>BZ:</t>
        </r>
        <r>
          <rPr>
            <sz val="9"/>
            <color indexed="81"/>
            <rFont val="宋体"/>
            <family val="3"/>
            <charset val="134"/>
          </rPr>
          <t xml:space="preserve">
校级优秀毕业设计指导教师 7</t>
        </r>
      </text>
    </comment>
    <comment ref="M95" authorId="0" shapeId="0" xr:uid="{FD7BA44E-3076-40DE-9FC6-DD15C4C94EDD}">
      <text>
        <r>
          <rPr>
            <b/>
            <sz val="9"/>
            <color indexed="81"/>
            <rFont val="宋体"/>
            <family val="3"/>
            <charset val="134"/>
          </rPr>
          <t>BZ:</t>
        </r>
        <r>
          <rPr>
            <sz val="9"/>
            <color indexed="81"/>
            <rFont val="宋体"/>
            <family val="3"/>
            <charset val="134"/>
          </rPr>
          <t xml:space="preserve">
校级实验专项 15</t>
        </r>
      </text>
    </comment>
    <comment ref="R95" authorId="0" shapeId="0" xr:uid="{395700E8-F361-48E8-B2FC-9A0EBF3A3053}">
      <text>
        <r>
          <rPr>
            <b/>
            <sz val="9"/>
            <color indexed="81"/>
            <rFont val="宋体"/>
            <family val="3"/>
            <charset val="134"/>
          </rPr>
          <t>BZ:</t>
        </r>
        <r>
          <rPr>
            <sz val="9"/>
            <color indexed="81"/>
            <rFont val="宋体"/>
            <family val="3"/>
            <charset val="134"/>
          </rPr>
          <t xml:space="preserve">
校级研究生课程 20</t>
        </r>
      </text>
    </comment>
    <comment ref="U95" authorId="0" shapeId="0" xr:uid="{F8BC881F-5E2D-473A-A28B-27028F33988B}">
      <text>
        <r>
          <rPr>
            <b/>
            <sz val="9"/>
            <color indexed="81"/>
            <rFont val="宋体"/>
            <family val="3"/>
            <charset val="134"/>
          </rPr>
          <t>BZ:</t>
        </r>
        <r>
          <rPr>
            <sz val="9"/>
            <color indexed="81"/>
            <rFont val="宋体"/>
            <family val="3"/>
            <charset val="134"/>
          </rPr>
          <t xml:space="preserve">
核心期刊教改论文 20</t>
        </r>
      </text>
    </comment>
    <comment ref="F96" authorId="1" shapeId="0" xr:uid="{618B0DD1-61A2-4A8E-89DC-E1D725770FBA}">
      <text>
        <r>
          <rPr>
            <b/>
            <sz val="9"/>
            <color indexed="81"/>
            <rFont val="宋体"/>
            <family val="3"/>
            <charset val="134"/>
          </rPr>
          <t>Lenovo:</t>
        </r>
        <r>
          <rPr>
            <sz val="9"/>
            <color indexed="81"/>
            <rFont val="宋体"/>
            <family val="3"/>
            <charset val="134"/>
          </rPr>
          <t xml:space="preserve">
校级教学成果奖-陈龙 2</t>
        </r>
      </text>
    </comment>
    <comment ref="M96" authorId="0" shapeId="0" xr:uid="{F2B36744-077B-482A-A0BD-51F5D01ECD45}">
      <text>
        <r>
          <rPr>
            <b/>
            <sz val="9"/>
            <color indexed="81"/>
            <rFont val="宋体"/>
            <family val="3"/>
            <charset val="134"/>
          </rPr>
          <t>BZ:</t>
        </r>
        <r>
          <rPr>
            <sz val="9"/>
            <color indexed="81"/>
            <rFont val="宋体"/>
            <family val="3"/>
            <charset val="134"/>
          </rPr>
          <t xml:space="preserve">
校级一般课题 15</t>
        </r>
      </text>
    </comment>
    <comment ref="Q96" authorId="1" shapeId="0" xr:uid="{B814EF86-A83A-4643-B961-62E271223C85}">
      <text>
        <r>
          <rPr>
            <b/>
            <sz val="9"/>
            <color indexed="81"/>
            <rFont val="宋体"/>
            <family val="3"/>
            <charset val="134"/>
          </rPr>
          <t>Lenovo:</t>
        </r>
        <r>
          <rPr>
            <sz val="9"/>
            <color indexed="81"/>
            <rFont val="宋体"/>
            <family val="3"/>
            <charset val="134"/>
          </rPr>
          <t xml:space="preserve">
国家综合改革试点专业 2</t>
        </r>
      </text>
    </comment>
    <comment ref="R96" authorId="0" shapeId="0" xr:uid="{768DB043-D49B-4DA5-9D1F-64FB597CB974}">
      <text>
        <r>
          <rPr>
            <b/>
            <sz val="9"/>
            <color indexed="81"/>
            <rFont val="宋体"/>
            <family val="3"/>
            <charset val="134"/>
          </rPr>
          <t>BZ:</t>
        </r>
        <r>
          <rPr>
            <sz val="9"/>
            <color indexed="81"/>
            <rFont val="宋体"/>
            <family val="3"/>
            <charset val="134"/>
          </rPr>
          <t xml:space="preserve">
校级翻转 建设期 数字逻辑电路实验 10
在线共享课程 4</t>
        </r>
      </text>
    </comment>
    <comment ref="Q97" authorId="0" shapeId="0" xr:uid="{AC8C19B0-F39D-4941-9734-C0C4D4119293}">
      <text>
        <r>
          <rPr>
            <b/>
            <sz val="9"/>
            <color indexed="81"/>
            <rFont val="宋体"/>
            <family val="3"/>
            <charset val="134"/>
          </rPr>
          <t>BZ:</t>
        </r>
        <r>
          <rPr>
            <sz val="9"/>
            <color indexed="81"/>
            <rFont val="宋体"/>
            <family val="3"/>
            <charset val="134"/>
          </rPr>
          <t xml:space="preserve">
十三五优势专业 10</t>
        </r>
      </text>
    </comment>
    <comment ref="F101" authorId="0" shapeId="0" xr:uid="{B52C04F4-448F-4299-AA70-6A6C64430421}">
      <text>
        <r>
          <rPr>
            <b/>
            <sz val="9"/>
            <color indexed="81"/>
            <rFont val="宋体"/>
            <family val="3"/>
            <charset val="134"/>
          </rPr>
          <t>BZ:</t>
        </r>
        <r>
          <rPr>
            <sz val="9"/>
            <color indexed="81"/>
            <rFont val="宋体"/>
            <family val="3"/>
            <charset val="134"/>
          </rPr>
          <t xml:space="preserve">
国家级教学成果二等奖 40</t>
        </r>
      </text>
    </comment>
    <comment ref="Q101" authorId="1" shapeId="0" xr:uid="{7E2F0E37-0B54-487C-ACA7-923762E90512}">
      <text>
        <r>
          <rPr>
            <b/>
            <sz val="9"/>
            <color indexed="81"/>
            <rFont val="宋体"/>
            <family val="3"/>
            <charset val="134"/>
          </rPr>
          <t>Lenovo:</t>
        </r>
        <r>
          <rPr>
            <sz val="9"/>
            <color indexed="81"/>
            <rFont val="宋体"/>
            <family val="3"/>
            <charset val="134"/>
          </rPr>
          <t xml:space="preserve">
国家综合改革试点专业 10</t>
        </r>
      </text>
    </comment>
    <comment ref="Q102" authorId="0" shapeId="0" xr:uid="{9EAFFD3D-0FAE-4610-A4A7-8558D31EC97B}">
      <text>
        <r>
          <rPr>
            <b/>
            <sz val="9"/>
            <color indexed="81"/>
            <rFont val="宋体"/>
            <family val="3"/>
            <charset val="134"/>
          </rPr>
          <t>BZ:</t>
        </r>
        <r>
          <rPr>
            <sz val="9"/>
            <color indexed="81"/>
            <rFont val="宋体"/>
            <family val="3"/>
            <charset val="134"/>
          </rPr>
          <t xml:space="preserve">
十三五优势专业 10</t>
        </r>
      </text>
    </comment>
    <comment ref="C104" authorId="0" shapeId="0" xr:uid="{34AC1B3E-B6DB-4833-90C3-3D09662293A9}">
      <text>
        <r>
          <rPr>
            <b/>
            <sz val="9"/>
            <color indexed="81"/>
            <rFont val="宋体"/>
            <family val="3"/>
            <charset val="134"/>
          </rPr>
          <t>BZ:</t>
        </r>
        <r>
          <rPr>
            <sz val="9"/>
            <color indexed="81"/>
            <rFont val="宋体"/>
            <family val="3"/>
            <charset val="134"/>
          </rPr>
          <t xml:space="preserve">
光电设计国二等奖 教务处认定省二等奖 20</t>
        </r>
      </text>
    </comment>
    <comment ref="M104" authorId="0" shapeId="0" xr:uid="{3A40B7DB-6B3B-4669-8F4B-FFE7CDEE091E}">
      <text>
        <r>
          <rPr>
            <b/>
            <sz val="9"/>
            <color indexed="81"/>
            <rFont val="宋体"/>
            <family val="3"/>
            <charset val="134"/>
          </rPr>
          <t>BZ:</t>
        </r>
        <r>
          <rPr>
            <sz val="9"/>
            <color indexed="81"/>
            <rFont val="宋体"/>
            <family val="3"/>
            <charset val="134"/>
          </rPr>
          <t xml:space="preserve">
大创项目申报 2
省芯苗申报未立项 4</t>
        </r>
      </text>
    </comment>
    <comment ref="U104" authorId="0" shapeId="0" xr:uid="{4E4E8F8E-B1E1-4B11-AD85-2CF9D92EB861}">
      <text>
        <r>
          <rPr>
            <b/>
            <sz val="9"/>
            <color indexed="81"/>
            <rFont val="宋体"/>
            <family val="3"/>
            <charset val="134"/>
          </rPr>
          <t>BZ:</t>
        </r>
        <r>
          <rPr>
            <sz val="9"/>
            <color indexed="81"/>
            <rFont val="宋体"/>
            <family val="3"/>
            <charset val="134"/>
          </rPr>
          <t xml:space="preserve">
指导本科生发表论文 核心期刊 20</t>
        </r>
      </text>
    </comment>
    <comment ref="U106" authorId="0" shapeId="0" xr:uid="{055512E6-A591-4402-947E-C8A53C54E80E}">
      <text>
        <r>
          <rPr>
            <b/>
            <sz val="9"/>
            <color indexed="81"/>
            <rFont val="宋体"/>
            <family val="3"/>
            <charset val="134"/>
          </rPr>
          <t>BZ:</t>
        </r>
        <r>
          <rPr>
            <sz val="9"/>
            <color indexed="81"/>
            <rFont val="宋体"/>
            <family val="3"/>
            <charset val="134"/>
          </rPr>
          <t xml:space="preserve">
核心教改论文 20</t>
        </r>
      </text>
    </comment>
    <comment ref="F109" authorId="0" shapeId="0" xr:uid="{891CDABE-A7F4-4C9F-8D33-988EF7DB2689}">
      <text>
        <r>
          <rPr>
            <b/>
            <sz val="9"/>
            <color indexed="81"/>
            <rFont val="宋体"/>
            <family val="3"/>
            <charset val="134"/>
          </rPr>
          <t>BZ:</t>
        </r>
        <r>
          <rPr>
            <sz val="9"/>
            <color indexed="81"/>
            <rFont val="宋体"/>
            <family val="3"/>
            <charset val="134"/>
          </rPr>
          <t xml:space="preserve">
校级教学成果 二等奖 15</t>
        </r>
      </text>
    </comment>
    <comment ref="I109" authorId="0" shapeId="0" xr:uid="{C329AFC0-028F-4048-A36B-6EF69DEE5454}">
      <text>
        <r>
          <rPr>
            <b/>
            <sz val="9"/>
            <color indexed="81"/>
            <rFont val="宋体"/>
            <family val="3"/>
            <charset val="134"/>
          </rPr>
          <t>BZ:</t>
        </r>
        <r>
          <rPr>
            <sz val="9"/>
            <color indexed="81"/>
            <rFont val="宋体"/>
            <family val="3"/>
            <charset val="134"/>
          </rPr>
          <t xml:space="preserve">
校级微课比赛 参加未获奖 2</t>
        </r>
      </text>
    </comment>
    <comment ref="R109" authorId="0" shapeId="0" xr:uid="{02EC30CF-9C15-4BFA-AA5F-7AA6461D8C98}">
      <text>
        <r>
          <rPr>
            <b/>
            <sz val="9"/>
            <color indexed="81"/>
            <rFont val="宋体"/>
            <family val="3"/>
            <charset val="134"/>
          </rPr>
          <t>BZ:</t>
        </r>
        <r>
          <rPr>
            <sz val="9"/>
            <color indexed="81"/>
            <rFont val="宋体"/>
            <family val="3"/>
            <charset val="134"/>
          </rPr>
          <t xml:space="preserve">
校级翻转课堂申报未立项 4</t>
        </r>
      </text>
    </comment>
    <comment ref="S109" authorId="0" shapeId="0" xr:uid="{F3BEB725-5459-4869-8E04-794531ADF532}">
      <text>
        <r>
          <rPr>
            <b/>
            <sz val="9"/>
            <color indexed="81"/>
            <rFont val="宋体"/>
            <family val="3"/>
            <charset val="134"/>
          </rPr>
          <t>BZ:</t>
        </r>
        <r>
          <rPr>
            <sz val="9"/>
            <color indexed="81"/>
            <rFont val="宋体"/>
            <family val="3"/>
            <charset val="134"/>
          </rPr>
          <t xml:space="preserve">
省级新形态教材 30</t>
        </r>
      </text>
    </comment>
    <comment ref="M113" authorId="0" shapeId="0" xr:uid="{F4552092-80FA-4ED0-9C24-C6FB6E3BBC8A}">
      <text>
        <r>
          <rPr>
            <b/>
            <sz val="9"/>
            <color indexed="81"/>
            <rFont val="宋体"/>
            <family val="3"/>
            <charset val="134"/>
          </rPr>
          <t>BZ:</t>
        </r>
        <r>
          <rPr>
            <sz val="9"/>
            <color indexed="81"/>
            <rFont val="宋体"/>
            <family val="3"/>
            <charset val="134"/>
          </rPr>
          <t xml:space="preserve">
校级教改一般项目 15</t>
        </r>
      </text>
    </comment>
    <comment ref="U113" authorId="0" shapeId="0" xr:uid="{2FE57B0C-E12F-4D4D-9F17-BA576C4A1BBC}">
      <text>
        <r>
          <rPr>
            <b/>
            <sz val="9"/>
            <color indexed="81"/>
            <rFont val="宋体"/>
            <family val="3"/>
            <charset val="134"/>
          </rPr>
          <t>BZ:</t>
        </r>
        <r>
          <rPr>
            <sz val="9"/>
            <color indexed="81"/>
            <rFont val="宋体"/>
            <family val="3"/>
            <charset val="134"/>
          </rPr>
          <t xml:space="preserve">
核心期刊教改论文 20</t>
        </r>
      </text>
    </comment>
    <comment ref="Q114" authorId="1" shapeId="0" xr:uid="{56ED4575-74EC-4C17-A790-EF847BD47693}">
      <text>
        <r>
          <rPr>
            <b/>
            <sz val="9"/>
            <color indexed="81"/>
            <rFont val="宋体"/>
            <family val="3"/>
            <charset val="134"/>
          </rPr>
          <t>Lenovo:</t>
        </r>
        <r>
          <rPr>
            <sz val="9"/>
            <color indexed="81"/>
            <rFont val="宋体"/>
            <family val="3"/>
            <charset val="134"/>
          </rPr>
          <t xml:space="preserve">
十三五特色专业 20</t>
        </r>
      </text>
    </comment>
    <comment ref="H115" authorId="0" shapeId="0" xr:uid="{AB52E426-EBC2-4507-9FB1-385874E61785}">
      <text>
        <r>
          <rPr>
            <b/>
            <sz val="9"/>
            <color indexed="81"/>
            <rFont val="宋体"/>
            <family val="3"/>
            <charset val="134"/>
          </rPr>
          <t>BZ:</t>
        </r>
        <r>
          <rPr>
            <sz val="9"/>
            <color indexed="81"/>
            <rFont val="宋体"/>
            <family val="3"/>
            <charset val="134"/>
          </rPr>
          <t xml:space="preserve">
校级优秀毕业设计指导教师 7</t>
        </r>
      </text>
    </comment>
    <comment ref="M116" authorId="0" shapeId="0" xr:uid="{D2F93185-D566-4DE6-9784-ED3687A28DF2}">
      <text>
        <r>
          <rPr>
            <b/>
            <sz val="9"/>
            <color indexed="81"/>
            <rFont val="宋体"/>
            <family val="3"/>
            <charset val="134"/>
          </rPr>
          <t>BZ:</t>
        </r>
        <r>
          <rPr>
            <sz val="9"/>
            <color indexed="81"/>
            <rFont val="宋体"/>
            <family val="3"/>
            <charset val="134"/>
          </rPr>
          <t xml:space="preserve">
校级高教研究课题 15</t>
        </r>
      </text>
    </comment>
    <comment ref="F120" authorId="1" shapeId="0" xr:uid="{B7A974E6-5842-4631-8D50-946E0A0A259C}">
      <text>
        <r>
          <rPr>
            <b/>
            <sz val="9"/>
            <color indexed="81"/>
            <rFont val="宋体"/>
            <family val="3"/>
            <charset val="134"/>
          </rPr>
          <t>Lenovo:</t>
        </r>
        <r>
          <rPr>
            <sz val="9"/>
            <color indexed="81"/>
            <rFont val="宋体"/>
            <family val="3"/>
            <charset val="134"/>
          </rPr>
          <t xml:space="preserve">
校级教学成果奖-陈龙 2</t>
        </r>
      </text>
    </comment>
    <comment ref="C121" authorId="0" shapeId="0" xr:uid="{B5A16E22-F010-4AC0-AA67-796D32DDEBE1}">
      <text>
        <r>
          <rPr>
            <b/>
            <sz val="9"/>
            <color indexed="81"/>
            <rFont val="宋体"/>
            <family val="3"/>
            <charset val="134"/>
          </rPr>
          <t>BZ:</t>
        </r>
        <r>
          <rPr>
            <sz val="9"/>
            <color indexed="81"/>
            <rFont val="宋体"/>
            <family val="3"/>
            <charset val="134"/>
          </rPr>
          <t xml:space="preserve">
校级电子设计竞赛 13</t>
        </r>
      </text>
    </comment>
    <comment ref="M121" authorId="0" shapeId="0" xr:uid="{89E9F9D7-89E4-4E6F-97D1-6CD15051E50E}">
      <text>
        <r>
          <rPr>
            <b/>
            <sz val="9"/>
            <color indexed="81"/>
            <rFont val="宋体"/>
            <family val="3"/>
            <charset val="134"/>
          </rPr>
          <t>BZ:</t>
        </r>
        <r>
          <rPr>
            <sz val="9"/>
            <color indexed="81"/>
            <rFont val="宋体"/>
            <family val="3"/>
            <charset val="134"/>
          </rPr>
          <t xml:space="preserve">
校级实验专项 15</t>
        </r>
      </text>
    </comment>
    <comment ref="U121" authorId="0" shapeId="0" xr:uid="{A0B7D1C5-7E03-4A49-871F-E94F584199AC}">
      <text>
        <r>
          <rPr>
            <b/>
            <sz val="9"/>
            <color indexed="81"/>
            <rFont val="宋体"/>
            <family val="3"/>
            <charset val="134"/>
          </rPr>
          <t>BZ:</t>
        </r>
        <r>
          <rPr>
            <sz val="9"/>
            <color indexed="81"/>
            <rFont val="宋体"/>
            <family val="3"/>
            <charset val="134"/>
          </rPr>
          <t xml:space="preserve">
教改论文 核心期刊 20</t>
        </r>
      </text>
    </comment>
    <comment ref="M122" authorId="0" shapeId="0" xr:uid="{6169D73F-519E-4AE1-895D-F6E638DFEBEC}">
      <text>
        <r>
          <rPr>
            <b/>
            <sz val="9"/>
            <color indexed="81"/>
            <rFont val="宋体"/>
            <family val="3"/>
            <charset val="134"/>
          </rPr>
          <t>BZ:</t>
        </r>
        <r>
          <rPr>
            <sz val="9"/>
            <color indexed="81"/>
            <rFont val="宋体"/>
            <family val="3"/>
            <charset val="134"/>
          </rPr>
          <t xml:space="preserve">
校级大创项目 15
校级自制仪器 15</t>
        </r>
      </text>
    </comment>
    <comment ref="C125" authorId="0" shapeId="0" xr:uid="{F0B314C5-058D-49AA-A099-8F0D71EE4EED}">
      <text>
        <r>
          <rPr>
            <b/>
            <sz val="9"/>
            <color indexed="81"/>
            <rFont val="宋体"/>
            <family val="3"/>
            <charset val="134"/>
          </rPr>
          <t>BZ:</t>
        </r>
        <r>
          <rPr>
            <sz val="9"/>
            <color indexed="81"/>
            <rFont val="宋体"/>
            <family val="3"/>
            <charset val="134"/>
          </rPr>
          <t xml:space="preserve">
省级电子设计竞赛 31
校级电子设计竞赛 10</t>
        </r>
      </text>
    </comment>
    <comment ref="R125" authorId="0" shapeId="0" xr:uid="{C1DD87D4-3F0A-4FC3-9F6E-E45FD6A62DB9}">
      <text>
        <r>
          <rPr>
            <b/>
            <sz val="9"/>
            <color indexed="81"/>
            <rFont val="宋体"/>
            <family val="3"/>
            <charset val="134"/>
          </rPr>
          <t>BZ:</t>
        </r>
        <r>
          <rPr>
            <sz val="9"/>
            <color indexed="81"/>
            <rFont val="宋体"/>
            <family val="3"/>
            <charset val="134"/>
          </rPr>
          <t xml:space="preserve">
校级翻转课堂 20</t>
        </r>
      </text>
    </comment>
    <comment ref="M126" authorId="0" shapeId="0" xr:uid="{F0B6995A-CA05-49A5-9436-0CB63CD48DC2}">
      <text>
        <r>
          <rPr>
            <b/>
            <sz val="9"/>
            <color indexed="81"/>
            <rFont val="宋体"/>
            <family val="3"/>
            <charset val="134"/>
          </rPr>
          <t>BZ:</t>
        </r>
        <r>
          <rPr>
            <sz val="9"/>
            <color indexed="81"/>
            <rFont val="宋体"/>
            <family val="3"/>
            <charset val="134"/>
          </rPr>
          <t xml:space="preserve">
校级高教研究课题 15分</t>
        </r>
      </text>
    </comment>
    <comment ref="M127" authorId="0" shapeId="0" xr:uid="{87247AF8-7C9F-4D25-9838-B69751D6A107}">
      <text>
        <r>
          <rPr>
            <b/>
            <sz val="9"/>
            <color indexed="81"/>
            <rFont val="宋体"/>
            <family val="3"/>
            <charset val="134"/>
          </rPr>
          <t>BZ:</t>
        </r>
        <r>
          <rPr>
            <sz val="9"/>
            <color indexed="81"/>
            <rFont val="宋体"/>
            <family val="3"/>
            <charset val="134"/>
          </rPr>
          <t xml:space="preserve">
校级高教一般课题 15</t>
        </r>
      </text>
    </comment>
    <comment ref="Q127" authorId="1" shapeId="0" xr:uid="{04BF81A5-2432-4CA3-80AD-2EFB6F460612}">
      <text>
        <r>
          <rPr>
            <b/>
            <sz val="9"/>
            <color indexed="81"/>
            <rFont val="宋体"/>
            <family val="3"/>
            <charset val="134"/>
          </rPr>
          <t>Lenovo:</t>
        </r>
        <r>
          <rPr>
            <sz val="9"/>
            <color indexed="81"/>
            <rFont val="宋体"/>
            <family val="3"/>
            <charset val="134"/>
          </rPr>
          <t xml:space="preserve">
国家综合改革试点专业 2</t>
        </r>
      </text>
    </comment>
    <comment ref="R127" authorId="1" shapeId="0" xr:uid="{6170F9E0-DEB5-4D2A-81DB-F1B40941B177}">
      <text>
        <r>
          <rPr>
            <b/>
            <sz val="9"/>
            <color indexed="81"/>
            <rFont val="宋体"/>
            <family val="3"/>
            <charset val="134"/>
          </rPr>
          <t>Lenovo:</t>
        </r>
        <r>
          <rPr>
            <sz val="9"/>
            <color indexed="81"/>
            <rFont val="宋体"/>
            <family val="3"/>
            <charset val="134"/>
          </rPr>
          <t xml:space="preserve">
来华课程 10</t>
        </r>
      </text>
    </comment>
    <comment ref="S127" authorId="1" shapeId="0" xr:uid="{CEB3330E-300C-4AA4-8AC6-C28601CB54CA}">
      <text>
        <r>
          <rPr>
            <b/>
            <sz val="9"/>
            <color indexed="81"/>
            <rFont val="宋体"/>
            <family val="3"/>
            <charset val="134"/>
          </rPr>
          <t>Lenovo:</t>
        </r>
        <r>
          <rPr>
            <sz val="9"/>
            <color indexed="81"/>
            <rFont val="宋体"/>
            <family val="3"/>
            <charset val="134"/>
          </rPr>
          <t xml:space="preserve">
通信电子线路 10</t>
        </r>
      </text>
    </comment>
    <comment ref="C132" authorId="0" shapeId="0" xr:uid="{01E04E11-B474-4B59-A655-636D82DDC89A}">
      <text>
        <r>
          <rPr>
            <b/>
            <sz val="9"/>
            <color indexed="81"/>
            <rFont val="宋体"/>
            <family val="3"/>
            <charset val="134"/>
          </rPr>
          <t>BZ:</t>
        </r>
        <r>
          <rPr>
            <sz val="9"/>
            <color indexed="81"/>
            <rFont val="宋体"/>
            <family val="3"/>
            <charset val="134"/>
          </rPr>
          <t xml:space="preserve">
省级电子设计竞赛 27.5
校级电子设计竞赛 10</t>
        </r>
      </text>
    </comment>
    <comment ref="F132" authorId="0" shapeId="0" xr:uid="{8C675F1F-A35C-4ACA-915C-74478D89E8CD}">
      <text>
        <r>
          <rPr>
            <b/>
            <sz val="9"/>
            <color indexed="81"/>
            <rFont val="宋体"/>
            <family val="3"/>
            <charset val="134"/>
          </rPr>
          <t>BZ:</t>
        </r>
        <r>
          <rPr>
            <sz val="9"/>
            <color indexed="81"/>
            <rFont val="宋体"/>
            <family val="3"/>
            <charset val="134"/>
          </rPr>
          <t xml:space="preserve">
国家级教学成果二等奖 15
校级教学成果</t>
        </r>
        <r>
          <rPr>
            <sz val="9"/>
            <color indexed="81"/>
            <rFont val="宋体"/>
            <family val="3"/>
            <charset val="134"/>
          </rPr>
          <t>-</t>
        </r>
        <r>
          <rPr>
            <sz val="9"/>
            <color indexed="81"/>
            <rFont val="宋体"/>
            <family val="3"/>
            <charset val="134"/>
          </rPr>
          <t>游彬</t>
        </r>
        <r>
          <rPr>
            <sz val="9"/>
            <color indexed="81"/>
            <rFont val="宋体"/>
            <family val="3"/>
            <charset val="134"/>
          </rPr>
          <t xml:space="preserve"> 1
校级教学成果奖-陈龙 2</t>
        </r>
      </text>
    </comment>
    <comment ref="H132" authorId="0" shapeId="0" xr:uid="{5888C2FE-AA5D-4980-9DFA-2EC4A8EEEFDF}">
      <text>
        <r>
          <rPr>
            <b/>
            <sz val="9"/>
            <color indexed="81"/>
            <rFont val="宋体"/>
            <family val="3"/>
            <charset val="134"/>
          </rPr>
          <t>BZ:</t>
        </r>
        <r>
          <rPr>
            <sz val="9"/>
            <color indexed="81"/>
            <rFont val="宋体"/>
            <family val="3"/>
            <charset val="134"/>
          </rPr>
          <t xml:space="preserve">
电子竞赛浙江赛区优秀指导教师 15
校学生科技工作优秀指导教师 7</t>
        </r>
      </text>
    </comment>
    <comment ref="I133" authorId="0" shapeId="0" xr:uid="{B1E89455-891D-4F8E-AB02-ACFAB27866CC}">
      <text>
        <r>
          <rPr>
            <b/>
            <sz val="9"/>
            <color indexed="81"/>
            <rFont val="宋体"/>
            <family val="3"/>
            <charset val="134"/>
          </rPr>
          <t>BZ:</t>
        </r>
        <r>
          <rPr>
            <sz val="9"/>
            <color indexed="81"/>
            <rFont val="宋体"/>
            <family val="3"/>
            <charset val="134"/>
          </rPr>
          <t xml:space="preserve">
青年教师教学技能竞赛 优胜奖 2</t>
        </r>
      </text>
    </comment>
    <comment ref="R133" authorId="0" shapeId="0" xr:uid="{048E0655-B18D-4938-924A-E67FD0A8C511}">
      <text>
        <r>
          <rPr>
            <b/>
            <sz val="9"/>
            <color indexed="81"/>
            <rFont val="宋体"/>
            <family val="3"/>
            <charset val="134"/>
          </rPr>
          <t>BZ:</t>
        </r>
        <r>
          <rPr>
            <sz val="9"/>
            <color indexed="81"/>
            <rFont val="宋体"/>
            <family val="3"/>
            <charset val="134"/>
          </rPr>
          <t xml:space="preserve">
研究性课程 20</t>
        </r>
      </text>
    </comment>
    <comment ref="C134" authorId="0" shapeId="0" xr:uid="{A75A3EB1-41EB-4C5E-BCCB-DD46A58F1708}">
      <text>
        <r>
          <rPr>
            <b/>
            <sz val="9"/>
            <color indexed="81"/>
            <rFont val="宋体"/>
            <family val="3"/>
            <charset val="134"/>
          </rPr>
          <t>BZ:</t>
        </r>
        <r>
          <rPr>
            <sz val="9"/>
            <color indexed="81"/>
            <rFont val="宋体"/>
            <family val="3"/>
            <charset val="134"/>
          </rPr>
          <t xml:space="preserve">
省级电子设计竞赛 41
国家级模拟电子邀请赛 27.5、
校级电子设计竞赛 20</t>
        </r>
      </text>
    </comment>
    <comment ref="F134" authorId="0" shapeId="0" xr:uid="{CBB7FFD2-6B8B-4CC1-9691-4D22620102C9}">
      <text>
        <r>
          <rPr>
            <b/>
            <sz val="9"/>
            <color indexed="81"/>
            <rFont val="宋体"/>
            <family val="3"/>
            <charset val="134"/>
          </rPr>
          <t>BZ:</t>
        </r>
        <r>
          <rPr>
            <sz val="9"/>
            <color indexed="81"/>
            <rFont val="宋体"/>
            <family val="3"/>
            <charset val="134"/>
          </rPr>
          <t xml:space="preserve">
国家级教学成果二等奖 5</t>
        </r>
      </text>
    </comment>
    <comment ref="H134" authorId="0" shapeId="0" xr:uid="{DF6C87C9-FEFB-4F26-80F4-EFBE5E80848A}">
      <text>
        <r>
          <rPr>
            <b/>
            <sz val="9"/>
            <color indexed="81"/>
            <rFont val="宋体"/>
            <family val="3"/>
            <charset val="134"/>
          </rPr>
          <t>BZ:</t>
        </r>
        <r>
          <rPr>
            <sz val="9"/>
            <color indexed="81"/>
            <rFont val="宋体"/>
            <family val="3"/>
            <charset val="134"/>
          </rPr>
          <t xml:space="preserve">
校实验师先进工作个人 7
国家自制仪器国家二等奖 30</t>
        </r>
      </text>
    </comment>
    <comment ref="M134" authorId="0" shapeId="0" xr:uid="{E35CF5B1-DA74-4AAB-8DA1-835A55FC6B98}">
      <text>
        <r>
          <rPr>
            <b/>
            <sz val="9"/>
            <color indexed="81"/>
            <rFont val="宋体"/>
            <family val="3"/>
            <charset val="134"/>
          </rPr>
          <t>BZ:</t>
        </r>
        <r>
          <rPr>
            <sz val="9"/>
            <color indexed="81"/>
            <rFont val="宋体"/>
            <family val="3"/>
            <charset val="134"/>
          </rPr>
          <t xml:space="preserve">
校级实验专项 15
省教育科学规划课题 25
十三五省教改-集成 20</t>
        </r>
      </text>
    </comment>
    <comment ref="Q134" authorId="1" shapeId="0" xr:uid="{B2C5E991-3A15-410B-8DA0-F086CCCCE24E}">
      <text>
        <r>
          <rPr>
            <b/>
            <sz val="9"/>
            <color indexed="81"/>
            <rFont val="宋体"/>
            <family val="3"/>
            <charset val="134"/>
          </rPr>
          <t>Lenovo:</t>
        </r>
        <r>
          <rPr>
            <sz val="9"/>
            <color indexed="81"/>
            <rFont val="宋体"/>
            <family val="3"/>
            <charset val="134"/>
          </rPr>
          <t xml:space="preserve">
十三五特色专业 10</t>
        </r>
      </text>
    </comment>
    <comment ref="U134" authorId="0" shapeId="0" xr:uid="{DF15C5D0-EA53-447A-9692-9AF32BD5B36A}">
      <text>
        <r>
          <rPr>
            <b/>
            <sz val="9"/>
            <color indexed="81"/>
            <rFont val="宋体"/>
            <family val="3"/>
            <charset val="134"/>
          </rPr>
          <t>BZ:</t>
        </r>
        <r>
          <rPr>
            <sz val="9"/>
            <color indexed="81"/>
            <rFont val="宋体"/>
            <family val="3"/>
            <charset val="134"/>
          </rPr>
          <t xml:space="preserve">
核心期刊教改论文 20</t>
        </r>
      </text>
    </comment>
    <comment ref="F137" authorId="1" shapeId="0" xr:uid="{ED70220F-E602-4402-BBF0-06D6F95B33AA}">
      <text>
        <r>
          <rPr>
            <b/>
            <sz val="9"/>
            <color indexed="81"/>
            <rFont val="宋体"/>
            <family val="3"/>
            <charset val="134"/>
          </rPr>
          <t>Lenovo:</t>
        </r>
        <r>
          <rPr>
            <sz val="9"/>
            <color indexed="81"/>
            <rFont val="宋体"/>
            <family val="3"/>
            <charset val="134"/>
          </rPr>
          <t xml:space="preserve">
校级教学成果-游彬 2</t>
        </r>
      </text>
    </comment>
    <comment ref="Q137" authorId="1" shapeId="0" xr:uid="{81D9B7E3-276D-49EB-AFD6-06C4C2843D59}">
      <text>
        <r>
          <rPr>
            <b/>
            <sz val="9"/>
            <color indexed="81"/>
            <rFont val="宋体"/>
            <family val="3"/>
            <charset val="134"/>
          </rPr>
          <t>Lenovo:</t>
        </r>
        <r>
          <rPr>
            <sz val="9"/>
            <color indexed="81"/>
            <rFont val="宋体"/>
            <family val="3"/>
            <charset val="134"/>
          </rPr>
          <t xml:space="preserve">
十三五优势专业 4
国家综合改革试点专业 6</t>
        </r>
      </text>
    </comment>
    <comment ref="C139" authorId="0" shapeId="0" xr:uid="{C9A6FFE9-97BE-44C0-8D84-686A5869057E}">
      <text>
        <r>
          <rPr>
            <b/>
            <sz val="9"/>
            <color indexed="81"/>
            <rFont val="宋体"/>
            <family val="3"/>
            <charset val="134"/>
          </rPr>
          <t>BZ:</t>
        </r>
        <r>
          <rPr>
            <sz val="9"/>
            <color indexed="81"/>
            <rFont val="宋体"/>
            <family val="3"/>
            <charset val="134"/>
          </rPr>
          <t xml:space="preserve">
校级电子设计竞赛 10</t>
        </r>
      </text>
    </comment>
    <comment ref="M139" authorId="0" shapeId="0" xr:uid="{AF461C1A-5255-4F43-9557-1C628FF58376}">
      <text>
        <r>
          <rPr>
            <b/>
            <sz val="9"/>
            <color indexed="81"/>
            <rFont val="宋体"/>
            <family val="3"/>
            <charset val="134"/>
          </rPr>
          <t>BZ:</t>
        </r>
        <r>
          <rPr>
            <sz val="9"/>
            <color indexed="81"/>
            <rFont val="宋体"/>
            <family val="3"/>
            <charset val="134"/>
          </rPr>
          <t xml:space="preserve">
2019国家级大创项目 100</t>
        </r>
      </text>
    </comment>
    <comment ref="F141" authorId="0" shapeId="0" xr:uid="{57477989-37A0-4789-9FF3-7818DF6C1870}">
      <text>
        <r>
          <rPr>
            <b/>
            <sz val="9"/>
            <color indexed="81"/>
            <rFont val="宋体"/>
            <family val="3"/>
            <charset val="134"/>
          </rPr>
          <t>BZ:</t>
        </r>
        <r>
          <rPr>
            <sz val="9"/>
            <color indexed="81"/>
            <rFont val="宋体"/>
            <family val="3"/>
            <charset val="134"/>
          </rPr>
          <t xml:space="preserve">
国家级教学成果二等奖 12</t>
        </r>
      </text>
    </comment>
    <comment ref="M147" authorId="0" shapeId="0" xr:uid="{69061F65-5ECD-4720-A5A7-A1A1581B1E7B}">
      <text>
        <r>
          <rPr>
            <b/>
            <sz val="9"/>
            <color indexed="81"/>
            <rFont val="宋体"/>
            <family val="3"/>
            <charset val="134"/>
          </rPr>
          <t>BZ:</t>
        </r>
        <r>
          <rPr>
            <sz val="9"/>
            <color indexed="81"/>
            <rFont val="宋体"/>
            <family val="3"/>
            <charset val="134"/>
          </rPr>
          <t xml:space="preserve">
高教课题申报未立项 4</t>
        </r>
      </text>
    </comment>
    <comment ref="U147" authorId="0" shapeId="0" xr:uid="{2715F9C6-0CA6-4F23-A4A3-CF0676968D3F}">
      <text>
        <r>
          <rPr>
            <b/>
            <sz val="9"/>
            <color indexed="81"/>
            <rFont val="宋体"/>
            <family val="3"/>
            <charset val="134"/>
          </rPr>
          <t>BZ:</t>
        </r>
        <r>
          <rPr>
            <sz val="9"/>
            <color indexed="81"/>
            <rFont val="宋体"/>
            <family val="3"/>
            <charset val="134"/>
          </rPr>
          <t xml:space="preserve">
教改论文 一般期刊 10</t>
        </r>
      </text>
    </comment>
    <comment ref="H149" authorId="0" shapeId="0" xr:uid="{585F7A3D-23ED-484E-B69E-147BEC8FF883}">
      <text>
        <r>
          <rPr>
            <b/>
            <sz val="9"/>
            <color indexed="81"/>
            <rFont val="宋体"/>
            <family val="3"/>
            <charset val="134"/>
          </rPr>
          <t>BZ:</t>
        </r>
        <r>
          <rPr>
            <sz val="9"/>
            <color indexed="81"/>
            <rFont val="宋体"/>
            <family val="3"/>
            <charset val="134"/>
          </rPr>
          <t xml:space="preserve">
校级优秀毕业设计指导教师 7</t>
        </r>
      </text>
    </comment>
    <comment ref="C150" authorId="0" shapeId="0" xr:uid="{CE69A1F9-419D-4718-925E-16E6CEE04D4B}">
      <text>
        <r>
          <rPr>
            <b/>
            <sz val="9"/>
            <color indexed="81"/>
            <rFont val="宋体"/>
            <family val="3"/>
            <charset val="134"/>
          </rPr>
          <t>BZ:</t>
        </r>
        <r>
          <rPr>
            <sz val="9"/>
            <color indexed="81"/>
            <rFont val="宋体"/>
            <family val="3"/>
            <charset val="134"/>
          </rPr>
          <t xml:space="preserve">
省级电子设计竞赛 15
校级电子设计竞赛 10
FPGA国家二等奖 30
智能互联创新 华东三等奖 15
智能车</t>
        </r>
        <r>
          <rPr>
            <sz val="9"/>
            <color indexed="81"/>
            <rFont val="宋体"/>
            <family val="3"/>
            <charset val="134"/>
          </rPr>
          <t xml:space="preserve"> 40分</t>
        </r>
      </text>
    </comment>
    <comment ref="F150" authorId="1" shapeId="0" xr:uid="{932D3A30-2331-46B7-9861-79E3AF61DCD4}">
      <text>
        <r>
          <rPr>
            <b/>
            <sz val="9"/>
            <color indexed="81"/>
            <rFont val="宋体"/>
            <family val="3"/>
            <charset val="134"/>
          </rPr>
          <t>Lenovo:</t>
        </r>
        <r>
          <rPr>
            <sz val="9"/>
            <color indexed="81"/>
            <rFont val="宋体"/>
            <family val="3"/>
            <charset val="134"/>
          </rPr>
          <t xml:space="preserve">
校级教学成果奖-陈龙 5</t>
        </r>
      </text>
    </comment>
    <comment ref="H150" authorId="0" shapeId="0" xr:uid="{745D0CE1-D116-48A8-9FE7-2A40B583E2E8}">
      <text>
        <r>
          <rPr>
            <b/>
            <sz val="9"/>
            <color indexed="81"/>
            <rFont val="宋体"/>
            <family val="3"/>
            <charset val="134"/>
          </rPr>
          <t>BZ:</t>
        </r>
        <r>
          <rPr>
            <sz val="9"/>
            <color indexed="81"/>
            <rFont val="宋体"/>
            <family val="3"/>
            <charset val="134"/>
          </rPr>
          <t xml:space="preserve">
自制仪器国家三等奖 30
教学案例设计国家一等奖 30</t>
        </r>
      </text>
    </comment>
    <comment ref="I150" authorId="0" shapeId="0" xr:uid="{9372154F-7A74-4AFF-BB2C-B73243C225F3}">
      <text>
        <r>
          <rPr>
            <b/>
            <sz val="9"/>
            <color indexed="81"/>
            <rFont val="宋体"/>
            <family val="3"/>
            <charset val="134"/>
          </rPr>
          <t>BZ:</t>
        </r>
        <r>
          <rPr>
            <sz val="9"/>
            <color indexed="81"/>
            <rFont val="宋体"/>
            <family val="3"/>
            <charset val="134"/>
          </rPr>
          <t xml:space="preserve">
校级教学技能一等奖 7</t>
        </r>
      </text>
    </comment>
    <comment ref="M150" authorId="0" shapeId="0" xr:uid="{46DB3BCE-A809-487E-93EF-A57EA4D29A19}">
      <text>
        <r>
          <rPr>
            <b/>
            <sz val="9"/>
            <color indexed="81"/>
            <rFont val="宋体"/>
            <family val="3"/>
            <charset val="134"/>
          </rPr>
          <t>BZ:</t>
        </r>
        <r>
          <rPr>
            <sz val="9"/>
            <color indexed="81"/>
            <rFont val="宋体"/>
            <family val="3"/>
            <charset val="134"/>
          </rPr>
          <t xml:space="preserve">
教育部协同育人 15
校级实验专项 15</t>
        </r>
      </text>
    </comment>
    <comment ref="S150" authorId="0" shapeId="0" xr:uid="{202C32FF-01B6-40BD-8FD3-1AE138585088}">
      <text>
        <r>
          <rPr>
            <b/>
            <sz val="9"/>
            <color indexed="81"/>
            <rFont val="宋体"/>
            <family val="3"/>
            <charset val="134"/>
          </rPr>
          <t>BZ:</t>
        </r>
        <r>
          <rPr>
            <sz val="9"/>
            <color indexed="81"/>
            <rFont val="宋体"/>
            <family val="3"/>
            <charset val="134"/>
          </rPr>
          <t xml:space="preserve">
校级教材建设项目 15</t>
        </r>
      </text>
    </comment>
    <comment ref="U150" authorId="0" shapeId="0" xr:uid="{18604D40-297D-484B-9E30-9B0704AA3967}">
      <text>
        <r>
          <rPr>
            <b/>
            <sz val="9"/>
            <color indexed="81"/>
            <rFont val="宋体"/>
            <family val="3"/>
            <charset val="134"/>
          </rPr>
          <t>BZ:</t>
        </r>
        <r>
          <rPr>
            <sz val="9"/>
            <color indexed="81"/>
            <rFont val="宋体"/>
            <family val="3"/>
            <charset val="134"/>
          </rPr>
          <t xml:space="preserve">
教改论文</t>
        </r>
        <r>
          <rPr>
            <sz val="9"/>
            <color indexed="81"/>
            <rFont val="宋体"/>
            <family val="3"/>
            <charset val="134"/>
          </rPr>
          <t xml:space="preserve"> 核心期刊 2</t>
        </r>
        <r>
          <rPr>
            <sz val="9"/>
            <color indexed="81"/>
            <rFont val="宋体"/>
            <family val="3"/>
            <charset val="134"/>
          </rPr>
          <t>0分</t>
        </r>
      </text>
    </comment>
    <comment ref="M151" authorId="0" shapeId="0" xr:uid="{40021BB0-68B8-4678-955B-3156513DC8EA}">
      <text>
        <r>
          <rPr>
            <b/>
            <sz val="9"/>
            <color indexed="81"/>
            <rFont val="宋体"/>
            <family val="3"/>
            <charset val="134"/>
          </rPr>
          <t>BZ:</t>
        </r>
        <r>
          <rPr>
            <sz val="9"/>
            <color indexed="81"/>
            <rFont val="宋体"/>
            <family val="3"/>
            <charset val="134"/>
          </rPr>
          <t xml:space="preserve">
校级高教一般课题 15</t>
        </r>
      </text>
    </comment>
    <comment ref="R151" authorId="0" shapeId="0" xr:uid="{448AC452-BFB4-4B7B-B59C-B9D0C1F70ECA}">
      <text>
        <r>
          <rPr>
            <b/>
            <sz val="9"/>
            <color indexed="81"/>
            <rFont val="宋体"/>
            <family val="3"/>
            <charset val="134"/>
          </rPr>
          <t>BZ:</t>
        </r>
        <r>
          <rPr>
            <sz val="9"/>
            <color indexed="81"/>
            <rFont val="宋体"/>
            <family val="3"/>
            <charset val="134"/>
          </rPr>
          <t xml:space="preserve">
校级研究性课程 20</t>
        </r>
      </text>
    </comment>
    <comment ref="C152" authorId="0" shapeId="0" xr:uid="{2C929D52-BABA-494F-A3D3-DC226316DDBF}">
      <text>
        <r>
          <rPr>
            <b/>
            <sz val="9"/>
            <color indexed="81"/>
            <rFont val="宋体"/>
            <family val="3"/>
            <charset val="134"/>
          </rPr>
          <t>BZ:</t>
        </r>
        <r>
          <rPr>
            <sz val="9"/>
            <color indexed="81"/>
            <rFont val="宋体"/>
            <family val="3"/>
            <charset val="134"/>
          </rPr>
          <t xml:space="preserve">
FPGA国家级二等奖 2项 60
智能车</t>
        </r>
        <r>
          <rPr>
            <sz val="9"/>
            <color indexed="81"/>
            <rFont val="宋体"/>
            <family val="3"/>
            <charset val="134"/>
          </rPr>
          <t xml:space="preserve"> 20</t>
        </r>
      </text>
    </comment>
    <comment ref="H152" authorId="0" shapeId="0" xr:uid="{BEF80606-CA1D-4E42-8DB1-6EA35BAA727C}">
      <text>
        <r>
          <rPr>
            <b/>
            <sz val="9"/>
            <color indexed="81"/>
            <rFont val="宋体"/>
            <family val="3"/>
            <charset val="134"/>
          </rPr>
          <t>BZ:</t>
        </r>
        <r>
          <rPr>
            <sz val="9"/>
            <color indexed="81"/>
            <rFont val="宋体"/>
            <family val="3"/>
            <charset val="134"/>
          </rPr>
          <t xml:space="preserve">
实验教学案例设计国家二等奖 30</t>
        </r>
      </text>
    </comment>
    <comment ref="M152" authorId="0" shapeId="0" xr:uid="{8EBCF27A-3946-4640-9B3D-AFC7D987907F}">
      <text>
        <r>
          <rPr>
            <b/>
            <sz val="9"/>
            <color indexed="81"/>
            <rFont val="宋体"/>
            <family val="3"/>
            <charset val="134"/>
          </rPr>
          <t>BZ:</t>
        </r>
        <r>
          <rPr>
            <sz val="9"/>
            <color indexed="81"/>
            <rFont val="宋体"/>
            <family val="3"/>
            <charset val="134"/>
          </rPr>
          <t xml:space="preserve">
2019国家级大创项目 4项 400</t>
        </r>
      </text>
    </comment>
    <comment ref="R152" authorId="0" shapeId="0" xr:uid="{1DA53953-C971-464E-8171-B0DE46CA165C}">
      <text>
        <r>
          <rPr>
            <b/>
            <sz val="9"/>
            <color indexed="81"/>
            <rFont val="宋体"/>
            <family val="3"/>
            <charset val="134"/>
          </rPr>
          <t>BZ:</t>
        </r>
        <r>
          <rPr>
            <sz val="9"/>
            <color indexed="81"/>
            <rFont val="宋体"/>
            <family val="3"/>
            <charset val="134"/>
          </rPr>
          <t xml:space="preserve">
校级翻转 建设期 数字逻辑电路实验 5</t>
        </r>
      </text>
    </comment>
    <comment ref="Q155" authorId="1" shapeId="0" xr:uid="{FCCCB392-FCA7-4D20-889F-A4CBAAE52223}">
      <text>
        <r>
          <rPr>
            <b/>
            <sz val="9"/>
            <color indexed="81"/>
            <rFont val="宋体"/>
            <family val="3"/>
            <charset val="134"/>
          </rPr>
          <t>Lenovo:</t>
        </r>
        <r>
          <rPr>
            <sz val="9"/>
            <color indexed="81"/>
            <rFont val="宋体"/>
            <family val="3"/>
            <charset val="134"/>
          </rPr>
          <t xml:space="preserve">
国家综合改革试点专业 2</t>
        </r>
      </text>
    </comment>
    <comment ref="Q157" authorId="0" shapeId="0" xr:uid="{558C3A27-AEEB-4662-80F2-E71B9039DB05}">
      <text>
        <r>
          <rPr>
            <b/>
            <sz val="9"/>
            <color indexed="81"/>
            <rFont val="宋体"/>
            <family val="3"/>
            <charset val="134"/>
          </rPr>
          <t>BZ:</t>
        </r>
        <r>
          <rPr>
            <sz val="9"/>
            <color indexed="81"/>
            <rFont val="宋体"/>
            <family val="3"/>
            <charset val="134"/>
          </rPr>
          <t xml:space="preserve">
十三五优势专业 10</t>
        </r>
      </text>
    </comment>
    <comment ref="C158" authorId="0" shapeId="0" xr:uid="{2DDBA8DE-D776-4B5C-A4B4-9A67A06E0FBA}">
      <text>
        <r>
          <rPr>
            <b/>
            <sz val="9"/>
            <color indexed="81"/>
            <rFont val="宋体"/>
            <family val="3"/>
            <charset val="134"/>
          </rPr>
          <t>BZ:</t>
        </r>
        <r>
          <rPr>
            <sz val="9"/>
            <color indexed="81"/>
            <rFont val="宋体"/>
            <family val="3"/>
            <charset val="134"/>
          </rPr>
          <t xml:space="preserve">
省级电子设计竞赛 15
校级电子设计竞赛 20</t>
        </r>
      </text>
    </comment>
    <comment ref="M158" authorId="0" shapeId="0" xr:uid="{30633631-5F87-4C8C-8A3A-40DAA8C23F49}">
      <text>
        <r>
          <rPr>
            <b/>
            <sz val="9"/>
            <color indexed="81"/>
            <rFont val="宋体"/>
            <family val="3"/>
            <charset val="134"/>
          </rPr>
          <t>BZ:</t>
        </r>
        <r>
          <rPr>
            <sz val="9"/>
            <color indexed="81"/>
            <rFont val="宋体"/>
            <family val="3"/>
            <charset val="134"/>
          </rPr>
          <t xml:space="preserve">
2019国家级大创项目 100</t>
        </r>
      </text>
    </comment>
    <comment ref="U158" authorId="0" shapeId="0" xr:uid="{B59111C4-2F7C-468E-AFFB-370209CB267A}">
      <text>
        <r>
          <rPr>
            <b/>
            <sz val="9"/>
            <color indexed="81"/>
            <rFont val="宋体"/>
            <family val="3"/>
            <charset val="134"/>
          </rPr>
          <t>BZ:</t>
        </r>
        <r>
          <rPr>
            <sz val="9"/>
            <color indexed="81"/>
            <rFont val="宋体"/>
            <family val="3"/>
            <charset val="134"/>
          </rPr>
          <t xml:space="preserve">
教改论文 一般期刊10
核心期刊 20</t>
        </r>
      </text>
    </comment>
    <comment ref="C160" authorId="1" shapeId="0" xr:uid="{E6ABAE38-53DD-4CA1-BAC7-42C5E05D7483}">
      <text>
        <r>
          <rPr>
            <b/>
            <sz val="9"/>
            <color indexed="81"/>
            <rFont val="宋体"/>
            <family val="3"/>
            <charset val="134"/>
          </rPr>
          <t>Lenovo:</t>
        </r>
        <r>
          <rPr>
            <sz val="9"/>
            <color indexed="81"/>
            <rFont val="宋体"/>
            <family val="3"/>
            <charset val="134"/>
          </rPr>
          <t xml:space="preserve">
智能车 115</t>
        </r>
      </text>
    </comment>
    <comment ref="H160" authorId="1" shapeId="0" xr:uid="{6B933481-E217-44E7-B57D-6A9EB2D02AEB}">
      <text>
        <r>
          <rPr>
            <b/>
            <sz val="9"/>
            <color indexed="81"/>
            <rFont val="宋体"/>
            <family val="3"/>
            <charset val="134"/>
          </rPr>
          <t>Lenovo:</t>
        </r>
        <r>
          <rPr>
            <sz val="9"/>
            <color indexed="81"/>
            <rFont val="宋体"/>
            <family val="3"/>
            <charset val="134"/>
          </rPr>
          <t xml:space="preserve">
省优秀教师 15</t>
        </r>
      </text>
    </comment>
    <comment ref="M160" authorId="1" shapeId="0" xr:uid="{2C889C65-441A-42BB-9C7C-06F894ECAE18}">
      <text>
        <r>
          <rPr>
            <b/>
            <sz val="9"/>
            <color indexed="81"/>
            <rFont val="宋体"/>
            <family val="3"/>
            <charset val="134"/>
          </rPr>
          <t>Lenovo:</t>
        </r>
        <r>
          <rPr>
            <sz val="9"/>
            <color indexed="81"/>
            <rFont val="宋体"/>
            <family val="3"/>
            <charset val="134"/>
          </rPr>
          <t xml:space="preserve">
协同育人2项目 15</t>
        </r>
      </text>
    </comment>
    <comment ref="U160" authorId="0" shapeId="0" xr:uid="{95A165E4-F393-4CA0-A92D-B3E4DB6776BF}">
      <text>
        <r>
          <rPr>
            <b/>
            <sz val="9"/>
            <color indexed="81"/>
            <rFont val="宋体"/>
            <family val="3"/>
            <charset val="134"/>
          </rPr>
          <t>BZ:</t>
        </r>
        <r>
          <rPr>
            <sz val="9"/>
            <color indexed="81"/>
            <rFont val="宋体"/>
            <family val="3"/>
            <charset val="134"/>
          </rPr>
          <t xml:space="preserve">
教改论文</t>
        </r>
        <r>
          <rPr>
            <sz val="9"/>
            <color indexed="81"/>
            <rFont val="宋体"/>
            <family val="3"/>
            <charset val="134"/>
          </rPr>
          <t xml:space="preserve"> 核心期刊 2篇 4</t>
        </r>
        <r>
          <rPr>
            <sz val="9"/>
            <color indexed="81"/>
            <rFont val="宋体"/>
            <family val="3"/>
            <charset val="134"/>
          </rPr>
          <t>0分</t>
        </r>
      </text>
    </comment>
    <comment ref="F162" authorId="1" shapeId="0" xr:uid="{41366CBB-5105-401D-87C3-110050ECAF5F}">
      <text>
        <r>
          <rPr>
            <b/>
            <sz val="9"/>
            <color indexed="81"/>
            <rFont val="宋体"/>
            <family val="3"/>
            <charset val="134"/>
          </rPr>
          <t>Lenovo:</t>
        </r>
        <r>
          <rPr>
            <sz val="9"/>
            <color indexed="81"/>
            <rFont val="宋体"/>
            <family val="3"/>
            <charset val="134"/>
          </rPr>
          <t xml:space="preserve">
校级教学成果奖二等奖 15</t>
        </r>
      </text>
    </comment>
    <comment ref="U162" authorId="1" shapeId="0" xr:uid="{7FA59F2C-996D-47FD-B28F-8803E1AAF440}">
      <text>
        <r>
          <rPr>
            <b/>
            <sz val="9"/>
            <color indexed="81"/>
            <rFont val="宋体"/>
            <family val="3"/>
            <charset val="134"/>
          </rPr>
          <t>Lenovo:</t>
        </r>
        <r>
          <rPr>
            <sz val="9"/>
            <color indexed="81"/>
            <rFont val="宋体"/>
            <family val="3"/>
            <charset val="134"/>
          </rPr>
          <t xml:space="preserve">
教改论文 核心期刊 20</t>
        </r>
      </text>
    </comment>
    <comment ref="C163" authorId="0" shapeId="0" xr:uid="{AD0DF386-7342-4A43-9B81-17C193CB26FC}">
      <text>
        <r>
          <rPr>
            <b/>
            <sz val="9"/>
            <color indexed="81"/>
            <rFont val="宋体"/>
            <family val="3"/>
            <charset val="134"/>
          </rPr>
          <t>BZ:</t>
        </r>
        <r>
          <rPr>
            <sz val="9"/>
            <color indexed="81"/>
            <rFont val="宋体"/>
            <family val="3"/>
            <charset val="134"/>
          </rPr>
          <t xml:space="preserve">
省级电子设计竞赛 25
校级电子设计竞赛 30</t>
        </r>
      </text>
    </comment>
    <comment ref="C164" authorId="0" shapeId="0" xr:uid="{F5CED599-94CB-4A10-9884-02D1A99AC9BA}">
      <text>
        <r>
          <rPr>
            <b/>
            <sz val="9"/>
            <color indexed="81"/>
            <rFont val="宋体"/>
            <family val="3"/>
            <charset val="134"/>
          </rPr>
          <t>BZ:</t>
        </r>
        <r>
          <rPr>
            <sz val="9"/>
            <color indexed="81"/>
            <rFont val="宋体"/>
            <family val="3"/>
            <charset val="134"/>
          </rPr>
          <t xml:space="preserve">
省级电子设计竞赛 47.5
校级电子设计竞赛 20
智能车 国家一等奖 35 省三等奖 3个 45</t>
        </r>
      </text>
    </comment>
    <comment ref="F164" authorId="1" shapeId="0" xr:uid="{7CB1DDAE-60C5-46E6-A054-342C460D3449}">
      <text>
        <r>
          <rPr>
            <b/>
            <sz val="9"/>
            <color indexed="81"/>
            <rFont val="宋体"/>
            <family val="3"/>
            <charset val="134"/>
          </rPr>
          <t>Lenovo:</t>
        </r>
        <r>
          <rPr>
            <sz val="9"/>
            <color indexed="81"/>
            <rFont val="宋体"/>
            <family val="3"/>
            <charset val="134"/>
          </rPr>
          <t xml:space="preserve">
校级教学成果-游彬 2</t>
        </r>
      </text>
    </comment>
    <comment ref="H164" authorId="0" shapeId="0" xr:uid="{043E9846-F29B-435F-AE06-B989B67FF7CC}">
      <text>
        <r>
          <rPr>
            <b/>
            <sz val="9"/>
            <color indexed="81"/>
            <rFont val="宋体"/>
            <family val="3"/>
            <charset val="134"/>
          </rPr>
          <t>BZ:</t>
        </r>
        <r>
          <rPr>
            <sz val="9"/>
            <color indexed="81"/>
            <rFont val="宋体"/>
            <family val="3"/>
            <charset val="134"/>
          </rPr>
          <t xml:space="preserve">
校级卓越名师提名奖 7</t>
        </r>
      </text>
    </comment>
    <comment ref="Q164" authorId="1" shapeId="0" xr:uid="{500F2F6E-E8E8-4534-A6AF-CDC7A2E2D82E}">
      <text>
        <r>
          <rPr>
            <b/>
            <sz val="9"/>
            <color indexed="81"/>
            <rFont val="宋体"/>
            <family val="3"/>
            <charset val="134"/>
          </rPr>
          <t>Lenovo:</t>
        </r>
        <r>
          <rPr>
            <sz val="9"/>
            <color indexed="81"/>
            <rFont val="宋体"/>
            <family val="3"/>
            <charset val="134"/>
          </rPr>
          <t xml:space="preserve">
十三五优势专业 4
国家综合改革试点专业 6</t>
        </r>
      </text>
    </comment>
    <comment ref="S164" authorId="0" shapeId="0" xr:uid="{3E463630-A822-4EB9-80C2-1682C5D4DBAC}">
      <text>
        <r>
          <rPr>
            <b/>
            <sz val="9"/>
            <color indexed="81"/>
            <rFont val="宋体"/>
            <family val="3"/>
            <charset val="134"/>
          </rPr>
          <t>BZ:</t>
        </r>
        <r>
          <rPr>
            <sz val="9"/>
            <color indexed="81"/>
            <rFont val="宋体"/>
            <family val="3"/>
            <charset val="134"/>
          </rPr>
          <t xml:space="preserve">
正规出版社 出版教材2部 40</t>
        </r>
      </text>
    </comment>
    <comment ref="M181" authorId="0" shapeId="0" xr:uid="{AFCB3317-E5FF-472B-8824-09F8E4A807DB}">
      <text>
        <r>
          <rPr>
            <b/>
            <sz val="9"/>
            <color indexed="81"/>
            <rFont val="宋体"/>
            <family val="3"/>
            <charset val="134"/>
          </rPr>
          <t>BZ:</t>
        </r>
        <r>
          <rPr>
            <sz val="9"/>
            <color indexed="81"/>
            <rFont val="宋体"/>
            <family val="3"/>
            <charset val="134"/>
          </rPr>
          <t xml:space="preserve">
大创项目申报未通过 4</t>
        </r>
      </text>
    </comment>
    <comment ref="Q185" authorId="1" shapeId="0" xr:uid="{5E285E68-E1A4-4100-9F49-3C950DBDFDDB}">
      <text>
        <r>
          <rPr>
            <b/>
            <sz val="9"/>
            <color indexed="81"/>
            <rFont val="宋体"/>
            <family val="3"/>
            <charset val="134"/>
          </rPr>
          <t>Lenovo:</t>
        </r>
        <r>
          <rPr>
            <sz val="9"/>
            <color indexed="81"/>
            <rFont val="宋体"/>
            <family val="3"/>
            <charset val="134"/>
          </rPr>
          <t xml:space="preserve">
国家综合改革试点专业 2</t>
        </r>
      </text>
    </comment>
    <comment ref="N189" authorId="1" shapeId="0" xr:uid="{8A358EBB-1F6C-4C37-B5E5-18F4FBE3FEED}">
      <text>
        <r>
          <rPr>
            <b/>
            <sz val="9"/>
            <color indexed="81"/>
            <rFont val="宋体"/>
            <family val="3"/>
            <charset val="134"/>
          </rPr>
          <t>Lenovo:</t>
        </r>
        <r>
          <rPr>
            <sz val="9"/>
            <color indexed="81"/>
            <rFont val="宋体"/>
            <family val="3"/>
            <charset val="134"/>
          </rPr>
          <t xml:space="preserve">
国家级虚拟仿真示范中心 30</t>
        </r>
      </text>
    </comment>
    <comment ref="R189" authorId="1" shapeId="0" xr:uid="{E1752C7E-73FB-4BF8-BCF2-EC7EDDAEB2F4}">
      <text>
        <r>
          <rPr>
            <b/>
            <sz val="9"/>
            <color indexed="81"/>
            <rFont val="宋体"/>
            <family val="3"/>
            <charset val="134"/>
          </rPr>
          <t>Lenovo:</t>
        </r>
        <r>
          <rPr>
            <sz val="9"/>
            <color indexed="81"/>
            <rFont val="宋体"/>
            <family val="3"/>
            <charset val="134"/>
          </rPr>
          <t xml:space="preserve">
来华课程 40</t>
        </r>
      </text>
    </comment>
    <comment ref="S189" authorId="1" shapeId="0" xr:uid="{83CC181A-2526-446B-85F6-63F76D49733F}">
      <text>
        <r>
          <rPr>
            <b/>
            <sz val="9"/>
            <color indexed="81"/>
            <rFont val="宋体"/>
            <family val="3"/>
            <charset val="134"/>
          </rPr>
          <t>Lenovo:</t>
        </r>
        <r>
          <rPr>
            <sz val="9"/>
            <color indexed="81"/>
            <rFont val="宋体"/>
            <family val="3"/>
            <charset val="134"/>
          </rPr>
          <t xml:space="preserve">
通信电子线路 5</t>
        </r>
      </text>
    </comment>
    <comment ref="R194" authorId="0" shapeId="0" xr:uid="{1608CAC7-CF9B-487A-9E12-CB73079E4699}">
      <text>
        <r>
          <rPr>
            <b/>
            <sz val="9"/>
            <color indexed="81"/>
            <rFont val="宋体"/>
            <family val="3"/>
            <charset val="134"/>
          </rPr>
          <t>BZ:</t>
        </r>
        <r>
          <rPr>
            <sz val="9"/>
            <color indexed="81"/>
            <rFont val="宋体"/>
            <family val="3"/>
            <charset val="134"/>
          </rPr>
          <t xml:space="preserve">
新工科省级课程体系改革 36</t>
        </r>
      </text>
    </comment>
    <comment ref="F195" authorId="0" shapeId="0" xr:uid="{F625A86F-6854-4ECE-BAA7-21ABCD89D379}">
      <text>
        <r>
          <rPr>
            <b/>
            <sz val="9"/>
            <color indexed="81"/>
            <rFont val="宋体"/>
            <family val="3"/>
            <charset val="134"/>
          </rPr>
          <t>BZ:</t>
        </r>
        <r>
          <rPr>
            <sz val="9"/>
            <color indexed="81"/>
            <rFont val="宋体"/>
            <family val="3"/>
            <charset val="134"/>
          </rPr>
          <t xml:space="preserve">
国家级教学成果二等奖 3
校级教学成果</t>
        </r>
        <r>
          <rPr>
            <sz val="9"/>
            <color indexed="81"/>
            <rFont val="宋体"/>
            <family val="3"/>
            <charset val="134"/>
          </rPr>
          <t>-</t>
        </r>
        <r>
          <rPr>
            <sz val="9"/>
            <color indexed="81"/>
            <rFont val="宋体"/>
            <family val="3"/>
            <charset val="134"/>
          </rPr>
          <t>游彬</t>
        </r>
        <r>
          <rPr>
            <sz val="9"/>
            <color indexed="81"/>
            <rFont val="宋体"/>
            <family val="3"/>
            <charset val="134"/>
          </rPr>
          <t xml:space="preserve"> 1</t>
        </r>
      </text>
    </comment>
    <comment ref="N195" authorId="1" shapeId="0" xr:uid="{B51F7F6E-D454-49FF-80D7-AA98899793DA}">
      <text>
        <r>
          <rPr>
            <b/>
            <sz val="9"/>
            <color indexed="81"/>
            <rFont val="宋体"/>
            <family val="3"/>
            <charset val="134"/>
          </rPr>
          <t>Lenovo:</t>
        </r>
        <r>
          <rPr>
            <sz val="9"/>
            <color indexed="81"/>
            <rFont val="宋体"/>
            <family val="3"/>
            <charset val="134"/>
          </rPr>
          <t xml:space="preserve">
国家级虚拟仿真示范中心 20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ryan</author>
  </authors>
  <commentList>
    <comment ref="F1" authorId="0" shapeId="0" xr:uid="{B429D2CF-3535-44D0-B262-3353CB8E904B}">
      <text>
        <r>
          <rPr>
            <b/>
            <sz val="9"/>
            <color indexed="81"/>
            <rFont val="宋体"/>
            <family val="3"/>
            <charset val="134"/>
          </rPr>
          <t>ryan:</t>
        </r>
        <r>
          <rPr>
            <sz val="9"/>
            <color indexed="81"/>
            <rFont val="宋体"/>
            <family val="3"/>
            <charset val="134"/>
          </rPr>
          <t xml:space="preserve">
可能是青年教师 需要登记一下！比如导入那个表！另外导入界面 注意设计样例 以及可以识别的栏位名称</t>
        </r>
      </text>
    </comment>
  </commentList>
</comments>
</file>

<file path=xl/sharedStrings.xml><?xml version="1.0" encoding="utf-8"?>
<sst xmlns="http://schemas.openxmlformats.org/spreadsheetml/2006/main" count="13897" uniqueCount="3794">
  <si>
    <t>2017-2018-2学期教师学评教成绩统计表</t>
  </si>
  <si>
    <t>部门</t>
  </si>
  <si>
    <t>教师职工号</t>
  </si>
  <si>
    <t>姓名</t>
  </si>
  <si>
    <t>参评人次</t>
  </si>
  <si>
    <t>总得分</t>
  </si>
  <si>
    <t>全校排名</t>
  </si>
  <si>
    <t>学院排名</t>
  </si>
  <si>
    <t>电子信息学院</t>
  </si>
  <si>
    <t>42091</t>
  </si>
  <si>
    <t>王涛</t>
  </si>
  <si>
    <t>11</t>
  </si>
  <si>
    <t>42036</t>
  </si>
  <si>
    <t>李海</t>
  </si>
  <si>
    <t>16</t>
  </si>
  <si>
    <t>41077</t>
  </si>
  <si>
    <t>邓江峡</t>
  </si>
  <si>
    <t>43</t>
  </si>
  <si>
    <t>41468</t>
  </si>
  <si>
    <t>赵巨峰</t>
  </si>
  <si>
    <t>56</t>
  </si>
  <si>
    <t>41547</t>
  </si>
  <si>
    <t>胡月</t>
  </si>
  <si>
    <t>80</t>
  </si>
  <si>
    <t>05043</t>
  </si>
  <si>
    <t>周巧娣</t>
  </si>
  <si>
    <t>97</t>
  </si>
  <si>
    <t>42014</t>
  </si>
  <si>
    <t>梁尚清</t>
  </si>
  <si>
    <t>102</t>
  </si>
  <si>
    <t>41562</t>
  </si>
  <si>
    <t>林君</t>
  </si>
  <si>
    <t>106</t>
  </si>
  <si>
    <t>40747</t>
  </si>
  <si>
    <t>胡炜薇</t>
  </si>
  <si>
    <t>114</t>
  </si>
  <si>
    <t>41395</t>
  </si>
  <si>
    <t>李竹</t>
  </si>
  <si>
    <t>126</t>
  </si>
  <si>
    <t>41368</t>
  </si>
  <si>
    <t>蒋洁</t>
  </si>
  <si>
    <t>146</t>
  </si>
  <si>
    <t>40593</t>
  </si>
  <si>
    <t>孔庆鹏</t>
  </si>
  <si>
    <t>147</t>
  </si>
  <si>
    <t>40136</t>
  </si>
  <si>
    <t>刘圆圆</t>
  </si>
  <si>
    <t>152</t>
  </si>
  <si>
    <t>41424</t>
  </si>
  <si>
    <t>袁博</t>
  </si>
  <si>
    <t>156</t>
  </si>
  <si>
    <t>41306</t>
  </si>
  <si>
    <t>王康泰</t>
  </si>
  <si>
    <t>166</t>
  </si>
  <si>
    <t>41396</t>
  </si>
  <si>
    <t>逯鑫淼</t>
  </si>
  <si>
    <t>180</t>
  </si>
  <si>
    <t>41848</t>
  </si>
  <si>
    <t>崔光茫</t>
  </si>
  <si>
    <t>188</t>
  </si>
  <si>
    <t>41703</t>
  </si>
  <si>
    <t>赵鹏</t>
  </si>
  <si>
    <t>192</t>
  </si>
  <si>
    <t>41459</t>
  </si>
  <si>
    <t>杨宇翔</t>
  </si>
  <si>
    <t>201</t>
  </si>
  <si>
    <t>05055</t>
  </si>
  <si>
    <t>郭红梅</t>
  </si>
  <si>
    <t>221</t>
  </si>
  <si>
    <t>41608</t>
  </si>
  <si>
    <t>柯华杰</t>
  </si>
  <si>
    <t>246</t>
  </si>
  <si>
    <t>40153</t>
  </si>
  <si>
    <t>胡冀</t>
  </si>
  <si>
    <t>254</t>
  </si>
  <si>
    <t>40142</t>
  </si>
  <si>
    <t>李芸</t>
  </si>
  <si>
    <t>268</t>
  </si>
  <si>
    <t>41483</t>
  </si>
  <si>
    <t>艾雪峰</t>
  </si>
  <si>
    <t>278</t>
  </si>
  <si>
    <t>40159</t>
  </si>
  <si>
    <t>牛小燕</t>
  </si>
  <si>
    <t>312</t>
  </si>
  <si>
    <t>40475</t>
  </si>
  <si>
    <t>程知群</t>
  </si>
  <si>
    <t>335</t>
  </si>
  <si>
    <t>40287</t>
  </si>
  <si>
    <t>吴爱婷</t>
  </si>
  <si>
    <t>351</t>
  </si>
  <si>
    <t>38032</t>
  </si>
  <si>
    <t>胡晓轩</t>
  </si>
  <si>
    <t>354</t>
  </si>
  <si>
    <t>40068</t>
  </si>
  <si>
    <t>盛庆华</t>
  </si>
  <si>
    <t>393</t>
  </si>
  <si>
    <t>41404</t>
  </si>
  <si>
    <t>张忠海</t>
  </si>
  <si>
    <t>398</t>
  </si>
  <si>
    <t>40284</t>
  </si>
  <si>
    <t>杜铁钧</t>
  </si>
  <si>
    <t>401</t>
  </si>
  <si>
    <t>41780</t>
  </si>
  <si>
    <t>徐魁文</t>
  </si>
  <si>
    <t>413</t>
  </si>
  <si>
    <t>05052</t>
  </si>
  <si>
    <t>官伯然</t>
  </si>
  <si>
    <t>414</t>
  </si>
  <si>
    <t>41101</t>
  </si>
  <si>
    <t>辛青</t>
  </si>
  <si>
    <t>415</t>
  </si>
  <si>
    <t>41752</t>
  </si>
  <si>
    <t>彭时林</t>
  </si>
  <si>
    <t>417</t>
  </si>
  <si>
    <t>05023</t>
  </si>
  <si>
    <t>王勇佳</t>
  </si>
  <si>
    <t>420</t>
  </si>
  <si>
    <t>40286</t>
  </si>
  <si>
    <t>郑梁</t>
  </si>
  <si>
    <t>426</t>
  </si>
  <si>
    <t>40139</t>
  </si>
  <si>
    <t>林弥</t>
  </si>
  <si>
    <t>436</t>
  </si>
  <si>
    <t>41957</t>
  </si>
  <si>
    <t>周前</t>
  </si>
  <si>
    <t>442</t>
  </si>
  <si>
    <t>05031</t>
  </si>
  <si>
    <t>徐敏</t>
  </si>
  <si>
    <t>447</t>
  </si>
  <si>
    <t>42003</t>
  </si>
  <si>
    <t>轩伟鹏</t>
  </si>
  <si>
    <t>451</t>
  </si>
  <si>
    <t>40914</t>
  </si>
  <si>
    <t>应智花</t>
  </si>
  <si>
    <t>459</t>
  </si>
  <si>
    <t>41701</t>
  </si>
  <si>
    <t>岳克强</t>
  </si>
  <si>
    <t>460</t>
  </si>
  <si>
    <t>40522</t>
  </si>
  <si>
    <t>杨柳</t>
  </si>
  <si>
    <t>465</t>
  </si>
  <si>
    <t>40867</t>
  </si>
  <si>
    <t>邵李焕</t>
  </si>
  <si>
    <t>475</t>
  </si>
  <si>
    <t>42042</t>
  </si>
  <si>
    <t>赵晓梅</t>
  </si>
  <si>
    <t>477</t>
  </si>
  <si>
    <t>05062</t>
  </si>
  <si>
    <t>顾梅园</t>
  </si>
  <si>
    <t>492</t>
  </si>
  <si>
    <t>41411</t>
  </si>
  <si>
    <t>张彦飞</t>
  </si>
  <si>
    <t>493</t>
  </si>
  <si>
    <t>42043</t>
  </si>
  <si>
    <t>王永慧</t>
  </si>
  <si>
    <t>494</t>
  </si>
  <si>
    <t>41731</t>
  </si>
  <si>
    <t>黄汐威</t>
  </si>
  <si>
    <t>501</t>
  </si>
  <si>
    <t>41133</t>
  </si>
  <si>
    <t>公晓丽</t>
  </si>
  <si>
    <t>508</t>
  </si>
  <si>
    <t>41855</t>
  </si>
  <si>
    <t>于成浩</t>
  </si>
  <si>
    <t>519</t>
  </si>
  <si>
    <t>41756</t>
  </si>
  <si>
    <t>侯昌伦</t>
  </si>
  <si>
    <t>533</t>
  </si>
  <si>
    <t>41081</t>
  </si>
  <si>
    <t>张钰</t>
  </si>
  <si>
    <t>534</t>
  </si>
  <si>
    <t>40779</t>
  </si>
  <si>
    <t>于海滨</t>
  </si>
  <si>
    <t>539</t>
  </si>
  <si>
    <t>41320</t>
  </si>
  <si>
    <t>郑兴</t>
  </si>
  <si>
    <t>547</t>
  </si>
  <si>
    <t>40766</t>
  </si>
  <si>
    <t>陈科明</t>
  </si>
  <si>
    <t>560</t>
  </si>
  <si>
    <t>41985</t>
  </si>
  <si>
    <t>谢强强</t>
  </si>
  <si>
    <t>590</t>
  </si>
  <si>
    <t>41861</t>
  </si>
  <si>
    <t>于长秋</t>
  </si>
  <si>
    <t>596</t>
  </si>
  <si>
    <t>41338</t>
  </si>
  <si>
    <t>李付鹏</t>
  </si>
  <si>
    <t>601</t>
  </si>
  <si>
    <t>42007</t>
  </si>
  <si>
    <t>刘杰</t>
  </si>
  <si>
    <t>618</t>
  </si>
  <si>
    <t>40288</t>
  </si>
  <si>
    <t>项铁铭</t>
  </si>
  <si>
    <t>645</t>
  </si>
  <si>
    <t>40128</t>
  </si>
  <si>
    <t>吕伟锋</t>
  </si>
  <si>
    <t>646</t>
  </si>
  <si>
    <t>41090</t>
  </si>
  <si>
    <t>高海军</t>
  </si>
  <si>
    <t>653</t>
  </si>
  <si>
    <t>40191</t>
  </si>
  <si>
    <t>徐军明</t>
  </si>
  <si>
    <t>657</t>
  </si>
  <si>
    <t>40985</t>
  </si>
  <si>
    <t>郑晓隆</t>
  </si>
  <si>
    <t>659</t>
  </si>
  <si>
    <t>05019</t>
  </si>
  <si>
    <t>胡飞跃</t>
  </si>
  <si>
    <t>662</t>
  </si>
  <si>
    <t>41968</t>
  </si>
  <si>
    <t>金华燕</t>
  </si>
  <si>
    <t>670</t>
  </si>
  <si>
    <t>40311</t>
  </si>
  <si>
    <t>余厉阳</t>
  </si>
  <si>
    <t>681</t>
  </si>
  <si>
    <t>40919</t>
  </si>
  <si>
    <t>白茹</t>
  </si>
  <si>
    <t>695</t>
  </si>
  <si>
    <t>40760</t>
  </si>
  <si>
    <t>王永进</t>
  </si>
  <si>
    <t>696</t>
  </si>
  <si>
    <t>41722</t>
  </si>
  <si>
    <t>臧月</t>
  </si>
  <si>
    <t>705</t>
  </si>
  <si>
    <t>41934</t>
  </si>
  <si>
    <t>杨潇怡</t>
  </si>
  <si>
    <t>710</t>
  </si>
  <si>
    <t>05022</t>
  </si>
  <si>
    <t>陈瑾</t>
  </si>
  <si>
    <t>724</t>
  </si>
  <si>
    <t>41586</t>
  </si>
  <si>
    <t>孙宜琴</t>
  </si>
  <si>
    <t>728</t>
  </si>
  <si>
    <t>05045</t>
  </si>
  <si>
    <t>高惠芳</t>
  </si>
  <si>
    <t>738</t>
  </si>
  <si>
    <t>07008</t>
  </si>
  <si>
    <t>刘顺兰</t>
  </si>
  <si>
    <t>740</t>
  </si>
  <si>
    <t>40193</t>
  </si>
  <si>
    <t>刘国华</t>
  </si>
  <si>
    <t>754</t>
  </si>
  <si>
    <t>42110</t>
  </si>
  <si>
    <t>李仕琦</t>
  </si>
  <si>
    <t>758</t>
  </si>
  <si>
    <t>41784</t>
  </si>
  <si>
    <t>姜煜</t>
  </si>
  <si>
    <t>768</t>
  </si>
  <si>
    <t>41958</t>
  </si>
  <si>
    <t>廖臻</t>
  </si>
  <si>
    <t>781</t>
  </si>
  <si>
    <t>41986</t>
  </si>
  <si>
    <t>梁燕</t>
  </si>
  <si>
    <t>786</t>
  </si>
  <si>
    <t>23018</t>
  </si>
  <si>
    <t>张晓红</t>
  </si>
  <si>
    <t>808</t>
  </si>
  <si>
    <t>40285</t>
  </si>
  <si>
    <t>张显飞</t>
  </si>
  <si>
    <t>811</t>
  </si>
  <si>
    <t>05063</t>
  </si>
  <si>
    <t>耿友林</t>
  </si>
  <si>
    <t>814</t>
  </si>
  <si>
    <t>42087</t>
  </si>
  <si>
    <t>刘艳</t>
  </si>
  <si>
    <t>822</t>
  </si>
  <si>
    <t>05050</t>
  </si>
  <si>
    <t>高明裕</t>
  </si>
  <si>
    <t>823</t>
  </si>
  <si>
    <t>41942</t>
  </si>
  <si>
    <t>孙朋飞</t>
  </si>
  <si>
    <t>825</t>
  </si>
  <si>
    <t>42063</t>
  </si>
  <si>
    <t>俞钰峰</t>
  </si>
  <si>
    <t>829</t>
  </si>
  <si>
    <t>41431</t>
  </si>
  <si>
    <t>马学条</t>
  </si>
  <si>
    <t>833</t>
  </si>
  <si>
    <t>41809</t>
  </si>
  <si>
    <t>王颖</t>
  </si>
  <si>
    <t>846</t>
  </si>
  <si>
    <t>41603</t>
  </si>
  <si>
    <t>江源</t>
  </si>
  <si>
    <t>849</t>
  </si>
  <si>
    <t>41706</t>
  </si>
  <si>
    <t>代喜望</t>
  </si>
  <si>
    <t>851</t>
  </si>
  <si>
    <t>40215</t>
  </si>
  <si>
    <t>李文钧</t>
  </si>
  <si>
    <t>852</t>
  </si>
  <si>
    <t>41806</t>
  </si>
  <si>
    <t>苏江涛</t>
  </si>
  <si>
    <t>855</t>
  </si>
  <si>
    <t>42020</t>
  </si>
  <si>
    <t>刘兵</t>
  </si>
  <si>
    <t>856</t>
  </si>
  <si>
    <t>22003</t>
  </si>
  <si>
    <t>刘公致</t>
  </si>
  <si>
    <t>864</t>
  </si>
  <si>
    <t>40151</t>
  </si>
  <si>
    <t>汪洁</t>
  </si>
  <si>
    <t>867</t>
  </si>
  <si>
    <t>41036</t>
  </si>
  <si>
    <t>周明珠</t>
  </si>
  <si>
    <t>41885</t>
  </si>
  <si>
    <t>骆季奎</t>
  </si>
  <si>
    <t>876</t>
  </si>
  <si>
    <t>42074</t>
  </si>
  <si>
    <t>朱贺</t>
  </si>
  <si>
    <t>883</t>
  </si>
  <si>
    <t>41167</t>
  </si>
  <si>
    <t>郑鹏</t>
  </si>
  <si>
    <t>886</t>
  </si>
  <si>
    <t>41911</t>
  </si>
  <si>
    <t>潘玉剑</t>
  </si>
  <si>
    <t>904</t>
  </si>
  <si>
    <t>41741</t>
  </si>
  <si>
    <t>骆泳铭</t>
  </si>
  <si>
    <t>911</t>
  </si>
  <si>
    <t>05029</t>
  </si>
  <si>
    <t>张海峰</t>
  </si>
  <si>
    <t>930</t>
  </si>
  <si>
    <t>41684</t>
  </si>
  <si>
    <t>陈世昌</t>
  </si>
  <si>
    <t>943</t>
  </si>
  <si>
    <t>05042</t>
  </si>
  <si>
    <t>郑雪峰</t>
  </si>
  <si>
    <t>952</t>
  </si>
  <si>
    <t>22008</t>
  </si>
  <si>
    <t>秦会斌</t>
  </si>
  <si>
    <t>959</t>
  </si>
  <si>
    <t>41061</t>
  </si>
  <si>
    <t>骆新江</t>
  </si>
  <si>
    <t>963</t>
  </si>
  <si>
    <t>41578</t>
  </si>
  <si>
    <t>张辉朝</t>
  </si>
  <si>
    <t>965</t>
  </si>
  <si>
    <t>41423</t>
  </si>
  <si>
    <t>沈怡然</t>
  </si>
  <si>
    <t>975</t>
  </si>
  <si>
    <t>41883</t>
  </si>
  <si>
    <t>吕帅帅</t>
  </si>
  <si>
    <t>991</t>
  </si>
  <si>
    <t>42040</t>
  </si>
  <si>
    <t>卢振洲</t>
  </si>
  <si>
    <t>1013</t>
  </si>
  <si>
    <t>41908</t>
  </si>
  <si>
    <t>吴丽翔</t>
  </si>
  <si>
    <t>1022</t>
  </si>
  <si>
    <t>41132</t>
  </si>
  <si>
    <t>朱礼尧</t>
  </si>
  <si>
    <t>1045</t>
  </si>
  <si>
    <t>41661</t>
  </si>
  <si>
    <t>王晶</t>
  </si>
  <si>
    <t>1049</t>
  </si>
  <si>
    <t>40550</t>
  </si>
  <si>
    <t>郭凌伟</t>
  </si>
  <si>
    <t>1060</t>
  </si>
  <si>
    <t>41930</t>
  </si>
  <si>
    <t>尹川</t>
  </si>
  <si>
    <t>1064</t>
  </si>
  <si>
    <t>42027</t>
  </si>
  <si>
    <t>钱雅惠</t>
  </si>
  <si>
    <t>1082</t>
  </si>
  <si>
    <t>40028</t>
  </si>
  <si>
    <t>周磊</t>
  </si>
  <si>
    <t>1089</t>
  </si>
  <si>
    <t>41973</t>
  </si>
  <si>
    <t>李丽丽</t>
  </si>
  <si>
    <t>1095</t>
  </si>
  <si>
    <t>05058</t>
  </si>
  <si>
    <t>张海鹏</t>
  </si>
  <si>
    <t>1108</t>
  </si>
  <si>
    <t>41514</t>
  </si>
  <si>
    <t>周涛</t>
  </si>
  <si>
    <t>1109</t>
  </si>
  <si>
    <t>40633</t>
  </si>
  <si>
    <t>罗国清</t>
  </si>
  <si>
    <t>1110</t>
  </si>
  <si>
    <t>41964</t>
  </si>
  <si>
    <t>蔡佳林</t>
  </si>
  <si>
    <t>1138</t>
  </si>
  <si>
    <t>41313</t>
  </si>
  <si>
    <t>彭亮</t>
  </si>
  <si>
    <t>1148</t>
  </si>
  <si>
    <t>41130</t>
  </si>
  <si>
    <t>邝小飞</t>
  </si>
  <si>
    <t>1150</t>
  </si>
  <si>
    <t>22005</t>
  </si>
  <si>
    <t>郭裕顺</t>
  </si>
  <si>
    <t>1163</t>
  </si>
  <si>
    <t>05026</t>
  </si>
  <si>
    <t>张珣</t>
  </si>
  <si>
    <t>1189</t>
  </si>
  <si>
    <t>2018-2019-1学期教师学评教成绩统计表</t>
  </si>
  <si>
    <t>教师职工号</t>
    <phoneticPr fontId="8" type="noConversion"/>
  </si>
  <si>
    <t>参评人次</t>
    <phoneticPr fontId="8" type="noConversion"/>
  </si>
  <si>
    <t>总得分</t>
    <phoneticPr fontId="8" type="noConversion"/>
  </si>
  <si>
    <t>41501</t>
  </si>
  <si>
    <t>潘勉</t>
  </si>
  <si>
    <t>40482</t>
  </si>
  <si>
    <t>何志伟</t>
  </si>
  <si>
    <t>40289</t>
  </si>
  <si>
    <t>文进才</t>
  </si>
  <si>
    <t>42071</t>
  </si>
  <si>
    <t>刘超然</t>
  </si>
  <si>
    <t>40340</t>
  </si>
  <si>
    <t>游彬</t>
  </si>
  <si>
    <t>41356</t>
  </si>
  <si>
    <t>王翔</t>
  </si>
  <si>
    <t>40785</t>
  </si>
  <si>
    <t>洪慧</t>
  </si>
  <si>
    <t>05054</t>
  </si>
  <si>
    <t>曾毓</t>
  </si>
  <si>
    <t>23006</t>
  </si>
  <si>
    <t>马琪</t>
  </si>
  <si>
    <t>40003</t>
  </si>
  <si>
    <t>洪明</t>
  </si>
  <si>
    <t>41919</t>
  </si>
  <si>
    <t>郑辉</t>
  </si>
  <si>
    <t>42103</t>
  </si>
  <si>
    <t>潘柏操</t>
  </si>
  <si>
    <t>41808</t>
  </si>
  <si>
    <t>曹菲</t>
  </si>
  <si>
    <t>41442</t>
  </si>
  <si>
    <t>王晓媛</t>
  </si>
  <si>
    <t>40110</t>
  </si>
  <si>
    <t>王光义</t>
  </si>
  <si>
    <t>42242</t>
  </si>
  <si>
    <t>申东升</t>
  </si>
  <si>
    <t>41260</t>
  </si>
  <si>
    <t>程瑜华</t>
  </si>
  <si>
    <t>40799</t>
  </si>
  <si>
    <t>胡体玲</t>
  </si>
  <si>
    <t>40937</t>
  </si>
  <si>
    <t>武军</t>
  </si>
  <si>
    <t>41876</t>
  </si>
  <si>
    <t>朱华辰</t>
  </si>
  <si>
    <t>41535</t>
  </si>
  <si>
    <t>王高峰</t>
  </si>
  <si>
    <t>40198</t>
  </si>
  <si>
    <t>黄海云</t>
  </si>
  <si>
    <t>41505</t>
  </si>
  <si>
    <t>赵文生</t>
  </si>
  <si>
    <t>40768</t>
  </si>
  <si>
    <t>蔡文郁</t>
  </si>
  <si>
    <t>42221</t>
  </si>
  <si>
    <t>王骏超</t>
  </si>
  <si>
    <t>05053</t>
  </si>
  <si>
    <t>黄继业</t>
  </si>
  <si>
    <t>42073</t>
  </si>
  <si>
    <t>蔡本庚</t>
  </si>
  <si>
    <t>05064</t>
  </si>
  <si>
    <t>曾昕</t>
  </si>
  <si>
    <t>40196</t>
  </si>
  <si>
    <t>董林玺</t>
  </si>
  <si>
    <t>41278</t>
  </si>
  <si>
    <t>谷帅</t>
  </si>
  <si>
    <t>42123</t>
  </si>
  <si>
    <t>吴章婷</t>
  </si>
  <si>
    <t>05051</t>
  </si>
  <si>
    <t>方志华</t>
  </si>
  <si>
    <t>41962</t>
  </si>
  <si>
    <t>杨伟煌</t>
  </si>
  <si>
    <t>41600</t>
  </si>
  <si>
    <t>王路文</t>
  </si>
  <si>
    <t>41735</t>
  </si>
  <si>
    <t>汶飞</t>
  </si>
  <si>
    <t>42046</t>
  </si>
  <si>
    <t>严丽平</t>
  </si>
  <si>
    <t>说明：本学期有效评价教师人数总计1207人(评价学生人次不大于15未计入)。</t>
  </si>
  <si>
    <t>部门</t>
    <phoneticPr fontId="8" type="noConversion"/>
  </si>
  <si>
    <t>序号</t>
    <phoneticPr fontId="8" type="noConversion"/>
  </si>
  <si>
    <t>姓名</t>
    <phoneticPr fontId="8" type="noConversion"/>
  </si>
  <si>
    <t>工号</t>
    <phoneticPr fontId="8" type="noConversion"/>
  </si>
  <si>
    <t xml:space="preserve">研究生教学业绩点 </t>
    <phoneticPr fontId="8" type="noConversion"/>
  </si>
  <si>
    <t>标准课时</t>
    <phoneticPr fontId="8" type="noConversion"/>
  </si>
  <si>
    <t>光电工程与仪器科学研究团队</t>
  </si>
  <si>
    <t>海洋电子团队</t>
  </si>
  <si>
    <t>史剑光</t>
  </si>
  <si>
    <t>41694</t>
  </si>
  <si>
    <t>章雪挺</t>
  </si>
  <si>
    <t>40030</t>
  </si>
  <si>
    <t>集成电路与系统团队</t>
  </si>
  <si>
    <t>刘军</t>
  </si>
  <si>
    <t>23015</t>
  </si>
  <si>
    <t>李训根</t>
  </si>
  <si>
    <t>40294</t>
  </si>
  <si>
    <t>袁振珲</t>
  </si>
  <si>
    <t>41739</t>
  </si>
  <si>
    <t>无线技术与应用团队</t>
    <phoneticPr fontId="8" type="noConversion"/>
  </si>
  <si>
    <t>天线与微波技术团队</t>
  </si>
  <si>
    <t>微纳器件与微系统团队</t>
  </si>
  <si>
    <t>先进电子材料与器件团队</t>
  </si>
  <si>
    <t>现代电路与智能信息团队</t>
  </si>
  <si>
    <t>新型半导体器件与电路团队</t>
  </si>
  <si>
    <t>应用电子系统团队</t>
  </si>
  <si>
    <t>崔佳冬</t>
  </si>
  <si>
    <t>05028</t>
  </si>
  <si>
    <t>装备电子团队</t>
  </si>
  <si>
    <t>何志伟</t>
    <phoneticPr fontId="8" type="noConversion"/>
  </si>
  <si>
    <t>学科（集成电路与系统团队）</t>
    <phoneticPr fontId="8" type="noConversion"/>
  </si>
  <si>
    <t>孙玲玲</t>
  </si>
  <si>
    <t>05001</t>
  </si>
  <si>
    <t>学科（海洋电子团队）</t>
    <phoneticPr fontId="8" type="noConversion"/>
  </si>
  <si>
    <t>刘敬彪</t>
  </si>
  <si>
    <t>05044</t>
  </si>
  <si>
    <t>团队</t>
  </si>
  <si>
    <t>职工号</t>
  </si>
  <si>
    <t>职称</t>
    <phoneticPr fontId="8" type="noConversion"/>
  </si>
  <si>
    <t>系列</t>
  </si>
  <si>
    <t>职称级别</t>
    <phoneticPr fontId="8" type="noConversion"/>
  </si>
  <si>
    <t>t_team</t>
    <phoneticPr fontId="8" type="noConversion"/>
  </si>
  <si>
    <t>t_name</t>
    <phoneticPr fontId="8" type="noConversion"/>
  </si>
  <si>
    <t>t_id</t>
    <phoneticPr fontId="8" type="noConversion"/>
  </si>
  <si>
    <t>t_type</t>
    <phoneticPr fontId="8" type="noConversion"/>
  </si>
  <si>
    <t>t_title</t>
    <phoneticPr fontId="8" type="noConversion"/>
  </si>
  <si>
    <t>t_title_level_</t>
    <phoneticPr fontId="8" type="noConversion"/>
  </si>
  <si>
    <t>磁电子器件与应用系统</t>
  </si>
  <si>
    <t>副研究员（自然科学）</t>
  </si>
  <si>
    <t>专任教师</t>
  </si>
  <si>
    <t>副高</t>
  </si>
  <si>
    <t>讲师（高校）</t>
    <phoneticPr fontId="8" type="noConversion"/>
  </si>
  <si>
    <t>中级</t>
    <phoneticPr fontId="8" type="noConversion"/>
  </si>
  <si>
    <t>讲师（高校）</t>
  </si>
  <si>
    <t>中级</t>
  </si>
  <si>
    <t>钱正洪</t>
  </si>
  <si>
    <t>41004</t>
  </si>
  <si>
    <t>教授</t>
    <phoneticPr fontId="8" type="noConversion"/>
  </si>
  <si>
    <t>正高</t>
  </si>
  <si>
    <t>乔文</t>
    <phoneticPr fontId="8" type="noConversion"/>
  </si>
  <si>
    <t>42300</t>
    <phoneticPr fontId="8" type="noConversion"/>
  </si>
  <si>
    <t>专任教师</t>
    <phoneticPr fontId="8" type="noConversion"/>
  </si>
  <si>
    <t>王敦辉</t>
  </si>
  <si>
    <t>42245</t>
  </si>
  <si>
    <t>教授</t>
  </si>
  <si>
    <t>温嘉红</t>
  </si>
  <si>
    <t>42180</t>
  </si>
  <si>
    <t>颜士明</t>
    <phoneticPr fontId="8" type="noConversion"/>
  </si>
  <si>
    <t>42299</t>
    <phoneticPr fontId="8" type="noConversion"/>
  </si>
  <si>
    <t>副研究员</t>
  </si>
  <si>
    <t>副高</t>
    <phoneticPr fontId="8" type="noConversion"/>
  </si>
  <si>
    <t>周铁军</t>
    <phoneticPr fontId="8" type="noConversion"/>
  </si>
  <si>
    <t>42119</t>
  </si>
  <si>
    <t>电子能量转换和应用</t>
  </si>
  <si>
    <t>Hadi Barzegar Bafrooei</t>
  </si>
  <si>
    <t>42244</t>
  </si>
  <si>
    <t>助理研究员</t>
    <phoneticPr fontId="8" type="noConversion"/>
  </si>
  <si>
    <t>副教授</t>
  </si>
  <si>
    <t>宋开新</t>
  </si>
  <si>
    <t>40786</t>
  </si>
  <si>
    <t>光电工程与仪器科学</t>
  </si>
  <si>
    <t>助理研究员（自然科学）</t>
  </si>
  <si>
    <t>副教授</t>
    <phoneticPr fontId="8" type="noConversion"/>
  </si>
  <si>
    <t>石振</t>
    <phoneticPr fontId="8" type="noConversion"/>
  </si>
  <si>
    <t>42262</t>
    <phoneticPr fontId="8" type="noConversion"/>
  </si>
  <si>
    <t>王琳</t>
  </si>
  <si>
    <t>42116</t>
  </si>
  <si>
    <t>副研究员</t>
    <phoneticPr fontId="8" type="noConversion"/>
  </si>
  <si>
    <t>王维平</t>
  </si>
  <si>
    <t>05018</t>
  </si>
  <si>
    <t>研究员（自然科学）</t>
    <phoneticPr fontId="8" type="noConversion"/>
  </si>
  <si>
    <t>专职研究</t>
  </si>
  <si>
    <t>正高</t>
    <phoneticPr fontId="8" type="noConversion"/>
  </si>
  <si>
    <t>杨国卿</t>
  </si>
  <si>
    <t>41737</t>
  </si>
  <si>
    <t>助理研究员</t>
  </si>
  <si>
    <t>海洋电子</t>
  </si>
  <si>
    <t>白兴宇</t>
  </si>
  <si>
    <t>41788</t>
  </si>
  <si>
    <t>高级工程师</t>
  </si>
  <si>
    <t>集成电路与系统</t>
  </si>
  <si>
    <r>
      <t>Ciaran</t>
    </r>
    <r>
      <rPr>
        <sz val="12"/>
        <rFont val="宋体"/>
        <family val="3"/>
        <charset val="134"/>
      </rPr>
      <t xml:space="preserve"> Feeney</t>
    </r>
    <phoneticPr fontId="8" type="noConversion"/>
  </si>
  <si>
    <t>42319</t>
    <phoneticPr fontId="8" type="noConversion"/>
  </si>
  <si>
    <t>包梦恬</t>
    <phoneticPr fontId="8" type="noConversion"/>
  </si>
  <si>
    <t>42306</t>
    <phoneticPr fontId="8" type="noConversion"/>
  </si>
  <si>
    <t>陈金凯</t>
  </si>
  <si>
    <t>42184</t>
  </si>
  <si>
    <t>冯涛</t>
  </si>
  <si>
    <t>40964</t>
  </si>
  <si>
    <t>李文钧</t>
    <phoneticPr fontId="8" type="noConversion"/>
  </si>
  <si>
    <t>40215</t>
    <phoneticPr fontId="8" type="noConversion"/>
  </si>
  <si>
    <t>研究员（自然科学）</t>
  </si>
  <si>
    <t>秦兴</t>
  </si>
  <si>
    <t>40603</t>
  </si>
  <si>
    <t>任坤</t>
  </si>
  <si>
    <t>41144</t>
  </si>
  <si>
    <t>苏国东</t>
  </si>
  <si>
    <t>42177</t>
  </si>
  <si>
    <t>孙玲玲</t>
    <phoneticPr fontId="8" type="noConversion"/>
  </si>
  <si>
    <t>05001</t>
    <phoneticPr fontId="8" type="noConversion"/>
  </si>
  <si>
    <t>集成电路与系统</t>
    <phoneticPr fontId="8" type="noConversion"/>
  </si>
  <si>
    <t>王健华</t>
    <phoneticPr fontId="8" type="noConversion"/>
  </si>
  <si>
    <t>42273</t>
    <phoneticPr fontId="8" type="noConversion"/>
  </si>
  <si>
    <t>王宁宁</t>
    <phoneticPr fontId="8" type="noConversion"/>
  </si>
  <si>
    <t>42142</t>
  </si>
  <si>
    <t>天线与微波技术</t>
  </si>
  <si>
    <t>钱志华</t>
  </si>
  <si>
    <t>40802</t>
  </si>
  <si>
    <t>天线与微波技术</t>
    <phoneticPr fontId="8" type="noConversion"/>
  </si>
  <si>
    <t>张鹏泉</t>
    <phoneticPr fontId="8" type="noConversion"/>
  </si>
  <si>
    <t>42316</t>
    <phoneticPr fontId="8" type="noConversion"/>
  </si>
  <si>
    <t>教授级高工</t>
    <phoneticPr fontId="8" type="noConversion"/>
  </si>
  <si>
    <t>微纳器件与微系统</t>
  </si>
  <si>
    <t>41973</t>
    <phoneticPr fontId="8" type="noConversion"/>
  </si>
  <si>
    <t>微纳器件与微系统</t>
    <phoneticPr fontId="8" type="noConversion"/>
  </si>
  <si>
    <t>王明浩</t>
    <phoneticPr fontId="8" type="noConversion"/>
  </si>
  <si>
    <t>42321</t>
    <phoneticPr fontId="8" type="noConversion"/>
  </si>
  <si>
    <t>特聘副教授</t>
    <phoneticPr fontId="8" type="noConversion"/>
  </si>
  <si>
    <t>吴薇</t>
  </si>
  <si>
    <t>41723</t>
  </si>
  <si>
    <t>无线技术与应用</t>
  </si>
  <si>
    <t>曹文慧</t>
  </si>
  <si>
    <t>42229</t>
  </si>
  <si>
    <t>副研究员（自然科学）</t>
    <phoneticPr fontId="8" type="noConversion"/>
  </si>
  <si>
    <t>无线技术与应用</t>
    <phoneticPr fontId="8" type="noConversion"/>
  </si>
  <si>
    <t>范奎奎</t>
    <phoneticPr fontId="8" type="noConversion"/>
  </si>
  <si>
    <t>42254</t>
  </si>
  <si>
    <t>朱舫</t>
    <phoneticPr fontId="8" type="noConversion"/>
  </si>
  <si>
    <t>42311</t>
    <phoneticPr fontId="8" type="noConversion"/>
  </si>
  <si>
    <t>研究员</t>
  </si>
  <si>
    <t>先进电子材料与器件</t>
  </si>
  <si>
    <t>黄博</t>
  </si>
  <si>
    <t>42247</t>
  </si>
  <si>
    <t>张阳</t>
  </si>
  <si>
    <t>41104</t>
  </si>
  <si>
    <t>现代电路与智能信息</t>
  </si>
  <si>
    <t>陈龙</t>
    <phoneticPr fontId="8" type="noConversion"/>
  </si>
  <si>
    <t>40216</t>
    <phoneticPr fontId="8" type="noConversion"/>
  </si>
  <si>
    <t>高级实验师</t>
  </si>
  <si>
    <t>新型半导体器件与电路</t>
  </si>
  <si>
    <t>邓天松</t>
    <phoneticPr fontId="8" type="noConversion"/>
  </si>
  <si>
    <t>42322</t>
    <phoneticPr fontId="8" type="noConversion"/>
  </si>
  <si>
    <t>董志华</t>
  </si>
  <si>
    <t>41643</t>
  </si>
  <si>
    <t>郭英杰</t>
  </si>
  <si>
    <t>42076</t>
  </si>
  <si>
    <t>张健</t>
  </si>
  <si>
    <t>41890</t>
  </si>
  <si>
    <t>张珣</t>
    <phoneticPr fontId="8" type="noConversion"/>
  </si>
  <si>
    <t>应用电子系统</t>
  </si>
  <si>
    <t>周继军</t>
  </si>
  <si>
    <t>40113</t>
  </si>
  <si>
    <t>教授级高工</t>
  </si>
  <si>
    <t>装备电子</t>
  </si>
  <si>
    <t>吴占雄</t>
  </si>
  <si>
    <t>41116</t>
  </si>
  <si>
    <t>自由团队</t>
  </si>
  <si>
    <t>盛卫琴</t>
  </si>
  <si>
    <t>41748</t>
  </si>
  <si>
    <t>讲师</t>
  </si>
  <si>
    <t>实验</t>
  </si>
  <si>
    <t>初级</t>
  </si>
  <si>
    <t>助理实验师</t>
  </si>
  <si>
    <t>实验管理</t>
  </si>
  <si>
    <t>实验师</t>
    <phoneticPr fontId="8" type="noConversion"/>
  </si>
  <si>
    <t>实验师</t>
  </si>
  <si>
    <t>新型半导体材料与电路</t>
  </si>
  <si>
    <t>高级实验师</t>
    <phoneticPr fontId="8" type="noConversion"/>
  </si>
  <si>
    <t>自由组合团队</t>
  </si>
  <si>
    <t>40091</t>
  </si>
  <si>
    <t xml:space="preserve">K1 </t>
    <phoneticPr fontId="8" type="noConversion"/>
  </si>
  <si>
    <t>K2</t>
    <phoneticPr fontId="8" type="noConversion"/>
  </si>
  <si>
    <t>理论课的学时！</t>
    <phoneticPr fontId="8" type="noConversion"/>
  </si>
  <si>
    <t>标准课时理论化</t>
    <phoneticPr fontId="8" type="noConversion"/>
  </si>
  <si>
    <t>学期</t>
    <phoneticPr fontId="8" type="noConversion"/>
  </si>
  <si>
    <t>教师
学院</t>
    <phoneticPr fontId="8" type="noConversion"/>
  </si>
  <si>
    <t>选课课号</t>
  </si>
  <si>
    <t>课程名称</t>
  </si>
  <si>
    <t>教师姓名</t>
  </si>
  <si>
    <t>人数</t>
    <phoneticPr fontId="8" type="noConversion"/>
  </si>
  <si>
    <t>教务处备注</t>
    <phoneticPr fontId="8" type="noConversion"/>
  </si>
  <si>
    <t>双语</t>
    <phoneticPr fontId="8" type="noConversion"/>
  </si>
  <si>
    <t>课改</t>
    <phoneticPr fontId="8" type="noConversion"/>
  </si>
  <si>
    <t>优课优酬</t>
    <phoneticPr fontId="8" type="noConversion"/>
  </si>
  <si>
    <t>类别系数</t>
    <phoneticPr fontId="8" type="noConversion"/>
  </si>
  <si>
    <t>班级规模系数</t>
    <phoneticPr fontId="8" type="noConversion"/>
  </si>
  <si>
    <t>学分</t>
    <phoneticPr fontId="8" type="noConversion"/>
  </si>
  <si>
    <t>上课时间</t>
    <phoneticPr fontId="8" type="noConversion"/>
  </si>
  <si>
    <t>上课地点</t>
  </si>
  <si>
    <t>总学时</t>
    <phoneticPr fontId="8" type="noConversion"/>
  </si>
  <si>
    <t>讲课学时</t>
    <phoneticPr fontId="8" type="noConversion"/>
  </si>
  <si>
    <t>理论课标准课时</t>
    <phoneticPr fontId="8" type="noConversion"/>
  </si>
  <si>
    <t>实验学时</t>
    <phoneticPr fontId="8" type="noConversion"/>
  </si>
  <si>
    <t>标准
课时</t>
    <phoneticPr fontId="8" type="noConversion"/>
  </si>
  <si>
    <t>备注</t>
    <phoneticPr fontId="8" type="noConversion"/>
  </si>
  <si>
    <t>优课优酬原表</t>
    <phoneticPr fontId="8" type="noConversion"/>
  </si>
  <si>
    <t>c_term</t>
    <phoneticPr fontId="8" type="noConversion"/>
  </si>
  <si>
    <t>c_id</t>
    <phoneticPr fontId="8" type="noConversion"/>
  </si>
  <si>
    <t>c_name</t>
    <phoneticPr fontId="8" type="noConversion"/>
  </si>
  <si>
    <t>c_addr</t>
    <phoneticPr fontId="8" type="noConversion"/>
  </si>
  <si>
    <t>2019-2020-1</t>
  </si>
  <si>
    <t>电子</t>
    <phoneticPr fontId="8" type="noConversion"/>
  </si>
  <si>
    <t>(2019-2020-1)-B0405450-42119-1</t>
    <phoneticPr fontId="8" type="noConversion"/>
  </si>
  <si>
    <t>物联网技术基础</t>
  </si>
  <si>
    <t>李海</t>
    <phoneticPr fontId="8" type="noConversion"/>
  </si>
  <si>
    <t>周一第8,9节{第1-17周}</t>
  </si>
  <si>
    <t>第6教研楼北208</t>
  </si>
  <si>
    <t>32</t>
  </si>
  <si>
    <t>0.0</t>
  </si>
  <si>
    <t>Zhou Tieju/李海，李海全</t>
    <phoneticPr fontId="8" type="noConversion"/>
  </si>
  <si>
    <t>(2019-2020-1)-YJ040010-42119-1</t>
  </si>
  <si>
    <t>磁电子在人工智能领域的应用</t>
  </si>
  <si>
    <t>周一第6,7节{第1-17周}</t>
  </si>
  <si>
    <t>第3教研楼519</t>
  </si>
  <si>
    <t>Zhou Tieju/李海，Zhou Tieju全</t>
    <phoneticPr fontId="8" type="noConversion"/>
  </si>
  <si>
    <t>(2019-2020-1)-YJ040090-42119-1</t>
  </si>
  <si>
    <t>智能磁场传感系统及应用</t>
  </si>
  <si>
    <t>周一第1,2节{第1-17周}</t>
  </si>
  <si>
    <t>2018-2019-2</t>
  </si>
  <si>
    <t>(2018-2019-2)-A0400691-40919-1</t>
  </si>
  <si>
    <t>电路与电子线路1</t>
  </si>
  <si>
    <t>白茹</t>
    <phoneticPr fontId="8" type="noConversion"/>
  </si>
  <si>
    <t>周四第3,4,5节{第1-16周}</t>
  </si>
  <si>
    <t>第6教研楼中125</t>
  </si>
  <si>
    <t>48</t>
  </si>
  <si>
    <t>(2019-2020-1)-A0401040-40919-1</t>
  </si>
  <si>
    <t>电路原理</t>
  </si>
  <si>
    <t>周一第3,4,5节{第1-17周}</t>
  </si>
  <si>
    <t>第6教研楼北110</t>
  </si>
  <si>
    <t>(2019-2020-1)-A040104G-41964-1</t>
    <phoneticPr fontId="8" type="noConversion"/>
  </si>
  <si>
    <t>全英语</t>
    <phoneticPr fontId="8" type="noConversion"/>
  </si>
  <si>
    <r>
      <t>全英文1.</t>
    </r>
    <r>
      <rPr>
        <sz val="10"/>
        <color indexed="8"/>
        <rFont val="宋体"/>
        <family val="3"/>
        <charset val="134"/>
      </rPr>
      <t>5</t>
    </r>
    <phoneticPr fontId="8" type="noConversion"/>
  </si>
  <si>
    <t>周二第6,7节{第1-17周};周二第8节{第1-17周}</t>
  </si>
  <si>
    <t>第6教研楼中521;第6教研楼中521</t>
  </si>
  <si>
    <t>(2018-2019-2)-B0405340-40768-1</t>
  </si>
  <si>
    <t>计算机网络系统</t>
  </si>
  <si>
    <t>周一第10,11节{第1-16周}</t>
  </si>
  <si>
    <t>第12教研楼110</t>
  </si>
  <si>
    <t>(2019-2020-1)-B040532G-40768-1</t>
  </si>
  <si>
    <t>总线技术及应用</t>
  </si>
  <si>
    <t>周二第1,2节{第1-17周}</t>
  </si>
  <si>
    <t>第6教研楼中205</t>
  </si>
  <si>
    <t>0</t>
  </si>
  <si>
    <t>(2018-2019-2)-A0402230-41808-1</t>
  </si>
  <si>
    <t>数字电路与逻辑设计</t>
  </si>
  <si>
    <t>周三第3,4,5节{第1-16周}</t>
  </si>
  <si>
    <t>第7教研楼北316</t>
  </si>
  <si>
    <t>(2019-2020-1)-A0402230-41808-1</t>
  </si>
  <si>
    <t>第7教研楼中3022</t>
  </si>
  <si>
    <t>(2019-2020-1)-A0402230-41808-2</t>
  </si>
  <si>
    <t>周三第10,11,12节{第1-17周}</t>
  </si>
  <si>
    <t>第7教研楼北506</t>
  </si>
  <si>
    <t>班级系数最高1.2</t>
    <phoneticPr fontId="8" type="noConversion"/>
  </si>
  <si>
    <t>(2019-2020-1)-A0402760-42184-1</t>
  </si>
  <si>
    <t>信号检测与处理</t>
  </si>
  <si>
    <t>周二第8,9节{第1-17周}</t>
  </si>
  <si>
    <t>第6教研楼北212</t>
  </si>
  <si>
    <t>(2019-2020-1)-A0402760-42184-2</t>
  </si>
  <si>
    <t>周二第6,7节{第1-17周}</t>
  </si>
  <si>
    <t>(2018-2019-2)-A040095s-05022-1</t>
  </si>
  <si>
    <t>通信电路与系统</t>
  </si>
  <si>
    <r>
      <t>双语I</t>
    </r>
    <r>
      <rPr>
        <sz val="10"/>
        <rFont val="宋体"/>
        <family val="3"/>
        <charset val="134"/>
      </rPr>
      <t>I</t>
    </r>
    <phoneticPr fontId="8" type="noConversion"/>
  </si>
  <si>
    <r>
      <t>双语1</t>
    </r>
    <r>
      <rPr>
        <sz val="10"/>
        <color indexed="8"/>
        <rFont val="宋体"/>
        <family val="3"/>
        <charset val="134"/>
      </rPr>
      <t>.3</t>
    </r>
    <phoneticPr fontId="8" type="noConversion"/>
  </si>
  <si>
    <t>第7教研楼北220</t>
  </si>
  <si>
    <t>(2018-2019-2)-A040095s-41514-1</t>
  </si>
  <si>
    <t>周涛</t>
    <phoneticPr fontId="8" type="noConversion"/>
  </si>
  <si>
    <t>第6教研楼北114</t>
  </si>
  <si>
    <t>陈瑾/周涛，周涛全</t>
    <phoneticPr fontId="8" type="noConversion"/>
  </si>
  <si>
    <t>(2018-2019-2)-B0405450-42036-1</t>
  </si>
  <si>
    <t>周四第1,2节{第1-16周}</t>
  </si>
  <si>
    <t>第6教研楼北422</t>
  </si>
  <si>
    <t>(2019-2020-1)-B0405450-40766-1</t>
  </si>
  <si>
    <t>周一第10,11节{第1-17周}</t>
  </si>
  <si>
    <t>第12教研楼301</t>
  </si>
  <si>
    <t>(2019-2020-1)-YJ040110-40216-1</t>
  </si>
  <si>
    <t>智能系统设计及应用</t>
  </si>
  <si>
    <t>陈龙</t>
  </si>
  <si>
    <t>周三第10,11节{第1-17周}</t>
  </si>
  <si>
    <t>第2教研楼北250</t>
  </si>
  <si>
    <t>(2018-2019-2)-A0402900-40216-1</t>
  </si>
  <si>
    <t>数字逻辑电路</t>
  </si>
  <si>
    <t>翻转课堂，2个教学班，本记录增加</t>
    <phoneticPr fontId="8" type="noConversion"/>
  </si>
  <si>
    <r>
      <t>翻转1.</t>
    </r>
    <r>
      <rPr>
        <sz val="10"/>
        <color indexed="8"/>
        <rFont val="宋体"/>
        <family val="3"/>
        <charset val="134"/>
      </rPr>
      <t>4</t>
    </r>
    <phoneticPr fontId="8" type="noConversion"/>
  </si>
  <si>
    <t>第7教研楼北206</t>
  </si>
  <si>
    <t>陈龙/郑雪峰，陈龙全</t>
    <phoneticPr fontId="8" type="noConversion"/>
  </si>
  <si>
    <t>(2019-2020-1)-A0400960-40216-1</t>
  </si>
  <si>
    <t>现代数字电子技术基础</t>
  </si>
  <si>
    <t>郑雪峰</t>
    <phoneticPr fontId="8" type="noConversion"/>
  </si>
  <si>
    <t>翻转课堂,本记录不增加，增加到上学期记录中</t>
    <phoneticPr fontId="8" type="noConversion"/>
  </si>
  <si>
    <t>周三第3,4,5节{第1-17周}</t>
  </si>
  <si>
    <t>陈龙/郑雪峰，郑雪峰全</t>
    <phoneticPr fontId="8" type="noConversion"/>
  </si>
  <si>
    <t>(2019-2020-1)-A040070G-41684-1</t>
  </si>
  <si>
    <t>电路与电子线路2</t>
  </si>
  <si>
    <t>周一第1,2节{第1-17周};周三第1,2节{第1-17周}</t>
  </si>
  <si>
    <t>第6教研楼中305;第6教研楼中329</t>
  </si>
  <si>
    <t>64</t>
  </si>
  <si>
    <t>(2018-2019-2)-A040208G-41661-1</t>
  </si>
  <si>
    <t>线性电子电路</t>
  </si>
  <si>
    <t>王晓媛</t>
    <phoneticPr fontId="8" type="noConversion"/>
  </si>
  <si>
    <t>全英文</t>
    <phoneticPr fontId="8" type="noConversion"/>
  </si>
  <si>
    <t>周五第3,4,5节{第1-16周}</t>
  </si>
  <si>
    <t>第6教研楼北318</t>
  </si>
  <si>
    <t>陈世昌/王晓媛，王晓媛全</t>
    <phoneticPr fontId="8" type="noConversion"/>
  </si>
  <si>
    <t>(2019-2020-1)-A0400692-41260-1</t>
  </si>
  <si>
    <t>周一第1,2节{第1-17周};周五第6,7节{第1-17周}</t>
  </si>
  <si>
    <t>第7教研楼中3021;第7教研楼北310</t>
  </si>
  <si>
    <t>(2019-2020-1)-B040528G-41260-1</t>
  </si>
  <si>
    <t>模拟集成电路设计</t>
  </si>
  <si>
    <t>第7教研楼中3021</t>
  </si>
  <si>
    <t>(2018-2019-2)-A040095s-40475-1</t>
  </si>
  <si>
    <t>周二第3,4,5节{第1-16周}</t>
  </si>
  <si>
    <t>系数不叠加，按最高计算</t>
    <phoneticPr fontId="8" type="noConversion"/>
  </si>
  <si>
    <t>(2018-2019-2)-YJ040080-40475-1</t>
    <phoneticPr fontId="8" type="noConversion"/>
  </si>
  <si>
    <t>集成电路设计与仿真技术</t>
  </si>
  <si>
    <t>周三第1,2节{第1-16周}</t>
  </si>
  <si>
    <t>第7教研楼南205</t>
  </si>
  <si>
    <t>(2019-2020-1)-A0409010-40215-1</t>
  </si>
  <si>
    <t>电子信息类学科导论</t>
  </si>
  <si>
    <t>程知群（多人）</t>
    <phoneticPr fontId="8" type="noConversion"/>
  </si>
  <si>
    <t/>
  </si>
  <si>
    <t>(2019-2020-1)-A0409010-40215-2</t>
  </si>
  <si>
    <t>周三第10,11节{第1-17周|单周};周三第10,11节{第2-16周|双周}</t>
    <phoneticPr fontId="8" type="noConversion"/>
  </si>
  <si>
    <t>;第12教研楼112</t>
  </si>
  <si>
    <t>程知群</t>
    <phoneticPr fontId="8" type="noConversion"/>
  </si>
  <si>
    <t>高海军</t>
    <phoneticPr fontId="8" type="noConversion"/>
  </si>
  <si>
    <t>高明煜</t>
    <phoneticPr fontId="8" type="noConversion"/>
  </si>
  <si>
    <t>林弥</t>
    <phoneticPr fontId="8" type="noConversion"/>
  </si>
  <si>
    <t>马松月</t>
    <phoneticPr fontId="8" type="noConversion"/>
  </si>
  <si>
    <t>苏国东</t>
    <phoneticPr fontId="8" type="noConversion"/>
  </si>
  <si>
    <t>游彬</t>
    <phoneticPr fontId="8" type="noConversion"/>
  </si>
  <si>
    <t>张海峰</t>
    <phoneticPr fontId="8" type="noConversion"/>
  </si>
  <si>
    <t>张钰</t>
    <phoneticPr fontId="8" type="noConversion"/>
  </si>
  <si>
    <t>张忠海</t>
    <phoneticPr fontId="8" type="noConversion"/>
  </si>
  <si>
    <t>郑梁</t>
    <phoneticPr fontId="8" type="noConversion"/>
  </si>
  <si>
    <t>郑鹏</t>
    <phoneticPr fontId="8" type="noConversion"/>
  </si>
  <si>
    <t>(2019-2020-1)-YJ040080-40475-1</t>
  </si>
  <si>
    <t>周三第1,2节{第1-17周}</t>
  </si>
  <si>
    <t>第6教研楼北306</t>
  </si>
  <si>
    <t>(2018-2019-2)-YJ040040-41848-1</t>
  </si>
  <si>
    <t>计算成像技术与应用</t>
  </si>
  <si>
    <t>第7教研楼南219</t>
  </si>
  <si>
    <t>(2018-2019-2)-B0406170-41848-1</t>
  </si>
  <si>
    <t>光电成像与图像处理技术</t>
  </si>
  <si>
    <t>崔光茫</t>
    <phoneticPr fontId="8" type="noConversion"/>
  </si>
  <si>
    <t>崔光茫/林君，崔光茫全</t>
    <phoneticPr fontId="8" type="noConversion"/>
  </si>
  <si>
    <t>(2019-2020-1)-YJ040040-41848-1</t>
  </si>
  <si>
    <t>周四第1,2节{第1-17周}</t>
  </si>
  <si>
    <t>第6教研楼北206</t>
  </si>
  <si>
    <t>崔光茫/赵巨峰，崔光茫全</t>
    <phoneticPr fontId="8" type="noConversion"/>
  </si>
  <si>
    <t>(2018-2019-2)-B0402740-05028-1</t>
  </si>
  <si>
    <t>表面安装器件与技术</t>
  </si>
  <si>
    <t>周二第1,2节{第1-16周}</t>
  </si>
  <si>
    <t>第6教研楼北118</t>
  </si>
  <si>
    <t>(2018-2019-2)-B0402700-05028-1</t>
    <phoneticPr fontId="8" type="noConversion"/>
  </si>
  <si>
    <t>单片机原理及应用</t>
  </si>
  <si>
    <t>崔佳冬</t>
    <phoneticPr fontId="8" type="noConversion"/>
  </si>
  <si>
    <t>周二第6,7节{第1-16周};周二第8节{第1-16周}</t>
  </si>
  <si>
    <t>第6教研楼北110;第6教研楼北110</t>
  </si>
  <si>
    <t>24</t>
  </si>
  <si>
    <t>崔佳冬/邵李焕，崔佳冬全</t>
    <phoneticPr fontId="8" type="noConversion"/>
  </si>
  <si>
    <t>(2019-2020-1)-YJ040030-40196-1</t>
  </si>
  <si>
    <t>智能感知系统集成技术</t>
  </si>
  <si>
    <t>周五第1,2节{第1-17周}</t>
  </si>
  <si>
    <t>第6教研楼中201</t>
  </si>
  <si>
    <t>(2018-2019-2)-B040276G-40196-1</t>
  </si>
  <si>
    <t>董林玺/刘超然</t>
  </si>
  <si>
    <t>周二第6,7节{第1-16周}</t>
  </si>
  <si>
    <t>第6教研楼中317</t>
  </si>
  <si>
    <t>刘超然</t>
    <phoneticPr fontId="8" type="noConversion"/>
  </si>
  <si>
    <t>董林玺</t>
    <phoneticPr fontId="8" type="noConversion"/>
  </si>
  <si>
    <t>(2019-2020-1)-A0402760-40196-1</t>
  </si>
  <si>
    <t>周五第8,9节{第1-17周}</t>
  </si>
  <si>
    <t>第6教研楼北104</t>
  </si>
  <si>
    <t xml:space="preserve">                                           </t>
    <phoneticPr fontId="8" type="noConversion"/>
  </si>
  <si>
    <t>(2019-2020-1)-A0402760-40196-2</t>
  </si>
  <si>
    <t>董林玺/王路文</t>
  </si>
  <si>
    <t>周五第6,7节{第1-17周}</t>
  </si>
  <si>
    <t>(2019-2020-1)-B0402760-40196-1合班</t>
    <phoneticPr fontId="8" type="noConversion"/>
  </si>
  <si>
    <t>王路文</t>
    <phoneticPr fontId="8" type="noConversion"/>
  </si>
  <si>
    <t>(2018-2019-2)-B0401280-40196-1</t>
  </si>
  <si>
    <t>微纳系统技术与应用</t>
  </si>
  <si>
    <t>董林玺/杨伟煌</t>
  </si>
  <si>
    <t>杨伟煌</t>
    <phoneticPr fontId="8" type="noConversion"/>
  </si>
  <si>
    <t>(2019-2020-1)-A040276G-40196-1</t>
  </si>
  <si>
    <t>第6教研楼中329</t>
  </si>
  <si>
    <t>(2018-2019-2)-A040095s-41643-1</t>
  </si>
  <si>
    <t>周五第6,7节{第1-16周};周五第8节{第1-16周}</t>
  </si>
  <si>
    <t>第6教研楼北214;第6教研楼北214</t>
  </si>
  <si>
    <t>(2018-2019-2)-A040095s-42007-1</t>
  </si>
  <si>
    <t>第7教研楼北414</t>
  </si>
  <si>
    <t>2018-2019-2</t>
    <phoneticPr fontId="8" type="noConversion"/>
  </si>
  <si>
    <t>(2018-2019-2)-B0405450-41514-1</t>
  </si>
  <si>
    <t>刘杰</t>
    <phoneticPr fontId="8" type="noConversion"/>
  </si>
  <si>
    <t>周四第8,9节{第1-16周}</t>
  </si>
  <si>
    <t>第6教研楼北302</t>
  </si>
  <si>
    <t>董志华/刘杰，刘杰全</t>
    <phoneticPr fontId="8" type="noConversion"/>
  </si>
  <si>
    <t>(2018-2019-2)-A1804110-40284-1</t>
  </si>
  <si>
    <t>信号与电路系统基础</t>
  </si>
  <si>
    <t>卓越单独</t>
    <phoneticPr fontId="8" type="noConversion"/>
  </si>
  <si>
    <r>
      <t>卓越1</t>
    </r>
    <r>
      <rPr>
        <sz val="10"/>
        <color indexed="8"/>
        <rFont val="宋体"/>
        <family val="3"/>
        <charset val="134"/>
      </rPr>
      <t>.3</t>
    </r>
    <phoneticPr fontId="8" type="noConversion"/>
  </si>
  <si>
    <t>周三第10,11节{第1-16周};周五第6,7节{第1-16周}</t>
  </si>
  <si>
    <t>第6教研楼中217;第6教研楼中217</t>
  </si>
  <si>
    <t>(2018-2019-2)-A1804110-40284-2</t>
  </si>
  <si>
    <t>周三第3,4节{第1-16周};周五第1,2节{第1-16周}</t>
  </si>
  <si>
    <t>第6教研楼北306;第6教研楼北414</t>
  </si>
  <si>
    <t>(2019-2020-1)-A0401080-40284-1</t>
  </si>
  <si>
    <t>信号与系统</t>
  </si>
  <si>
    <t>周二第3,4,5节{第1-17周}</t>
  </si>
  <si>
    <t>(2018-2019-2)-A0402440-05051-1</t>
  </si>
  <si>
    <t>电磁场与电磁波</t>
  </si>
  <si>
    <t>周一第10,11,12节{第1-16周}</t>
  </si>
  <si>
    <t>第3教研楼201</t>
  </si>
  <si>
    <t>(2019-2020-1)-B0405500-05051-1</t>
  </si>
  <si>
    <t>嵌入式系统设计</t>
  </si>
  <si>
    <t>周一第6,7节{第1-17周};周一第8节{第1-17周}</t>
  </si>
  <si>
    <t>第6教研楼北116;第6教研楼北116</t>
  </si>
  <si>
    <t>(2018-2019-2)-A0402080-41090-1</t>
  </si>
  <si>
    <t>第6教研楼北108</t>
  </si>
  <si>
    <t>(2019-2020-1)-B040539s-41090-1</t>
  </si>
  <si>
    <t>集成电路版图设计</t>
  </si>
  <si>
    <r>
      <t>双语I</t>
    </r>
    <r>
      <rPr>
        <sz val="10"/>
        <color indexed="8"/>
        <rFont val="宋体"/>
        <family val="3"/>
        <charset val="134"/>
      </rPr>
      <t>I</t>
    </r>
    <phoneticPr fontId="8" type="noConversion"/>
  </si>
  <si>
    <t>第3教研楼101</t>
  </si>
  <si>
    <t>高海军/苏国东，苏国东全</t>
    <phoneticPr fontId="8" type="noConversion"/>
  </si>
  <si>
    <t>(2018-2019-2)-A0402900-05045-1</t>
  </si>
  <si>
    <t>周一第3,4,5节{第1-16周}</t>
  </si>
  <si>
    <t>第6教研楼北410</t>
  </si>
  <si>
    <t>(2018-2019-2)-B0402700-05045-1</t>
  </si>
  <si>
    <t>周一第6,7节{第1-16周};周一第8节{第1-16周}</t>
  </si>
  <si>
    <t>第7教研楼北206;第7教研楼北206</t>
  </si>
  <si>
    <t>(2018-2019-2)-B0402730-05045-1</t>
  </si>
  <si>
    <t>(2019-2020-1)-A0400960-05045-1</t>
  </si>
  <si>
    <t>第7教研楼北222</t>
  </si>
  <si>
    <t>(2019-2020-1)-A0400960-05045-2</t>
  </si>
  <si>
    <t>第6教研楼北122</t>
  </si>
  <si>
    <t>(2018-2019-2)-C0497001-05050-1</t>
  </si>
  <si>
    <t>智能车 (A)</t>
  </si>
  <si>
    <t>年薪制人员，不计</t>
    <phoneticPr fontId="8" type="noConversion"/>
  </si>
  <si>
    <t>第6教研楼北204</t>
  </si>
  <si>
    <t>(2018-2019-2)-C0497002-05050-1</t>
  </si>
  <si>
    <t>电子设计（A）</t>
  </si>
  <si>
    <t>第6教研楼中101</t>
  </si>
  <si>
    <t>(2019-2020-1)-B0405430-05050-1</t>
  </si>
  <si>
    <t>电子系统设计与实践</t>
  </si>
  <si>
    <t>周四第10,11节{第1-17周}</t>
  </si>
  <si>
    <t>第6教研楼北202</t>
  </si>
  <si>
    <t>(2018-2019-2)-A0402440-05063-1</t>
  </si>
  <si>
    <t>(2018-2019-2)-A0400691-05062-1</t>
  </si>
  <si>
    <t>第6教研楼北414;第6教研楼北414</t>
  </si>
  <si>
    <t>(2018-2019-2)-A0400691-05062-2</t>
  </si>
  <si>
    <t>翻转课堂</t>
    <phoneticPr fontId="8" type="noConversion"/>
  </si>
  <si>
    <t>第7教研楼南217</t>
  </si>
  <si>
    <t>(2019-2020-1)-A0400692-05062-1</t>
  </si>
  <si>
    <t>翻转课堂，3个教学班，本记录不增加，增加到上学期记录中</t>
    <phoneticPr fontId="8" type="noConversion"/>
  </si>
  <si>
    <t>第7教研楼南211;第7教研楼南211</t>
  </si>
  <si>
    <t>(2019-2020-1)-A0400691-05062-1</t>
  </si>
  <si>
    <t>顾梅园</t>
    <phoneticPr fontId="8" type="noConversion"/>
  </si>
  <si>
    <t>顾梅园/吕伟锋/杜铁钧，顾梅园全</t>
    <phoneticPr fontId="8" type="noConversion"/>
  </si>
  <si>
    <t>(2018-2019-2)-A0402440-05052-1</t>
  </si>
  <si>
    <t>(2018-2019-2)-B0404430-40550-1</t>
  </si>
  <si>
    <t>光电综合设计</t>
  </si>
  <si>
    <t>第6教研楼北322</t>
  </si>
  <si>
    <t>(2018-2019-2)-A0401140-22005-1</t>
  </si>
  <si>
    <t>电路与电子学</t>
  </si>
  <si>
    <t>周四第6,7节{第1-16周};周四第8节{第1-16周}</t>
  </si>
  <si>
    <t>第7教研楼中3021;第7教研楼中3021</t>
  </si>
  <si>
    <t>(2019-2020-1)-A040523s-22005-1</t>
  </si>
  <si>
    <t>EDA技术</t>
  </si>
  <si>
    <t>双语I</t>
    <phoneticPr fontId="8" type="noConversion"/>
  </si>
  <si>
    <t>周四第6,7节{第1-17周};周四第8节{第1-17周}</t>
  </si>
  <si>
    <t>第7教研楼中3012;第7教研楼中3012</t>
  </si>
  <si>
    <t>30</t>
  </si>
  <si>
    <t>18</t>
  </si>
  <si>
    <t>(2018-2019-2)-A1804110-40482-1</t>
  </si>
  <si>
    <t>周一第3,4节{第1-16周};周四第3,4节{第1-16周}</t>
  </si>
  <si>
    <t>第6教研楼北510;第6教研楼北218</t>
  </si>
  <si>
    <t>(2019-2020-1)-A0401080-40482-1</t>
  </si>
  <si>
    <t>杨宇翔</t>
    <phoneticPr fontId="8" type="noConversion"/>
  </si>
  <si>
    <t>第6教研楼北220</t>
  </si>
  <si>
    <t>何志伟/杨宇翔，杨宇翔全</t>
    <phoneticPr fontId="8" type="noConversion"/>
  </si>
  <si>
    <t>(2019-2020-1)-B0405500-40785-1</t>
  </si>
  <si>
    <t>第7教研楼北118</t>
  </si>
  <si>
    <t>(2019-2020-1)-B0405500-40785-2</t>
  </si>
  <si>
    <t>第7教研楼南119;第7教研楼南119</t>
  </si>
  <si>
    <t>(2019-2020-1)-B0405050-40003-1</t>
  </si>
  <si>
    <t>电力电子技术</t>
  </si>
  <si>
    <t>第6教研楼中301</t>
  </si>
  <si>
    <t>(2019-2020-1)-B0405050-40003-2</t>
  </si>
  <si>
    <t>(2019-2020-1)-B0405050-40003-3</t>
  </si>
  <si>
    <t>周四第6,7节{第1-17周}</t>
  </si>
  <si>
    <t>(2019-2020-1)-A0401080-41756-1</t>
  </si>
  <si>
    <t>周五第3,4,5节{第1-17周}</t>
  </si>
  <si>
    <t>第12教研楼403</t>
  </si>
  <si>
    <t>(2018-2019-2)-A0402080-05019-1</t>
  </si>
  <si>
    <t>第7教研楼北218</t>
  </si>
  <si>
    <t>(2018-2019-2)-B0402700-40153-1</t>
  </si>
  <si>
    <t>第3教研楼115;第3教研楼115</t>
  </si>
  <si>
    <t>(2018-2019-2)-B0402700-40153-2</t>
  </si>
  <si>
    <t>(2018-2019-2)-A0401140-40799-1</t>
  </si>
  <si>
    <t>(2018-2019-2)-A0401140-40799-2</t>
  </si>
  <si>
    <t>第7教研楼中2021;第7教研楼中2021</t>
  </si>
  <si>
    <t>(2019-2020-1)-A0405550-40799-1</t>
  </si>
  <si>
    <t>电工与电子学</t>
  </si>
  <si>
    <t>第6教研楼北216</t>
  </si>
  <si>
    <t>(2019-2020-1)-A040133G-40747-1</t>
  </si>
  <si>
    <t>通信原理</t>
  </si>
  <si>
    <t>第7教研楼北110</t>
  </si>
  <si>
    <t>(2019-2020-1)-A0400910-40747-1</t>
  </si>
  <si>
    <t>数字电路</t>
  </si>
  <si>
    <t>胡炜薇</t>
    <phoneticPr fontId="8" type="noConversion"/>
  </si>
  <si>
    <t>第7教研楼北414;第7教研楼北414</t>
  </si>
  <si>
    <t>42</t>
  </si>
  <si>
    <t>6</t>
  </si>
  <si>
    <t>胡炜薇/徐军明，胡炜薇全</t>
    <phoneticPr fontId="8" type="noConversion"/>
  </si>
  <si>
    <t>(2018-2019-2)-A0402080-41547-2</t>
  </si>
  <si>
    <t>(2019-2020-1)-A0400692-41547-1</t>
  </si>
  <si>
    <t>胡月</t>
    <phoneticPr fontId="8" type="noConversion"/>
  </si>
  <si>
    <t>周一第6,7节{第1-17周};周五第8,9节{第1-17周}</t>
  </si>
  <si>
    <t>第7教研楼北508;第7教研楼北310</t>
  </si>
  <si>
    <t>胡月/程瑜华，胡月全</t>
    <phoneticPr fontId="8" type="noConversion"/>
  </si>
  <si>
    <t>(2019-2020-1)-A040523s-05053-1</t>
  </si>
  <si>
    <t>第6教研楼中125;第6教研楼中125</t>
  </si>
  <si>
    <t>(2019-2020-1)-A1804090-05053-1</t>
  </si>
  <si>
    <t>数字系统与处理器</t>
  </si>
  <si>
    <t>(2019-2020-1)-A040523s-05053-2</t>
  </si>
  <si>
    <t>黄继业</t>
    <phoneticPr fontId="8" type="noConversion"/>
  </si>
  <si>
    <t>周一第10,11,12节{第1-17周}</t>
  </si>
  <si>
    <t>黄继业/周明珠，黄继业全</t>
    <phoneticPr fontId="8" type="noConversion"/>
  </si>
  <si>
    <t>(2018-2019-2)-A0402230-41603-1</t>
  </si>
  <si>
    <t>第7教研楼北216;第7教研楼北216</t>
  </si>
  <si>
    <t>(2018-2019-2)-B0405320-41784-1</t>
  </si>
  <si>
    <t>周四第10,11节{第1-16周}</t>
  </si>
  <si>
    <t>(2019-2020-1)-A0401040-41784-1</t>
  </si>
  <si>
    <t>第7教研楼北508</t>
  </si>
  <si>
    <r>
      <t>班级系数最高1.2，姜煜</t>
    </r>
    <r>
      <rPr>
        <sz val="10"/>
        <color indexed="10"/>
        <rFont val="宋体"/>
        <family val="3"/>
        <charset val="134"/>
      </rPr>
      <t>/苏国东，苏国东全</t>
    </r>
    <phoneticPr fontId="8" type="noConversion"/>
  </si>
  <si>
    <t>(2018-2019-2)-B0406120-41930-1</t>
  </si>
  <si>
    <t>微波电路与系统设计</t>
  </si>
  <si>
    <t>金华燕</t>
    <phoneticPr fontId="8" type="noConversion"/>
  </si>
  <si>
    <t>第6教研楼中221</t>
  </si>
  <si>
    <t>金华燕/骆新江，金华燕全</t>
    <phoneticPr fontId="8" type="noConversion"/>
  </si>
  <si>
    <t>(2018-2019-2)-B0406120-41930-2</t>
  </si>
  <si>
    <t>第7教研楼北106</t>
  </si>
  <si>
    <t>(2018-2019-2)-A040095s-41608-1</t>
  </si>
  <si>
    <t>第7教研楼北220;第7教研楼北220</t>
  </si>
  <si>
    <t>(2018-2019-2)-A0400730-41752-1</t>
  </si>
  <si>
    <t>电子技术基础</t>
  </si>
  <si>
    <t>第7教研楼南211</t>
  </si>
  <si>
    <t>36</t>
  </si>
  <si>
    <t>12</t>
  </si>
  <si>
    <t>(2018-2019-2)-A0401231-40593-1</t>
  </si>
  <si>
    <t>电工基础及课程实验Ⅰ(中德)</t>
  </si>
  <si>
    <t>中德班</t>
    <phoneticPr fontId="8" type="noConversion"/>
  </si>
  <si>
    <r>
      <t>中德班1</t>
    </r>
    <r>
      <rPr>
        <sz val="10"/>
        <color indexed="8"/>
        <rFont val="宋体"/>
        <family val="3"/>
        <charset val="134"/>
      </rPr>
      <t>.3</t>
    </r>
    <phoneticPr fontId="8" type="noConversion"/>
  </si>
  <si>
    <t>周四第3,4节{第1-16周}</t>
  </si>
  <si>
    <t>第12教研楼103</t>
  </si>
  <si>
    <t>8</t>
  </si>
  <si>
    <t>(2019-2020-1)-A0400680-40593-1</t>
  </si>
  <si>
    <t>电工基础</t>
  </si>
  <si>
    <t>(2019-2020-1)-A0401232-40593-1</t>
  </si>
  <si>
    <t>电工基础及课程实验Ⅱ(中</t>
  </si>
  <si>
    <t>第12教研楼105</t>
  </si>
  <si>
    <t>(2018-2019-2)-A0402080-41130-1</t>
  </si>
  <si>
    <t>第6教研楼北510;第6教研楼北510</t>
  </si>
  <si>
    <t>(2018-2019-2)-B040277G-41130-1</t>
  </si>
  <si>
    <t>数字集成电路设计</t>
  </si>
  <si>
    <t>第6教研楼中311</t>
  </si>
  <si>
    <t>(2018-2019-2)-B0405330-41809-2</t>
  </si>
  <si>
    <t>集成电路设计基础</t>
  </si>
  <si>
    <t>(2019-2020-1)-B0402770-41130-1</t>
  </si>
  <si>
    <t>周二第10,11,12节{第1-17周}</t>
  </si>
  <si>
    <t>第12教研楼112</t>
  </si>
  <si>
    <t>(2018-2019-2)-A0405600-41808-1</t>
  </si>
  <si>
    <t>邝小飞</t>
    <phoneticPr fontId="8" type="noConversion"/>
  </si>
  <si>
    <t>第6教研楼中321;第6教研楼中321</t>
  </si>
  <si>
    <t>邝小飞/王颖，邝小飞全</t>
    <phoneticPr fontId="8" type="noConversion"/>
  </si>
  <si>
    <t>(2018-2019-2)-A0405600-41809-1</t>
  </si>
  <si>
    <t>第7教研楼南311;第7教研楼南311</t>
  </si>
  <si>
    <t>(2018-2019-2)-B0405450-40766-1</t>
  </si>
  <si>
    <t>周五第8,9节{第1-16周}</t>
  </si>
  <si>
    <t>第3教研楼111</t>
  </si>
  <si>
    <t>(2018-2019-2)-C0492001-40215-1</t>
  </si>
  <si>
    <t>微电子学导论</t>
  </si>
  <si>
    <t>周三第10,11节{第1-16周}</t>
  </si>
  <si>
    <t>李文钧/王颖,李文钧全</t>
    <phoneticPr fontId="8" type="noConversion"/>
  </si>
  <si>
    <t>(2018-2019-2)-B0404060-40294-1</t>
  </si>
  <si>
    <t>周五第1,2节{第1-16周}</t>
  </si>
  <si>
    <t>(2019-2020-1)-B0405500-40294-1</t>
  </si>
  <si>
    <t>周四第3,4,5节{第1-17周}</t>
  </si>
  <si>
    <t>第6教研楼北218</t>
  </si>
  <si>
    <t>(2018-2019-2)-A0401330-40142-1</t>
  </si>
  <si>
    <t>第6教研楼北320</t>
  </si>
  <si>
    <t>(2019-2020-1)-A0401330-40142-1</t>
  </si>
  <si>
    <t>周三第3,4节{第1-17周}</t>
  </si>
  <si>
    <t>第6教研楼北308</t>
  </si>
  <si>
    <t>(2019-2020-1)-A0401330-40142-2</t>
  </si>
  <si>
    <t>周四第8,9节{第1-17周}</t>
  </si>
  <si>
    <t>(2019-2020-1)-A0401330-41701-1</t>
  </si>
  <si>
    <t>第3教研楼115</t>
  </si>
  <si>
    <t>(2019-2020-1)-A1804090-40142-1</t>
  </si>
  <si>
    <t>(2019-2020-1)-A0400692-41395-1</t>
  </si>
  <si>
    <t>第7教研楼南219;第7教研楼南219</t>
  </si>
  <si>
    <t>(2019-2020-1)-B040213G-41395-1</t>
  </si>
  <si>
    <t>数字图像处理</t>
  </si>
  <si>
    <t>第7教研楼南509</t>
  </si>
  <si>
    <t>(2018-2019-2)-B040213s-41395-1</t>
  </si>
  <si>
    <t>李竹</t>
    <phoneticPr fontId="8" type="noConversion"/>
  </si>
  <si>
    <t>周一第1,2节{第1-16周}</t>
  </si>
  <si>
    <t>李竹/严丽平，李竹全；系数不叠加，按最高计算；</t>
    <phoneticPr fontId="8" type="noConversion"/>
  </si>
  <si>
    <t>(2018-2019-2)-B040213s-41395-2</t>
  </si>
  <si>
    <t>第7教研楼北308</t>
  </si>
  <si>
    <t>李竹/严丽平，李竹全</t>
    <phoneticPr fontId="8" type="noConversion"/>
  </si>
  <si>
    <t>(2018-2019-2)-B040213s-41395-3</t>
  </si>
  <si>
    <t>严丽平</t>
    <phoneticPr fontId="8" type="noConversion"/>
  </si>
  <si>
    <t>第12教研楼303</t>
  </si>
  <si>
    <t>李竹/严丽平，严丽平全</t>
    <phoneticPr fontId="8" type="noConversion"/>
  </si>
  <si>
    <t>(2018-2019-2)-YJ040050-41986-1</t>
  </si>
  <si>
    <t>新型记忆元件及其应用</t>
  </si>
  <si>
    <t>第6教研楼中321</t>
  </si>
  <si>
    <t>(2019-2020-1)-YJ040050-41986-1</t>
  </si>
  <si>
    <t>(2018-2019-2)-A040095s-40139-1</t>
  </si>
  <si>
    <t>双语II，翻转课堂，翻转核算高，依照翻转课堂进行核算</t>
    <phoneticPr fontId="8" type="noConversion"/>
  </si>
  <si>
    <t>第7教研楼南215</t>
  </si>
  <si>
    <t>(2018-2019-2)-B0400370-42020-1</t>
  </si>
  <si>
    <t>专业英语</t>
  </si>
  <si>
    <t>刘兵</t>
    <phoneticPr fontId="8" type="noConversion"/>
  </si>
  <si>
    <t>刘兵/宋开新，刘兵全</t>
    <phoneticPr fontId="8" type="noConversion"/>
  </si>
  <si>
    <t>(2018-2019-2)-A040095s-40193-1</t>
  </si>
  <si>
    <t>双语II，卓越单独</t>
    <phoneticPr fontId="8" type="noConversion"/>
  </si>
  <si>
    <t>第3教研楼301;第3教研楼301</t>
  </si>
  <si>
    <t>(2018-2019-2)-A0401320-07008-1</t>
  </si>
  <si>
    <t>数字信号处理</t>
  </si>
  <si>
    <t>(2018-2019-2)-A040095s-42087-1</t>
  </si>
  <si>
    <t>刘艳</t>
    <phoneticPr fontId="8" type="noConversion"/>
  </si>
  <si>
    <t>第6教研楼北414</t>
  </si>
  <si>
    <t>刘艳/董志华，刘艳全</t>
    <phoneticPr fontId="8" type="noConversion"/>
  </si>
  <si>
    <t>(2018-2019-2)-A1804020-40136-1</t>
  </si>
  <si>
    <t>模拟电子电路</t>
  </si>
  <si>
    <t>卓越单独，翻转课堂，翻转核算高，依照翻转课堂进行核算</t>
    <phoneticPr fontId="8" type="noConversion"/>
  </si>
  <si>
    <r>
      <t>翻转1.</t>
    </r>
    <r>
      <rPr>
        <sz val="10"/>
        <color indexed="8"/>
        <rFont val="宋体"/>
        <family val="3"/>
        <charset val="134"/>
      </rPr>
      <t>4</t>
    </r>
    <r>
      <rPr>
        <sz val="10"/>
        <color indexed="8"/>
        <rFont val="宋体"/>
        <family val="3"/>
        <charset val="134"/>
      </rPr>
      <t>；卓越1.3</t>
    </r>
    <phoneticPr fontId="8" type="noConversion"/>
  </si>
  <si>
    <t>(2018-2019-2)-A1804020-40136-2</t>
  </si>
  <si>
    <t>(2019-2020-1)-A0400692-40136-1</t>
  </si>
  <si>
    <t>周一第1,2节{第1-17周};周四第3,4节{第1-17周}</t>
  </si>
  <si>
    <t>第7教研楼南205;第7教研楼南205</t>
  </si>
  <si>
    <t>(2019-2020-1)-A1804080-40136-1</t>
  </si>
  <si>
    <t>模拟电路与系统</t>
  </si>
  <si>
    <t>周一第3,4节{第1-13周};周四第1,2节{第1-13周}</t>
  </si>
  <si>
    <t>第7教研楼南219;第7教研楼南205</t>
  </si>
  <si>
    <t>(2018-2019-2)-A0401140-41396-1</t>
  </si>
  <si>
    <t>(2018-2019-2)-A0402080-41396-1</t>
  </si>
  <si>
    <t>第6教研楼中127</t>
  </si>
  <si>
    <t>(2019-2020-1)-A0400692-41396-1</t>
  </si>
  <si>
    <t>第7教研楼中3022;第6教研楼北214</t>
  </si>
  <si>
    <t>(2019-2020-1)-A0400692-41396-2</t>
  </si>
  <si>
    <t>周一第10,11节{第1-17周};周五第1,2节{第1-17周}</t>
  </si>
  <si>
    <t>第7教研楼北506;第6教研楼中125</t>
  </si>
  <si>
    <t>(2019-2020-1)-A0401040-41396-1</t>
  </si>
  <si>
    <t>(2019-2020-1)-A0401080-41061-1</t>
  </si>
  <si>
    <t>(2019-2020-1)-A0400960-41741-1</t>
  </si>
  <si>
    <t>周五第6,7节{第1-17周};周五第8节{第1-17周}</t>
  </si>
  <si>
    <t>第3教研楼315;第3教研楼315</t>
  </si>
  <si>
    <t>(2019-2020-1)-A0400692-41883-1</t>
  </si>
  <si>
    <t>周一第3,4节{第1-17周};周三第1,2节{第1-17周}</t>
  </si>
  <si>
    <t>第7教研楼中2021;第7教研楼中3021</t>
  </si>
  <si>
    <t>(2019-2020-1)-A0400692-41883-2</t>
  </si>
  <si>
    <t>周一第1,2节{第1-17周};周三第3,4节{第1-17周}</t>
  </si>
  <si>
    <t>(2018-2019-2)-A0400691-40128-1</t>
  </si>
  <si>
    <t>(2018-2019-2)-A040069G-40128-1</t>
  </si>
  <si>
    <t>第7教研楼南307;第7教研楼南307</t>
  </si>
  <si>
    <t>(2019-2020-1)-A0400691-40128-1</t>
  </si>
  <si>
    <t>吕伟锋/顾梅园/杜铁钧</t>
  </si>
  <si>
    <t>第12教研楼305;第12教研楼305</t>
  </si>
  <si>
    <t>吕伟锋</t>
    <phoneticPr fontId="8" type="noConversion"/>
  </si>
  <si>
    <t>杜铁钧</t>
    <phoneticPr fontId="8" type="noConversion"/>
  </si>
  <si>
    <t>(2019-2020-1)-B0404060-23006-1</t>
  </si>
  <si>
    <t>(2019-2020-1)-B0405500-23006-1</t>
  </si>
  <si>
    <t>第12教研楼210</t>
  </si>
  <si>
    <t>(2018-2019-2)-C0492003-41431-1</t>
  </si>
  <si>
    <t>智能物联科创实训</t>
  </si>
  <si>
    <t>周二第3,4节{第1-16周}</t>
  </si>
  <si>
    <t>第2教研楼217</t>
  </si>
  <si>
    <t>(2019-2020-1)-A0402900-40159-1</t>
  </si>
  <si>
    <t>第12教研楼316;第12教研楼316</t>
  </si>
  <si>
    <t>(2019-2020-1)-A040523s-40159-1</t>
  </si>
  <si>
    <t>牛小燕</t>
    <phoneticPr fontId="8" type="noConversion"/>
  </si>
  <si>
    <t>第7教研楼北222;第7教研楼北222</t>
  </si>
  <si>
    <t>牛小燕/周明珠，牛小燕全</t>
    <phoneticPr fontId="8" type="noConversion"/>
  </si>
  <si>
    <t>(2019-2020-1)-A040139s-42103-1</t>
  </si>
  <si>
    <t>天线理论与设计</t>
  </si>
  <si>
    <t>代喜望</t>
    <phoneticPr fontId="8" type="noConversion"/>
  </si>
  <si>
    <t>潘柏操/代喜望，代喜望全</t>
    <phoneticPr fontId="8" type="noConversion"/>
  </si>
  <si>
    <t>(2019-2020-1)-A0401080-41501-1</t>
  </si>
  <si>
    <t>潘勉</t>
    <phoneticPr fontId="8" type="noConversion"/>
  </si>
  <si>
    <t>潘勉/吕帅帅，潘勉全</t>
    <phoneticPr fontId="8" type="noConversion"/>
  </si>
  <si>
    <t>(2018-2019-2)-A040133G-41911-1</t>
  </si>
  <si>
    <t>(2018-2019-2)-B0402840-41911-1</t>
  </si>
  <si>
    <t>无线通信原理及应用</t>
  </si>
  <si>
    <t>(2018-2019-2)-B0402840-41911-2</t>
  </si>
  <si>
    <t>周五第6,7节{第1-16周}</t>
  </si>
  <si>
    <t>(2019-2020-1)-B040284G-41313-1</t>
  </si>
  <si>
    <t>王涛</t>
    <phoneticPr fontId="8" type="noConversion"/>
  </si>
  <si>
    <t>彭亮/王涛，王涛全</t>
    <phoneticPr fontId="8" type="noConversion"/>
  </si>
  <si>
    <t>(2018-2019-2)-A0400730-40593-1</t>
  </si>
  <si>
    <t>(2019-2020-1)-A040073G-41752-1</t>
  </si>
  <si>
    <t>第7教研楼南221</t>
  </si>
  <si>
    <t>(2019-2020-1)-B040139s-42027-1</t>
  </si>
  <si>
    <t>钱雅惠</t>
    <phoneticPr fontId="8" type="noConversion"/>
  </si>
  <si>
    <t>第12教研楼402</t>
  </si>
  <si>
    <t>钱雅惠/潘柏操，钱雅惠全</t>
    <phoneticPr fontId="8" type="noConversion"/>
  </si>
  <si>
    <t>(2018-2019-2)-A0402020-22008-1</t>
  </si>
  <si>
    <t>EMC理论与实践</t>
  </si>
  <si>
    <t>秦会斌/谢强强</t>
  </si>
  <si>
    <t>第6教研楼中313</t>
  </si>
  <si>
    <t>秦会斌</t>
    <phoneticPr fontId="8" type="noConversion"/>
  </si>
  <si>
    <t>谢强强</t>
    <phoneticPr fontId="8" type="noConversion"/>
  </si>
  <si>
    <t>(2018-2019-2)-A0402020-22008-2</t>
  </si>
  <si>
    <t>秦会斌/郑梁</t>
  </si>
  <si>
    <t>第6教研楼北118;第6教研楼北118</t>
  </si>
  <si>
    <t>(2018-2019-2)-A0404380-22008-1</t>
  </si>
  <si>
    <t>固体物理（甲）</t>
  </si>
  <si>
    <t>秦会斌/郑鹏</t>
  </si>
  <si>
    <t>(2018-2019-2)-A0400440-40603-1</t>
    <phoneticPr fontId="8" type="noConversion"/>
  </si>
  <si>
    <t>计算机原理与接口技术</t>
  </si>
  <si>
    <t>(2019-2020-1)-A0400920-40603-1</t>
  </si>
  <si>
    <t>第7教研楼南309</t>
  </si>
  <si>
    <t>(2018-2019-2)-A0404410-40867-1</t>
  </si>
  <si>
    <t>电源技术与应用</t>
  </si>
  <si>
    <t>(2019-2020-1)-A0404410-40867-1</t>
  </si>
  <si>
    <t>第6教研楼北404;第6教研楼北404</t>
  </si>
  <si>
    <t>(2018-2019-2)-A0402900-40068-1</t>
  </si>
  <si>
    <t>(2018-2019-2)-A0402900-40068-2</t>
  </si>
  <si>
    <t>第7教研楼北408;第7教研楼北408</t>
  </si>
  <si>
    <t>(2018-2019-2)-B0401090-40068-1</t>
  </si>
  <si>
    <t>电子测量</t>
  </si>
  <si>
    <t>盛庆华/吕伟锋</t>
  </si>
  <si>
    <t>第12教研楼114</t>
  </si>
  <si>
    <t>盛庆华</t>
    <phoneticPr fontId="8" type="noConversion"/>
  </si>
  <si>
    <t>(2018-2019-2)-A0400691-41748-1</t>
  </si>
  <si>
    <t>周三第10,11,12节{第1-16周}</t>
  </si>
  <si>
    <t>(2018-2019-2)-A040068G-41694-1</t>
  </si>
  <si>
    <t>第7教研楼南107</t>
  </si>
  <si>
    <t>(2019-2020-1)-A0401040-40786-1</t>
  </si>
  <si>
    <t>宋开新/盛卫琴</t>
  </si>
  <si>
    <t>宋开新</t>
    <phoneticPr fontId="8" type="noConversion"/>
  </si>
  <si>
    <t>盛卫琴</t>
    <phoneticPr fontId="8" type="noConversion"/>
  </si>
  <si>
    <t>(2019-2020-1)-B040715G-41806-1</t>
  </si>
  <si>
    <t>射频电路设计基础</t>
  </si>
  <si>
    <t>(2018-2019-2)-A040095s-41806-1</t>
  </si>
  <si>
    <t>苏江涛</t>
    <phoneticPr fontId="8" type="noConversion"/>
  </si>
  <si>
    <t>第7教研楼南217;第7教研楼南217</t>
  </si>
  <si>
    <t>系数不叠加，按最高计算；苏江涛/林弥，苏江涛全</t>
    <phoneticPr fontId="8" type="noConversion"/>
  </si>
  <si>
    <t>(2019-2020-1)-C0402920-41514-1</t>
  </si>
  <si>
    <t>电子信息技术概论</t>
  </si>
  <si>
    <t>第6教研楼中219</t>
  </si>
  <si>
    <t>(2018-2019-2)-A040095s-41942-1</t>
  </si>
  <si>
    <t>孙朋飞</t>
    <phoneticPr fontId="8" type="noConversion"/>
  </si>
  <si>
    <t>双语II，年薪制人员，剔除1/2</t>
    <phoneticPr fontId="8" type="noConversion"/>
  </si>
  <si>
    <r>
      <t>孙朋飞/</t>
    </r>
    <r>
      <rPr>
        <sz val="10"/>
        <color indexed="10"/>
        <rFont val="宋体"/>
        <family val="3"/>
        <charset val="134"/>
      </rPr>
      <t>郭英杰，孙朋飞全，学院补一半</t>
    </r>
    <phoneticPr fontId="8" type="noConversion"/>
  </si>
  <si>
    <t>(2018-2019-2)-A0401300-40151-1</t>
  </si>
  <si>
    <t>电路分析</t>
  </si>
  <si>
    <t>(2018-2019-2)-A0402060-40151-1</t>
  </si>
  <si>
    <t>周一第1,2节{第1-16周};周三第1,2节{第1-16周}</t>
  </si>
  <si>
    <t>第6教研楼中205;第6教研楼北112</t>
  </si>
  <si>
    <t>(2019-2020-1)-A0402080-40151-1</t>
  </si>
  <si>
    <t>(2019-2020-1)-C0492004-40151-1</t>
  </si>
  <si>
    <t>极客科技创新和创业</t>
  </si>
  <si>
    <t>王骏超</t>
    <phoneticPr fontId="8" type="noConversion"/>
  </si>
  <si>
    <t>周二第6,7,8节{第1-17周|单周}</t>
  </si>
  <si>
    <t>第6教研楼中107</t>
  </si>
  <si>
    <t>4</t>
  </si>
  <si>
    <t>汪洁/王骏超，王骏超全</t>
    <phoneticPr fontId="8" type="noConversion"/>
  </si>
  <si>
    <t>(2019-2020-1)-B0400530-41535-1</t>
  </si>
  <si>
    <t>电子信息学科前沿课</t>
  </si>
  <si>
    <t>程瑜华</t>
    <phoneticPr fontId="8" type="noConversion"/>
  </si>
  <si>
    <t>年薪制人员，剔除1/2</t>
    <phoneticPr fontId="8" type="noConversion"/>
  </si>
  <si>
    <t>第3教研楼415</t>
  </si>
  <si>
    <t>王高峰/程瑜华，程瑜华16</t>
    <phoneticPr fontId="8" type="noConversion"/>
  </si>
  <si>
    <t>(2018-2019-2)-A0402080-41661-1</t>
  </si>
  <si>
    <t>第6教研楼北320;第6教研楼北320</t>
  </si>
  <si>
    <t>(2018-2019-2)-B040533G-42221-1</t>
  </si>
  <si>
    <t>第6教研楼中315</t>
  </si>
  <si>
    <t>(2018-2019-2)-A0401140-41306-1</t>
  </si>
  <si>
    <t>第7教研楼北108;第7教研楼北108</t>
  </si>
  <si>
    <t>(2018-2019-2)-A0401140-41306-2</t>
  </si>
  <si>
    <t>第3教研楼215</t>
  </si>
  <si>
    <t>(2019-2020-1)-B040550G-42116-1</t>
  </si>
  <si>
    <t>第7教研楼北120</t>
  </si>
  <si>
    <t>(2018-2019-2)-B0405020-41356-1</t>
  </si>
  <si>
    <t>MATLAB及在电子信息课程中的应用</t>
  </si>
  <si>
    <t>周五第3,4节{第1-16周}</t>
  </si>
  <si>
    <t>第12教研楼305</t>
  </si>
  <si>
    <r>
      <t>王翔/王骏超，</t>
    </r>
    <r>
      <rPr>
        <sz val="10"/>
        <color indexed="10"/>
        <rFont val="宋体"/>
        <family val="3"/>
        <charset val="134"/>
      </rPr>
      <t>王骏超全上</t>
    </r>
    <phoneticPr fontId="8" type="noConversion"/>
  </si>
  <si>
    <t>(2019-2020-1)-YJ040100-41442-1</t>
  </si>
  <si>
    <t>非线性电路元件在电路设计中的应用</t>
  </si>
  <si>
    <t>第7教研楼北108</t>
  </si>
  <si>
    <t>(2018-2019-2)-B0400370-41077-1</t>
  </si>
  <si>
    <t>王颖/曹菲</t>
  </si>
  <si>
    <t>双语I1.3</t>
    <phoneticPr fontId="8" type="noConversion"/>
  </si>
  <si>
    <t>王颖</t>
    <phoneticPr fontId="8" type="noConversion"/>
  </si>
  <si>
    <t>曹菲</t>
    <phoneticPr fontId="8" type="noConversion"/>
  </si>
  <si>
    <t>(2019-2020-1)-B0400540-41809-1</t>
  </si>
  <si>
    <t>科技论文写作(电子)</t>
  </si>
  <si>
    <t>周二第8,9节{第1-9周}</t>
  </si>
  <si>
    <t>第6教研楼北310</t>
  </si>
  <si>
    <t>王颖/曹菲，王颖全</t>
    <phoneticPr fontId="8" type="noConversion"/>
  </si>
  <si>
    <t>(2019-2020-1)-B0400540-41809-2</t>
  </si>
  <si>
    <t>周二第1,2节{第1-9周}</t>
  </si>
  <si>
    <t>(2019-2020-1)-B0400540-41809-3</t>
  </si>
  <si>
    <t>周二第6,7节{第1-9周}</t>
  </si>
  <si>
    <t>(2019-2020-1)-B0400540-41809-4</t>
  </si>
  <si>
    <t>周一第1,2节{第1-9周}</t>
  </si>
  <si>
    <t>(2018-2019-2)-B0402810-41855-1</t>
  </si>
  <si>
    <t>微电子工艺与测试</t>
  </si>
  <si>
    <t>于成浩</t>
    <phoneticPr fontId="8" type="noConversion"/>
  </si>
  <si>
    <t>王颖/于成浩，于成浩全</t>
    <phoneticPr fontId="8" type="noConversion"/>
  </si>
  <si>
    <t>(2019-2020-1)-B0405280-40289-1</t>
  </si>
  <si>
    <t>周四第10,11,12节{第1-17周}</t>
  </si>
  <si>
    <t>第3教研楼105</t>
  </si>
  <si>
    <t>(2019-2020-1)-B0407150-40289-1</t>
  </si>
  <si>
    <t>(2019-2020-1)-A0402760-41735-1</t>
  </si>
  <si>
    <t>第7教研楼北420</t>
  </si>
  <si>
    <t>(2019-2020-1)-A0402760-41735-2</t>
  </si>
  <si>
    <t>汶飞/李丽丽</t>
  </si>
  <si>
    <t>李丽丽</t>
    <phoneticPr fontId="8" type="noConversion"/>
  </si>
  <si>
    <t>(2018-2019-2)-A0402440-40287-1</t>
  </si>
  <si>
    <t>(2018-2019-2)-A0402440-40287-2</t>
  </si>
  <si>
    <t>(2018-2019-2)-A0400560-41723-1</t>
  </si>
  <si>
    <t>项目管理</t>
  </si>
  <si>
    <t>学院提交报告</t>
    <phoneticPr fontId="8" type="noConversion"/>
  </si>
  <si>
    <t>(2018-2019-2)-A0400570-41723-1</t>
  </si>
  <si>
    <t>企业课程1</t>
  </si>
  <si>
    <t>(2019-2020-1)-A0400560-41723-1</t>
    <phoneticPr fontId="8" type="noConversion"/>
  </si>
  <si>
    <t>(2019-2020-1)-A0400570-41723-1</t>
  </si>
  <si>
    <t>(2019-2020-1)-A0401330-41116-1</t>
  </si>
  <si>
    <t>第6教研楼北112</t>
  </si>
  <si>
    <t>(2019-2020-1)-B0405430-41116-1</t>
  </si>
  <si>
    <t>第3教研楼205</t>
  </si>
  <si>
    <t>(2019-2020-1)-B0405430-41116-2</t>
  </si>
  <si>
    <t>(2019-2020-1)-A040214s-40937-1</t>
  </si>
  <si>
    <t>电子材料与电子器件</t>
  </si>
  <si>
    <t>武军</t>
    <phoneticPr fontId="8" type="noConversion"/>
  </si>
  <si>
    <t>武军/盛卫琴，武军全</t>
    <phoneticPr fontId="8" type="noConversion"/>
  </si>
  <si>
    <t>(2018-2019-2)-A0402440-40288-1</t>
  </si>
  <si>
    <t>第6教研楼北120</t>
  </si>
  <si>
    <t>(2018-2019-2)-A0402440-40288-2</t>
  </si>
  <si>
    <t>(2018-2019-2)-B0402700-41985-1</t>
  </si>
  <si>
    <t>第6教研楼北106;第6教研楼北106</t>
  </si>
  <si>
    <t>(2019-2020-1)-B0406130-40286-1</t>
  </si>
  <si>
    <t>(2018-2019-2)-A0400730-41101-1</t>
  </si>
  <si>
    <t>第6教研楼北214</t>
  </si>
  <si>
    <t>(2018-2019-2)-A0402080-41101-1</t>
  </si>
  <si>
    <t>第6教研楼北418;第6教研楼北418</t>
  </si>
  <si>
    <t>(2018-2019-2)-C0492002-41101-1</t>
  </si>
  <si>
    <t>环境纳米技术导论</t>
  </si>
  <si>
    <t>(2019-2020-1)-A0400680-41101-1</t>
  </si>
  <si>
    <t>(2019-2020-1)-C0492002-41101-1</t>
  </si>
  <si>
    <t>第6教研楼北420</t>
  </si>
  <si>
    <t>(2019-2020-1)-A0400910-40191-1</t>
  </si>
  <si>
    <t>(2018-2019-2)-B0402030-40191-1</t>
  </si>
  <si>
    <t>半导体物理与微电子器件</t>
  </si>
  <si>
    <t>徐军明/刘兵，刘兵全</t>
    <phoneticPr fontId="8" type="noConversion"/>
  </si>
  <si>
    <t>(2018-2019-2)-A0402900-41780-1</t>
  </si>
  <si>
    <t>第3教研楼401;第3教研楼401</t>
  </si>
  <si>
    <t>(2019-2020-1)-A040523s-42003-1</t>
  </si>
  <si>
    <t>轩伟鹏</t>
    <phoneticPr fontId="8" type="noConversion"/>
  </si>
  <si>
    <r>
      <t>双语I，年薪制人员，剔除</t>
    </r>
    <r>
      <rPr>
        <sz val="10"/>
        <color indexed="8"/>
        <rFont val="宋体"/>
        <family val="3"/>
        <charset val="134"/>
      </rPr>
      <t>1/2</t>
    </r>
    <phoneticPr fontId="8" type="noConversion"/>
  </si>
  <si>
    <t>第7教研楼中2012</t>
  </si>
  <si>
    <t>轩伟鹏/骆季奎，轩伟鹏全，学院补一半</t>
    <phoneticPr fontId="8" type="noConversion"/>
  </si>
  <si>
    <t>(2018-2019-2)-A0402900-40522-1</t>
  </si>
  <si>
    <t>第6教研楼北114;第6教研楼北114</t>
  </si>
  <si>
    <t>(2019-2020-1)-A0400960-40522-1</t>
  </si>
  <si>
    <t>第7教研楼北416;第7教研楼北416</t>
  </si>
  <si>
    <t>(2019-2020-1)-A0402760-41962-2</t>
  </si>
  <si>
    <t>(2019-2020-1)-A0402760-41962-1</t>
  </si>
  <si>
    <t>杨伟煌/李丽丽</t>
  </si>
  <si>
    <t>周一第3,4节{第1-17周}</t>
  </si>
  <si>
    <t>(2018-2019-2)-A0401320-41459-1</t>
  </si>
  <si>
    <t>第3教研楼315</t>
  </si>
  <si>
    <t>(2019-2020-1)-B0405510-40914-1</t>
  </si>
  <si>
    <t>传感器原理与应用</t>
  </si>
  <si>
    <t>应智花/于成浩</t>
  </si>
  <si>
    <t>应智花</t>
    <phoneticPr fontId="8" type="noConversion"/>
  </si>
  <si>
    <t>(2019-2020-1)-A0400692-40340-1</t>
  </si>
  <si>
    <t>周三第1,2节{第1-17周};周四第1,2节{第1-17周}</t>
  </si>
  <si>
    <t>第6教研楼北314;第7教研楼北310</t>
  </si>
  <si>
    <t>(2018-2019-2)-B0402830-40779-1</t>
  </si>
  <si>
    <t>数字通信技术</t>
  </si>
  <si>
    <t>周二第10,11节{第1-16周}</t>
  </si>
  <si>
    <t>(2018-2019-2)-B0402830-40779-2</t>
  </si>
  <si>
    <t>周二第8,9节{第1-16周}</t>
  </si>
  <si>
    <t>(2019-2020-1)-A0400692-40779-1</t>
  </si>
  <si>
    <t>于海滨/胡飞跃</t>
  </si>
  <si>
    <t>周二第1,2节{第1-17周};周四第1,2节{第1-17周}</t>
  </si>
  <si>
    <t>第6教研楼中327;第7教研楼中2012</t>
  </si>
  <si>
    <t>于海滨</t>
    <phoneticPr fontId="8" type="noConversion"/>
  </si>
  <si>
    <t>胡飞跃</t>
    <phoneticPr fontId="8" type="noConversion"/>
  </si>
  <si>
    <t>(2019-2020-1)-A0402230-41861-1</t>
  </si>
  <si>
    <t>第6教研楼北122;第6教研楼北122</t>
  </si>
  <si>
    <t>(2019-2020-1)-A0402230-41861-2</t>
  </si>
  <si>
    <t>(2018-2019-2)-A0400691-40311-1</t>
  </si>
  <si>
    <t>(2018-2019-2)-B0405340-40311-1</t>
  </si>
  <si>
    <t>第12教研楼412</t>
  </si>
  <si>
    <t>(2019-2020-1)-A040108G-40311-1</t>
  </si>
  <si>
    <t>第6教研楼中521</t>
  </si>
  <si>
    <t>(2018-2019-2)-A040550G-42229-1</t>
  </si>
  <si>
    <t>王琳</t>
    <phoneticPr fontId="8" type="noConversion"/>
  </si>
  <si>
    <t>第7教研楼北322</t>
  </si>
  <si>
    <t>俞钰峰/王琳，王琳全</t>
    <phoneticPr fontId="8" type="noConversion"/>
  </si>
  <si>
    <t>(2018-2019-2)-A0400691-41424-1</t>
  </si>
  <si>
    <t>第7教研楼北318;第7教研楼北318</t>
  </si>
  <si>
    <t>(2019-2020-1)-A0401040-41424-1</t>
  </si>
  <si>
    <t>(2019-2020-1)-A0401040-41424-2</t>
  </si>
  <si>
    <t>第3教研楼311</t>
  </si>
  <si>
    <t>(2018-2019-2)-A0401320-41701-1</t>
  </si>
  <si>
    <t>第3教研楼215;第3教研楼215</t>
  </si>
  <si>
    <t>(2019-2020-1)-A0401330-40142-3</t>
  </si>
  <si>
    <t>第6教研楼中325</t>
  </si>
  <si>
    <t>(2019-2020-1)-A040523s-41701-1</t>
  </si>
  <si>
    <t>第6教研楼北316;第6教研楼北316</t>
  </si>
  <si>
    <t>(2018-2019-2)-A0402260-41722-1</t>
  </si>
  <si>
    <t>脉冲与数字电路</t>
  </si>
  <si>
    <t>(2018-2019-2)-A040290G-41722-1</t>
  </si>
  <si>
    <t>(2019-2020-1)-A040091G-41722-1</t>
  </si>
  <si>
    <t>(2019-2020-1)-A040290G-41722-1</t>
  </si>
  <si>
    <t>(2018-2019-2)-B0402700-05029-1</t>
  </si>
  <si>
    <t>(2019-2020-1)-A0400680-05029-1</t>
  </si>
  <si>
    <t>第7教研楼中2022</t>
  </si>
  <si>
    <t>(2018-2019-2)-A0401140-40285-1</t>
  </si>
  <si>
    <t>(2019-2020-1)-B0405500-23018-1</t>
  </si>
  <si>
    <t>第3教研楼401</t>
  </si>
  <si>
    <t>(2019-2020-1)-B040043G-05026-1</t>
  </si>
  <si>
    <t>现代DSP技术及应用</t>
  </si>
  <si>
    <t>第7教研楼南315;第7教研楼南315</t>
  </si>
  <si>
    <t>(2019-2020-1)-B0401840-05026-1</t>
  </si>
  <si>
    <t>DSP与智能化系统</t>
  </si>
  <si>
    <t>(2018-2019-2)-A0401320-41081-1</t>
  </si>
  <si>
    <t>第6教研楼北108;第6教研楼北108</t>
  </si>
  <si>
    <t>(2018-2019-2)-A0401320-41081-2</t>
  </si>
  <si>
    <t>第7教研楼北318</t>
  </si>
  <si>
    <t>(2018-2019-2)-A0400670-41404-1</t>
  </si>
  <si>
    <t>电磁场理论</t>
  </si>
  <si>
    <t>张忠海/尹川</t>
  </si>
  <si>
    <t>第6教研楼中319;第6教研楼中319</t>
  </si>
  <si>
    <t>尹川</t>
    <phoneticPr fontId="8" type="noConversion"/>
  </si>
  <si>
    <t>(2019-2020-1)-A0402710-41404-1</t>
  </si>
  <si>
    <t>微波技术基础</t>
  </si>
  <si>
    <t>张忠海/尹川，张忠海全</t>
    <phoneticPr fontId="8" type="noConversion"/>
  </si>
  <si>
    <t>(2018-2019-2)-A0401320-41468-1</t>
  </si>
  <si>
    <t>第7教研楼北306;第7教研楼北306</t>
  </si>
  <si>
    <t>(2018-2019-2)-B0401320-41468-1</t>
  </si>
  <si>
    <t>(2018-2019-2)-A0402900-41703-1</t>
  </si>
  <si>
    <t>第7教研楼北504</t>
  </si>
  <si>
    <t>(2019-2020-1)-A0400960-41703-1</t>
  </si>
  <si>
    <t>第12教研楼401</t>
  </si>
  <si>
    <t>(2019-2020-1)-A040523s-41703-1</t>
  </si>
  <si>
    <t>第7教研楼中3011</t>
  </si>
  <si>
    <t>(2018-2019-2)-A0400691-41505-1</t>
  </si>
  <si>
    <t>第6教研楼中313;第6教研楼中313</t>
  </si>
  <si>
    <t>(2018-2019-2)-A0406110-41505-1</t>
  </si>
  <si>
    <t>半导体物理与器件</t>
  </si>
  <si>
    <t>第6教研楼中219;第6教研楼中219</t>
  </si>
  <si>
    <t>(2018-2019-2)-A0401320-40185-1</t>
  </si>
  <si>
    <t>赵治栋</t>
  </si>
  <si>
    <t>(2019-2020-1)-B0406090-41919-1</t>
  </si>
  <si>
    <t>现代分析仪器与技术</t>
  </si>
  <si>
    <t>(2018-2019-2)-B0405020-40985-1</t>
  </si>
  <si>
    <t>(2018-2019-2)-B0405020-40985-3</t>
  </si>
  <si>
    <t>第6教研楼北412</t>
  </si>
  <si>
    <t>(2018-2019-2)-B0405020-40985-2</t>
  </si>
  <si>
    <t>郑晓隆/王骏超，王骏超全</t>
    <phoneticPr fontId="8" type="noConversion"/>
  </si>
  <si>
    <t>(2019-2020-1)-A040523G-41320-1</t>
  </si>
  <si>
    <t>(2019-2020-1)-A040523s-41320-1</t>
  </si>
  <si>
    <t>(2018-2019-2)-A0402900-05042-1</t>
  </si>
  <si>
    <t>(2018-2019-2)-A0400440-40028-1</t>
  </si>
  <si>
    <t>第6教研楼北314;第6教研楼北314</t>
  </si>
  <si>
    <t>(2018-2019-2)-A040044G-40028-1</t>
  </si>
  <si>
    <t>第6教研楼中429;第6教研楼中429</t>
  </si>
  <si>
    <t>(2018-2019-2)-B0406190-41957-1</t>
  </si>
  <si>
    <t>光谱技术及应用</t>
  </si>
  <si>
    <t>第6教研楼中315;第6教研楼中315</t>
  </si>
  <si>
    <t>(2019-2020-1)-A0401080-41957-1</t>
  </si>
  <si>
    <t>(2018-2019-2)-A0401320-05043-1</t>
  </si>
  <si>
    <t>(2018-2019-2)-B0401080-05043-1</t>
  </si>
  <si>
    <t>(2018-2019-2)-A0400440-41132-1</t>
  </si>
  <si>
    <t>(2018-2019-2)-A0400440-41132-2</t>
  </si>
  <si>
    <t>第7教研楼北106;第7教研楼北106</t>
  </si>
  <si>
    <t>(2018-2019-2)-A0401300-41132-1</t>
  </si>
  <si>
    <t>第6教研楼中307;第6教研楼中307</t>
  </si>
  <si>
    <t>(2018-2019-2)-A0400440-41132-3</t>
  </si>
  <si>
    <t>朱礼尧</t>
    <phoneticPr fontId="8" type="noConversion"/>
  </si>
  <si>
    <t>第6教研楼北404</t>
  </si>
  <si>
    <t>朱礼尧/Zhou Tieju，朱礼尧全</t>
    <phoneticPr fontId="8" type="noConversion"/>
  </si>
  <si>
    <t>K1</t>
    <phoneticPr fontId="8" type="noConversion"/>
  </si>
  <si>
    <t>教师学院</t>
    <phoneticPr fontId="8" type="noConversion"/>
  </si>
  <si>
    <t>已选人数</t>
  </si>
  <si>
    <t>性质</t>
    <phoneticPr fontId="8" type="noConversion"/>
  </si>
  <si>
    <t>班级规模系数1</t>
    <phoneticPr fontId="8" type="noConversion"/>
  </si>
  <si>
    <t>班级规模系数2</t>
    <phoneticPr fontId="8" type="noConversion"/>
  </si>
  <si>
    <t>学分</t>
  </si>
  <si>
    <t>上课时间</t>
  </si>
  <si>
    <t>总学时</t>
  </si>
  <si>
    <t>讲课学时</t>
  </si>
  <si>
    <t>实验学时</t>
  </si>
  <si>
    <t>上机学时</t>
  </si>
  <si>
    <t>标准
学时</t>
    <phoneticPr fontId="8" type="noConversion"/>
  </si>
  <si>
    <t>c_t_name</t>
    <phoneticPr fontId="8" type="noConversion"/>
  </si>
  <si>
    <t>(2018-2019-2)-S0403050-40128-2</t>
  </si>
  <si>
    <t>电路分析实验</t>
  </si>
  <si>
    <t>A</t>
    <phoneticPr fontId="8" type="noConversion"/>
  </si>
  <si>
    <t>周二第6,7节{第5-15周};周二第8节{第5-15周}</t>
  </si>
  <si>
    <t>第2教研楼中225（电路分析.信号系统实验室）;第2教研楼中225（电路分析.信号系统实验室）</t>
  </si>
  <si>
    <t>(2019-2020-1)-S0402910-40159-1</t>
  </si>
  <si>
    <t>现代数字电子技术基础实验</t>
  </si>
  <si>
    <t>周二第6,7节{第7-17周};周二第8节{第7-17周}</t>
  </si>
  <si>
    <t>第2教研楼北212（数字电路实验室）;第2教研楼北212（数字电路实验室）</t>
  </si>
  <si>
    <t>郑雪峰/包梦恬，包梦恬全</t>
    <phoneticPr fontId="8" type="noConversion"/>
  </si>
  <si>
    <t>(2019-2020-1)-S0403300-40159-12</t>
  </si>
  <si>
    <t>数字电路与逻辑设计实验</t>
  </si>
  <si>
    <t>周四第3,4,5节{第7-17周}</t>
  </si>
  <si>
    <t>第2教研楼北238（数字电路实验室）</t>
  </si>
  <si>
    <t>(2019-2020-1)-S0403760-05054-1</t>
  </si>
  <si>
    <t>嵌入式系统设计实验</t>
  </si>
  <si>
    <t>上机类实验</t>
    <phoneticPr fontId="8" type="noConversion"/>
  </si>
  <si>
    <t>B</t>
    <phoneticPr fontId="8" type="noConversion"/>
  </si>
  <si>
    <t>周一第6,7节{第6-16周};周一第8节{第6-16周}</t>
  </si>
  <si>
    <t>第2教研楼中237（单片机实验室）;第2教研楼中237（单片机实验室）</t>
  </si>
  <si>
    <t>(2019-2020-1)-S0403760-05054-2</t>
  </si>
  <si>
    <t>周一第3,4,5节{第6-16周}</t>
  </si>
  <si>
    <t>第2教研楼中237（单片机实验室）</t>
  </si>
  <si>
    <t>(2019-2020-1)-S0403760-05054-3</t>
  </si>
  <si>
    <t>周二第6,7节{第6-16周};周二第8节{第6-16周}</t>
  </si>
  <si>
    <t>(2019-2020-1)-S0403760-05054-4</t>
  </si>
  <si>
    <t>周二第3,4,5节{第6-16周}</t>
  </si>
  <si>
    <t>(2019-2020-1)-S0403760-05054-5</t>
  </si>
  <si>
    <t>周三第3,4,5节{第6-16周}</t>
  </si>
  <si>
    <t>(2019-2020-1)-S0403760-05054-6</t>
  </si>
  <si>
    <t>周三第10,11,12节{第6-16周}</t>
  </si>
  <si>
    <t>(2018-2019-2)-S0403760-05054-1</t>
  </si>
  <si>
    <t>周一第10,11,12节{第5-15周}</t>
  </si>
  <si>
    <t>(2018-2019-2)-S0403760-05054-2</t>
  </si>
  <si>
    <t>周一第6,7节{第5-15周};周一第8节{第5-15周}</t>
  </si>
  <si>
    <t>(2018-2019-2)-S0403470-40159-20</t>
  </si>
  <si>
    <t>数字逻辑电路实验</t>
  </si>
  <si>
    <t>周三第3,4,5节{第5-15周}</t>
  </si>
  <si>
    <t>第2教研楼北212（数字电路实验室）</t>
  </si>
  <si>
    <t>(2018-2019-2)-S0403470-40159-3</t>
  </si>
  <si>
    <t>周四第3,4,5节{第5-15周}</t>
  </si>
  <si>
    <t>(2018-2019-2)-S0400950-05022-15</t>
  </si>
  <si>
    <t>通信电路与系统实验</t>
  </si>
  <si>
    <t>周五第6,7节{第5-15周|单周};周五第8节{第5-15周|单周}</t>
  </si>
  <si>
    <t>第2教研楼中233B（通信电路实验室）;第2教研楼中233B（通信电路实验室）</t>
  </si>
  <si>
    <t>(2018-2019-2)-S0400950-05022-14</t>
  </si>
  <si>
    <t>周五第6,7节{第6-16周|双周};周五第8节{第6-16周|双周}</t>
  </si>
  <si>
    <t>第2教研楼中233（通信电路实验室）;第2教研楼中233（通信电路实验室）</t>
  </si>
  <si>
    <t>(2018-2019-2)-S0403780-05022-13</t>
  </si>
  <si>
    <t>通信电路实验（硬件）</t>
  </si>
  <si>
    <t>周一第6,7节{第5-15周|单周};周一第8节{第5-15周|单周}</t>
  </si>
  <si>
    <t>(2018-2019-2)-S0403780-05022-8</t>
  </si>
  <si>
    <t>周一第6,7节{第6-16周|双周};周一第8节{第6-16周|双周}</t>
  </si>
  <si>
    <t>(2019-2020-1)-S0497001-40216-1</t>
  </si>
  <si>
    <t>智能车设计综合实验</t>
  </si>
  <si>
    <t>周六第10,11,12节{第1-17周}</t>
  </si>
  <si>
    <t>第6教研楼中楼架空层（智能车集训基地）</t>
  </si>
  <si>
    <t>(2019-2020-1)-S0403670-05023-1</t>
  </si>
  <si>
    <t>信号与系统实验</t>
  </si>
  <si>
    <t>周四第3,4,5节{第6-16周|双周}</t>
  </si>
  <si>
    <t>第2教研楼中209（电路分析.信号系统实验室）</t>
  </si>
  <si>
    <t>(2019-2020-1)-S0403670-05023-20</t>
  </si>
  <si>
    <t>周四第6,7节{第7-17周|单周};周四第8节{第7-17周|单周}</t>
  </si>
  <si>
    <t>第2教研楼中209（电路分析.信号系统实验室）;第2教研楼中209（电路分析.信号系统实验室）</t>
  </si>
  <si>
    <t>(2019-2020-1)-S0403670-05023-21</t>
  </si>
  <si>
    <t>周四第6,7节{第6-16周|双周};周四第8节{第6-16周|双周}</t>
  </si>
  <si>
    <t>(2019-2020-1)-S0403670-05023-9</t>
  </si>
  <si>
    <t>周四第3,4,5节{第7-17周|单周}</t>
  </si>
  <si>
    <t>(2018-2019-2)-S0403050-40128-11</t>
  </si>
  <si>
    <t>周三第10,11,12节{第5-15周}</t>
  </si>
  <si>
    <t>第2教研楼中229（电路分析.信号系统实验室）</t>
  </si>
  <si>
    <t>(2018-2019-2)-S0403050-40128-5</t>
  </si>
  <si>
    <t>(2018-2019-2)-S1804110-40068-7</t>
  </si>
  <si>
    <t>信号与电路系统实验</t>
  </si>
  <si>
    <t>周二第10,11,12节{第5-15周}</t>
  </si>
  <si>
    <t>(2019-2020-1)-S0400860-41338-17</t>
  </si>
  <si>
    <t>模拟电子技术实验</t>
  </si>
  <si>
    <t>李付鹏</t>
    <phoneticPr fontId="8" type="noConversion"/>
  </si>
  <si>
    <t>周一第10,11,12节{第6-16周}</t>
  </si>
  <si>
    <t>第2教研楼北208（模拟电子电路实验室）</t>
  </si>
  <si>
    <t>戴绍港，李付鹏全</t>
    <phoneticPr fontId="8" type="noConversion"/>
  </si>
  <si>
    <t>(2019-2020-1)-S0400860-41338-9</t>
  </si>
  <si>
    <t>戴绍港</t>
  </si>
  <si>
    <t>第2教研楼北208B（模拟电子电路实验室）</t>
  </si>
  <si>
    <t>(2019-2020-1)-S0403670-05023-11</t>
  </si>
  <si>
    <t>第2教研楼中213（电路分析.信号系统实验室）</t>
  </si>
  <si>
    <t>(2019-2020-1)-S0403670-05023-2</t>
  </si>
  <si>
    <t>(2018-2019-2)-S1804110-40068-5</t>
  </si>
  <si>
    <t>(2018-2019-2)-S0403050-40128-6</t>
  </si>
  <si>
    <t>范奎奎</t>
  </si>
  <si>
    <t>第2教研楼中225（电路分析.信号系统实验室）</t>
  </si>
  <si>
    <t>(2019-2020-1)-S0402150-40287-10</t>
  </si>
  <si>
    <t>电磁场与微波实验</t>
  </si>
  <si>
    <t>周一第3,4,5节{第3-9周}</t>
  </si>
  <si>
    <t>(2019-2020-1)-S0402150-40287-12</t>
  </si>
  <si>
    <t>周三第3,4,5节{第3-9周}</t>
  </si>
  <si>
    <t>第2教研楼217B</t>
  </si>
  <si>
    <t>(2019-2020-1)-S0403300-40159-6</t>
  </si>
  <si>
    <t>周一第10,11,12节{第7-17周}</t>
  </si>
  <si>
    <t>(2018-2019-2)-S0402150-40287-8</t>
  </si>
  <si>
    <t>周一第3,4,5节{第3-8周}</t>
  </si>
  <si>
    <t>(2018-2019-2)-S0402150-40287-6</t>
  </si>
  <si>
    <t>周一第6,7节{第3-8周};周一第8节{第3-8周}</t>
  </si>
  <si>
    <t>第2教研楼217;第2教研楼217</t>
  </si>
  <si>
    <t>(2019-2020-1)-S0402910-40159-16</t>
  </si>
  <si>
    <r>
      <t>高惠芳</t>
    </r>
    <r>
      <rPr>
        <sz val="10"/>
        <color indexed="8"/>
        <rFont val="宋体"/>
        <family val="3"/>
        <charset val="134"/>
      </rPr>
      <t>/</t>
    </r>
    <r>
      <rPr>
        <sz val="10"/>
        <color indexed="8"/>
        <rFont val="宋体"/>
        <family val="3"/>
        <charset val="134"/>
      </rPr>
      <t>刘兵</t>
    </r>
    <phoneticPr fontId="8" type="noConversion"/>
  </si>
  <si>
    <t>周四第6,7节{第7-17周};周四第8节{第7-17周}</t>
  </si>
  <si>
    <r>
      <t>高惠芳</t>
    </r>
    <r>
      <rPr>
        <sz val="10"/>
        <color indexed="8"/>
        <rFont val="宋体"/>
        <family val="3"/>
        <charset val="134"/>
      </rPr>
      <t/>
    </r>
    <phoneticPr fontId="8" type="noConversion"/>
  </si>
  <si>
    <r>
      <rPr>
        <sz val="10"/>
        <color indexed="8"/>
        <rFont val="宋体"/>
        <family val="3"/>
        <charset val="134"/>
      </rPr>
      <t>刘兵</t>
    </r>
    <phoneticPr fontId="8" type="noConversion"/>
  </si>
  <si>
    <t>(2018-2019-2)-S0403470-40159-4</t>
  </si>
  <si>
    <t>周五第6,7节{第5-15周};周五第8节{第5-15周}</t>
  </si>
  <si>
    <t>第2教研楼北238（数字电路实验室）;第2教研楼北238（数字电路实验室）</t>
  </si>
  <si>
    <t>(2019-2020-1)-S0400692-41338-17</t>
  </si>
  <si>
    <t>电路与电子线路实验2</t>
  </si>
  <si>
    <t>第2教研楼北206B（模拟电子电路实验室）</t>
  </si>
  <si>
    <t>(2019-2020-1)-S0400860-41338-12</t>
  </si>
  <si>
    <t>(2019-2020-1)-S0400692-41338-18</t>
  </si>
  <si>
    <t>第2教研楼北206（模拟电子电路实验室）</t>
  </si>
  <si>
    <t>(2019-2020-1)-S0400692-41338-9</t>
  </si>
  <si>
    <t>第2教研楼北206（模拟电子电路实验室）;第2教研楼北206（模拟电子电路实验室）</t>
  </si>
  <si>
    <t>(2019-2020-1)-S0400860-41338-8</t>
  </si>
  <si>
    <t>(2018-2019-2)-S0403050-40128-16</t>
  </si>
  <si>
    <t>(2019-2020-1)-S0400720-05031-12</t>
  </si>
  <si>
    <t>电子工艺实习</t>
  </si>
  <si>
    <t>集中实习</t>
    <phoneticPr fontId="8" type="noConversion"/>
  </si>
  <si>
    <t>J</t>
    <phoneticPr fontId="8" type="noConversion"/>
  </si>
  <si>
    <t>周四第6,7节{第6-16周};周四第8节{第6-16周}</t>
  </si>
  <si>
    <t>第8教研楼304（线路实习实验室）;第8教研楼304（线路实习实验室）</t>
  </si>
  <si>
    <t>(2019-2020-1)-S0400720-05031-5</t>
  </si>
  <si>
    <t>周四第10,11,12节{第6-16周}</t>
  </si>
  <si>
    <t>第8教研楼304（线路实习实验室）</t>
  </si>
  <si>
    <t>(2019-2020-1)-S0400692-41338-6</t>
  </si>
  <si>
    <t>第2教研楼北206B（模拟电子电路实验室）;第2教研楼北206B（模拟电子电路实验室）</t>
  </si>
  <si>
    <t>(2019-2020-1)-S0400860-41338-5</t>
  </si>
  <si>
    <t>第2教研楼北232（模拟电子电路实验室）</t>
  </si>
  <si>
    <t>(2018-2019-2)-S0400691-40128-18</t>
  </si>
  <si>
    <t>电路与电子线路实验1</t>
  </si>
  <si>
    <t>周三第3,4,5节{第5-15周|单周}</t>
  </si>
  <si>
    <t>(2018-2019-2)-S0400691-40128-15</t>
  </si>
  <si>
    <t>周三第3,4,5节{第6-16周|双周}</t>
  </si>
  <si>
    <t>(2018-2019-2)-S0400620-05031-19</t>
  </si>
  <si>
    <t>电子线路实习</t>
  </si>
  <si>
    <t>2.0</t>
  </si>
  <si>
    <t>周二第3,4,5节{第5-15周}</t>
  </si>
  <si>
    <t>第8教研楼308（线路实习实验室）</t>
  </si>
  <si>
    <t>(2018-2019-2)-S0400620-05031-14</t>
  </si>
  <si>
    <t>第8教研楼308（线路实习实验室）;第8教研楼308（线路实习实验室）</t>
  </si>
  <si>
    <t>(2019-2020-1)-S0400620-05031-3</t>
  </si>
  <si>
    <t>(2019-2020-1)-S0400720-05031-14</t>
  </si>
  <si>
    <t>(2019-2020-1)-S0400692-41338-25</t>
  </si>
  <si>
    <t>第2教研楼北208B（模拟电子电路实验室）;第2教研楼北208B（模拟电子电路实验室）</t>
  </si>
  <si>
    <t>(2019-2020-1)-S0400692-41338-29</t>
  </si>
  <si>
    <t>周四第3,4,5节{第6-16周}</t>
  </si>
  <si>
    <t>(2019-2020-1)-S0400692-41338-5</t>
  </si>
  <si>
    <t>(2019-2020-1)-S0400692-41338-7</t>
  </si>
  <si>
    <t>(2019-2020-1)-S0497001-05053-1</t>
  </si>
  <si>
    <t>第8教研楼404</t>
  </si>
  <si>
    <t>(2019-2020-1)-S1804090-05053-2</t>
  </si>
  <si>
    <t>数字系统与处理器实验</t>
  </si>
  <si>
    <t>周二第10,11,12节{第6-16周}</t>
  </si>
  <si>
    <t>(2019-2020-1)-S1804090-05053-4</t>
  </si>
  <si>
    <t>(2018-2019-2)-S0497002-40068-1</t>
  </si>
  <si>
    <t>电子系统设计综合实验</t>
  </si>
  <si>
    <t>黄继业/盛庆华</t>
  </si>
  <si>
    <t>周六第3,4,5节{第5-16周}</t>
  </si>
  <si>
    <t>第8教研楼405</t>
  </si>
  <si>
    <t>(2018-2019-2)-S0497002-05053-1</t>
  </si>
  <si>
    <t>周三第10,11,12节{第5-16周}</t>
  </si>
  <si>
    <t>第8教研楼407</t>
  </si>
  <si>
    <t>黄继业/余善恩，黄继业全</t>
    <phoneticPr fontId="8" type="noConversion"/>
  </si>
  <si>
    <t>(2018-2019-2)-S0405390-41731-1</t>
  </si>
  <si>
    <t>课程设计</t>
    <phoneticPr fontId="8" type="noConversion"/>
  </si>
  <si>
    <t>1.0</t>
  </si>
  <si>
    <t>周一第3,4,5节{第5-15周}</t>
  </si>
  <si>
    <t>黄汐威/苏国东，苏国东全</t>
    <phoneticPr fontId="8" type="noConversion"/>
  </si>
  <si>
    <t>(2019-2020-1)-S0403300-40159-11</t>
  </si>
  <si>
    <t>(2019-2020-1)-S0403300-40159-14</t>
  </si>
  <si>
    <t>周一第6,7节{第7-17周};周一第8节{第7-17周}</t>
  </si>
  <si>
    <t>(2018-2019-2)-S0400620-05031-9</t>
  </si>
  <si>
    <t>第8教研楼306（线路实习实验室）</t>
  </si>
  <si>
    <t>(2019-2020-1)-S0400720-05031-10</t>
  </si>
  <si>
    <t>第8教研楼306（线路实习实验室）;第8教研楼306（线路实习实验室）</t>
  </si>
  <si>
    <t>(2019-2020-1)-S0400720-05031-7</t>
  </si>
  <si>
    <t>(2019-2020-1)-S0402150-40287-2</t>
  </si>
  <si>
    <t>周四第3,4,5节{第3-9周}</t>
  </si>
  <si>
    <t>(2019-2020-1)-S0402150-40287-4</t>
  </si>
  <si>
    <t>周四第6,7节{第3-9周};周四第8节{第3-9周}</t>
  </si>
  <si>
    <t>第2教研楼217B;第2教研楼217B</t>
  </si>
  <si>
    <t>(2018-2019-2)-S0402150-40287-1</t>
  </si>
  <si>
    <t>周四第3,4,5节{第3-8周}</t>
  </si>
  <si>
    <t>(2018-2019-2)-S0402150-40287-5</t>
  </si>
  <si>
    <t>(2018-2019-2)-S0403470-40159-9</t>
  </si>
  <si>
    <t>(2018-2019-2)-S0403780-05022-4</t>
  </si>
  <si>
    <t>周一第3,4,5节{第5-15周|单周}</t>
  </si>
  <si>
    <t>第2教研楼中233B（通信电路实验室）</t>
  </si>
  <si>
    <t>(2018-2019-2)-S0403780-05022-6</t>
  </si>
  <si>
    <t>周一第3,4,5节{第6-16周|双周}</t>
  </si>
  <si>
    <t>(2019-2020-1)-S0400860-41338-10</t>
  </si>
  <si>
    <t>(2019-2020-1)-S0400860-41338-11</t>
  </si>
  <si>
    <t>(2019-2020-1)-S0400860-41338-18</t>
  </si>
  <si>
    <t>(2019-2020-1)-S0400860-41338-3</t>
  </si>
  <si>
    <t>周五第6,7节{第6-16周};周五第8节{第6-16周}</t>
  </si>
  <si>
    <t>(2019-2020-1)-S0403670-05023-12</t>
  </si>
  <si>
    <t>周三第3,4,5节{第7-17周|单周}</t>
  </si>
  <si>
    <t>(2019-2020-1)-S0403670-05023-26</t>
  </si>
  <si>
    <t>(2018-2019-2)-S0400691-40128-4</t>
  </si>
  <si>
    <t>第2教研楼中213（电路分析.信号系统实验室）;第2教研楼中213（电路分析.信号系统实验室）</t>
  </si>
  <si>
    <t>(2018-2019-2)-S0400691-40128-22</t>
  </si>
  <si>
    <t>(2019-2020-1)-S1804090-05053-3</t>
  </si>
  <si>
    <t>(2019-2020-1)-S0400692-41338-21</t>
  </si>
  <si>
    <t>周五第3,4,5节{第6-16周}</t>
  </si>
  <si>
    <t>(2018-2019-2)-S0403050-40128-3</t>
  </si>
  <si>
    <t>(2018-2019-2)-S0403050-40128-9</t>
  </si>
  <si>
    <t>(2018-2019-2)-S0403050-40128-13</t>
  </si>
  <si>
    <t>(2018-2019-2)-S0406200-42014-1</t>
  </si>
  <si>
    <t>光信息实验</t>
  </si>
  <si>
    <t>周二第3,4,5节{第5-10周}</t>
  </si>
  <si>
    <t>第2教研楼中605（光信息综合实验室）</t>
  </si>
  <si>
    <t>(2019-2020-1)-S0400692-41338-13</t>
  </si>
  <si>
    <t>(2018-2019-2)-S0400691-40128-25</t>
  </si>
  <si>
    <t>(2018-2019-2)-S0400691-40128-9</t>
  </si>
  <si>
    <t>(2018-2019-2)-S040069G-40128-1</t>
  </si>
  <si>
    <t>梁燕</t>
    <phoneticPr fontId="8" type="noConversion"/>
  </si>
  <si>
    <r>
      <t>全英文1</t>
    </r>
    <r>
      <rPr>
        <sz val="10"/>
        <color indexed="8"/>
        <rFont val="宋体"/>
        <family val="3"/>
        <charset val="134"/>
      </rPr>
      <t>.5</t>
    </r>
    <phoneticPr fontId="8" type="noConversion"/>
  </si>
  <si>
    <t>第2教研楼中229（电路分析.信号系统实验室）;第2教研楼中229（电路分析.信号系统实验室）</t>
  </si>
  <si>
    <t>卢振洲/梁燕，梁燕全</t>
    <phoneticPr fontId="8" type="noConversion"/>
  </si>
  <si>
    <t>(2019-2020-1)-S0400692-41338-14</t>
  </si>
  <si>
    <t>第2教研楼北208（模拟电子电路实验室）;第2教研楼北208（模拟电子电路实验室）</t>
  </si>
  <si>
    <t>(2019-2020-1)-S0400692-41338-28</t>
  </si>
  <si>
    <t>(2019-2020-1)-S040070G-41338-1</t>
  </si>
  <si>
    <t>第2教研楼北232（模拟电子电路实验室）;第2教研楼北232（模拟电子电路实验室）</t>
  </si>
  <si>
    <t>(2019-2020-1)-S0400860-41338-13</t>
  </si>
  <si>
    <t>(2018-2019-2)-S0403050-40128-4</t>
  </si>
  <si>
    <t>(2018-2019-2)-S0403460-41338-2</t>
  </si>
  <si>
    <t>模拟电子电路实验</t>
  </si>
  <si>
    <t>周四第10,11,12节{第5-15周}</t>
  </si>
  <si>
    <t>(2019-2020-1)-S0402910-40159-12</t>
  </si>
  <si>
    <t>周五第6,7节{第7-17周};周五第8节{第7-17周}</t>
  </si>
  <si>
    <t>高惠芳/刘兵，刘兵全</t>
    <phoneticPr fontId="8" type="noConversion"/>
  </si>
  <si>
    <t>(2019-2020-1)-S0403620-22003-1</t>
  </si>
  <si>
    <t>创新性实验</t>
  </si>
  <si>
    <t>第2教研楼中229;第2教研楼中229</t>
  </si>
  <si>
    <t>(2019-2020-1)-S0403620-22003-10</t>
  </si>
  <si>
    <t>(2019-2020-1)-S0403620-22003-7</t>
  </si>
  <si>
    <t>第2教研楼中229</t>
  </si>
  <si>
    <t>(2019-2020-1)-S0403620-22003-9</t>
  </si>
  <si>
    <t>(2018-2019-2)-S0403620-22003-6</t>
  </si>
  <si>
    <t>第2教研楼中203</t>
  </si>
  <si>
    <t>(2018-2019-2)-S0403620-22003-4</t>
  </si>
  <si>
    <t>周四第6,7节{第5-15周};周四第8节{第5-15周}</t>
  </si>
  <si>
    <t>第2教研楼中203;第2教研楼中203</t>
  </si>
  <si>
    <t>(2018-2019-2)-S0400950-05022-29</t>
  </si>
  <si>
    <t>周日第10,11,12节{第5-15周|单周}</t>
  </si>
  <si>
    <t>第2教研楼中233（通信电路实验室）</t>
  </si>
  <si>
    <t>(2018-2019-2)-S0403780-05022-5</t>
  </si>
  <si>
    <t>(2018-2019-2)-S0403780-05022-7</t>
  </si>
  <si>
    <t>(2018-2019-2)-S0400950-05022-8</t>
  </si>
  <si>
    <t>周二第3,4,5节{第5-15周|单周}</t>
  </si>
  <si>
    <t>(2018-2019-2)-S0400950-05022-6</t>
  </si>
  <si>
    <t>周二第3,4,5节{第6-16周|双周}</t>
  </si>
  <si>
    <t>(2018-2019-2)-S0403780-05022-16</t>
  </si>
  <si>
    <t>周二第10,11,12节{第5-15周|单周}</t>
  </si>
  <si>
    <t>(2018-2019-2)-S0403780-05022-12</t>
  </si>
  <si>
    <t>周二第10,11,12节{第6-16周|双周}</t>
  </si>
  <si>
    <t>(2018-2019-2)-S0403780-05022-15</t>
  </si>
  <si>
    <t>(2018-2019-2)-S0403780-05022-9</t>
  </si>
  <si>
    <t>(2018-2019-2)-S0400940-07008-3</t>
  </si>
  <si>
    <t>数字信号处理课程设计</t>
  </si>
  <si>
    <t>周三第10,11,12节{第10-15周}</t>
  </si>
  <si>
    <t>(2018-2019-2)-S0400940-07008-4</t>
  </si>
  <si>
    <t>周四第10,11,12节{第10-15周}</t>
  </si>
  <si>
    <t>第2教研楼中237B（单片机实验室）</t>
  </si>
  <si>
    <t>(2019-2020-1)-S0403300-40159-2</t>
  </si>
  <si>
    <t>周二第10,11,12节{第7-17周}</t>
  </si>
  <si>
    <t>(2018-2019-2)-S0400950-05022-19</t>
  </si>
  <si>
    <t>(2018-2019-2)-S0400950-05022-4</t>
  </si>
  <si>
    <t>(2018-2019-2)-S0400950-05022-21</t>
  </si>
  <si>
    <t>周三第10,11,12节{第5-15周|单周}</t>
  </si>
  <si>
    <t>(2018-2019-2)-S0400950-05022-9</t>
  </si>
  <si>
    <t>周三第10,11,12节{第6-16周|双周}</t>
  </si>
  <si>
    <t>(2018-2019-2)-S0400950-05022-27</t>
  </si>
  <si>
    <t>(2018-2019-2)-S0400950-05022-28</t>
  </si>
  <si>
    <t>(2018-2019-2)-S0400950-05022-25</t>
  </si>
  <si>
    <t>周四第10,11,12节{第5-15周|单周}</t>
  </si>
  <si>
    <t>(2018-2019-2)-S0400950-05022-26</t>
  </si>
  <si>
    <t>周四第10,11,12节{第6-16周|双周}</t>
  </si>
  <si>
    <t>(2019-2020-1)-S0400692-41338-26</t>
  </si>
  <si>
    <t>(2018-2019-2)-S0400691-40128-27</t>
  </si>
  <si>
    <t>(2018-2019-2)-S0400691-40128-23</t>
  </si>
  <si>
    <t>(2018-2019-2)-S0403460-41338-1</t>
  </si>
  <si>
    <t>(2018-2019-2)-S0400620-05031-7</t>
  </si>
  <si>
    <t>(2018-2019-2)-S0400620-05031-16</t>
  </si>
  <si>
    <t>(2019-2020-1)-S0400620-05031-15</t>
  </si>
  <si>
    <t>集中实习，卓越单独</t>
    <phoneticPr fontId="8" type="noConversion"/>
  </si>
  <si>
    <t>(2019-2020-1)-S0402910-40159-2</t>
  </si>
  <si>
    <t>第2教研楼北244（数字电路实验室）;第2教研楼北244（数字电路实验室）</t>
  </si>
  <si>
    <t>(2019-2020-1)-S0403300-40159-3</t>
  </si>
  <si>
    <t>周二第3,4,5节{第7-17周}</t>
  </si>
  <si>
    <t>第2教研楼北244（数字电路实验室）</t>
  </si>
  <si>
    <t>(2019-2020-1)-S1804080-41338-1</t>
  </si>
  <si>
    <t>模拟电路与系统实验</t>
  </si>
  <si>
    <t>(2018-2019-2)-S0400691-40128-7</t>
  </si>
  <si>
    <t>(2019-2020-1)-S0403670-05023-16</t>
  </si>
  <si>
    <t>周二第6,7节{第6-16周|双周};周二第8节{第6-16周|双周}</t>
  </si>
  <si>
    <t>(2019-2020-1)-S0403670-05023-25</t>
  </si>
  <si>
    <t>周二第6,7节{第7-17周|单周};周二第8节{第7-17周|单周}</t>
  </si>
  <si>
    <t>(2019-2020-1)-S0403300-40159-10</t>
  </si>
  <si>
    <t>(2019-2020-1)-S0403300-40159-8</t>
  </si>
  <si>
    <t>(2019-2020-1)-S0403620-22003-2</t>
  </si>
  <si>
    <t>(2019-2020-1)-S0403620-22003-8</t>
  </si>
  <si>
    <t>(2018-2019-2)-S0403470-41431-1</t>
  </si>
  <si>
    <t>马学条</t>
    <phoneticPr fontId="8" type="noConversion"/>
  </si>
  <si>
    <t>翻转课堂,5个教学班，本条记录不增加</t>
    <phoneticPr fontId="8" type="noConversion"/>
  </si>
  <si>
    <t>马学条/牛小燕，马学条全</t>
    <phoneticPr fontId="8" type="noConversion"/>
  </si>
  <si>
    <t>(2018-2019-2)-S0403620-22003-3</t>
  </si>
  <si>
    <t>马学条/郑雪峰，马学条全</t>
    <phoneticPr fontId="8" type="noConversion"/>
  </si>
  <si>
    <t>(2018-2019-2)-S0403620-22003-5</t>
  </si>
  <si>
    <t>马学条/郑雪峰，郑雪峰全</t>
    <phoneticPr fontId="8" type="noConversion"/>
  </si>
  <si>
    <t>(2019-2020-1)-S0403300-40159-15</t>
  </si>
  <si>
    <t>(2018-2019-2)-S0403470-40159-6</t>
  </si>
  <si>
    <t>翻转课堂，5个教学班，本条记录增加</t>
    <phoneticPr fontId="8" type="noConversion"/>
  </si>
  <si>
    <t>第2教研楼中201;第2教研楼中201</t>
  </si>
  <si>
    <t>(2019-2020-1)-S0402910-40159-18</t>
  </si>
  <si>
    <t>周五第3,4,5节{第7-17周}</t>
  </si>
  <si>
    <t>(2019-2020-1)-S0403300-40159-7</t>
  </si>
  <si>
    <t>(2019-2020-1)-S0403670-05023-13</t>
  </si>
  <si>
    <t>(2019-2020-1)-S0403670-05023-24</t>
  </si>
  <si>
    <t>(2018-2019-2)-S0403470-40159-17</t>
  </si>
  <si>
    <t>(2018-2019-2)-S0403470-40159-18</t>
  </si>
  <si>
    <t>(2019-2020-1)-S0402150-40287-13</t>
  </si>
  <si>
    <t>周二第3,4,5节{第3-9周}</t>
  </si>
  <si>
    <t>(2019-2020-1)-S0402150-40287-7</t>
  </si>
  <si>
    <t>周二第6,7节{第3-9周};周二第8节{第3-9周}</t>
  </si>
  <si>
    <t>(2019-2020-1)-S0402910-40159-13</t>
  </si>
  <si>
    <t>(2019-2020-1)-S0402910-40159-8</t>
  </si>
  <si>
    <t>周四第10,11,12节{第7-17周}</t>
  </si>
  <si>
    <t>(2018-2019-2)-S0402150-40287-3</t>
  </si>
  <si>
    <t>周三第10,11,12节{第3-8周}</t>
  </si>
  <si>
    <t>(2018-2019-2)-S0402150-40287-2</t>
  </si>
  <si>
    <t>(2018-2019-2)-S0403470-40159-19</t>
  </si>
  <si>
    <t>(2018-2019-2)-S0403470-40159-10</t>
  </si>
  <si>
    <t>(2019-2020-1)-S0403530-41144-1</t>
  </si>
  <si>
    <t>高级语言程序设计</t>
  </si>
  <si>
    <t>(2019-2020-1)-S0403530-41144-4</t>
  </si>
  <si>
    <t>(2019-2020-1)-S0400620-05031-7</t>
  </si>
  <si>
    <t>(2018-2019-2)-S0400691-40128-12</t>
  </si>
  <si>
    <t>(2018-2019-2)-S0400691-40128-26</t>
  </si>
  <si>
    <t>(2018-2019-2)-S0400691-40128-16</t>
  </si>
  <si>
    <t>(2018-2019-2)-S0400691-40128-3</t>
  </si>
  <si>
    <t>(2018-2019-2)-S0403050-40128-1</t>
  </si>
  <si>
    <t>(2018-2019-2)-S0403050-40128-18</t>
  </si>
  <si>
    <t>(2018-2019-2)-S0403050-40128-15</t>
  </si>
  <si>
    <t>(2018-2019-2)-S0403050-40128-17</t>
  </si>
  <si>
    <t>(2018-2019-2)-S1804110-40068-4</t>
  </si>
  <si>
    <t>(2018-2019-2)-S1804110-40068-1</t>
  </si>
  <si>
    <t>(2019-2020-1)-S0400692-40068-1</t>
  </si>
  <si>
    <t>周五第10,11,12节{第6-15周}</t>
  </si>
  <si>
    <t>盛庆华/李付鹏，盛庆华全</t>
    <phoneticPr fontId="8" type="noConversion"/>
  </si>
  <si>
    <t>(2018-2019-2)-S0400691-40128-1</t>
  </si>
  <si>
    <t>周五第3,4,5节{第5-15周|单周}</t>
  </si>
  <si>
    <t>(2018-2019-2)-S0400691-40128-2</t>
  </si>
  <si>
    <t>周五第3,4,5节{第6-16周|双周}</t>
  </si>
  <si>
    <t>(2018-2019-2)-S0400620-05031-12</t>
  </si>
  <si>
    <t>(2018-2019-2)-S0400620-05031-10</t>
  </si>
  <si>
    <t>(2019-2020-1)-S0400620-05031-11</t>
  </si>
  <si>
    <t>(2019-2020-1)-S0400620-05031-6</t>
  </si>
  <si>
    <t>(2019-2020-1)-S0400620-05031-9</t>
  </si>
  <si>
    <t>(2018-2019-2)-S0403050-40128-7</t>
  </si>
  <si>
    <t>石振</t>
  </si>
  <si>
    <t>(2018-2019-2)-S0400940-07008-11</t>
  </si>
  <si>
    <t>周二第10,11,12节{第10-15周}</t>
  </si>
  <si>
    <t>(2018-2019-2)-S0400940-07008-17</t>
  </si>
  <si>
    <t>周二第6,7节{第10-15周};周二第8节{第10-15周}</t>
  </si>
  <si>
    <t>(2018-2019-2)-S0400940-07008-8</t>
  </si>
  <si>
    <t>周五第3,4,5节{第10-15周}</t>
  </si>
  <si>
    <t>(2018-2019-2)-S0400940-07008-13</t>
  </si>
  <si>
    <t>周五第6,7节{第10-15周};周五第8节{第10-15周}</t>
  </si>
  <si>
    <t>第2教研楼中237B（单片机实验室）;第2教研楼中237B（单片机实验室）</t>
  </si>
  <si>
    <t>(2018-2019-2)-S0400691-40128-10</t>
  </si>
  <si>
    <t>(2018-2019-2)-S0400691-40128-20</t>
  </si>
  <si>
    <t>(2019-2020-1)-S0401850-42177-1</t>
  </si>
  <si>
    <t>(2018-2019-2)-S0400950-05022-22</t>
  </si>
  <si>
    <t>周四第6,7节{第5-15周|单周};周四第8节{第5-15周|单周}</t>
  </si>
  <si>
    <t>(2018-2019-2)-S0400950-05022-12</t>
  </si>
  <si>
    <t>(2018-2019-2)-S0400950-05022-5</t>
  </si>
  <si>
    <t>(2018-2019-2)-S0400950-05022-18</t>
  </si>
  <si>
    <t>(2019-2020-1)-S0400692-41338-22</t>
  </si>
  <si>
    <t>(2019-2020-1)-S0400692-41338-27</t>
  </si>
  <si>
    <t>(2019-2020-1)-S0400860-41338-14</t>
  </si>
  <si>
    <t>(2019-2020-1)-S0400860-41338-4</t>
  </si>
  <si>
    <t>(2019-2020-1)-S0400860-41338-7</t>
  </si>
  <si>
    <t>(2018-2019-2)-S0400691-40128-21</t>
  </si>
  <si>
    <t>(2018-2019-2)-S0400691-40128-13</t>
  </si>
  <si>
    <t>(2018-2019-2)-S0400691-40128-24</t>
  </si>
  <si>
    <t>(2018-2019-2)-S0400691-40128-11</t>
  </si>
  <si>
    <t>(2018-2019-2)-S0400691-40128-14</t>
  </si>
  <si>
    <t>(2018-2019-2)-S0400691-40128-6</t>
  </si>
  <si>
    <t>(2019-2020-1)-S0403620-22003-5</t>
  </si>
  <si>
    <t>刘公致</t>
    <phoneticPr fontId="8" type="noConversion"/>
  </si>
  <si>
    <r>
      <t>年薪制人员，剔除1</t>
    </r>
    <r>
      <rPr>
        <sz val="10"/>
        <color indexed="8"/>
        <rFont val="宋体"/>
        <family val="3"/>
        <charset val="134"/>
      </rPr>
      <t>/2</t>
    </r>
    <phoneticPr fontId="8" type="noConversion"/>
  </si>
  <si>
    <t>王光义/刘公致，刘公致</t>
    <phoneticPr fontId="8" type="noConversion"/>
  </si>
  <si>
    <t>(2019-2020-1)-S0403620-22003-6</t>
  </si>
  <si>
    <t>(2018-2019-2)-S0403460-41338-3</t>
  </si>
  <si>
    <t>(2019-2020-1)-S0403530-41144-2</t>
  </si>
  <si>
    <t>(2019-2020-1)-S0403530-41144-3</t>
  </si>
  <si>
    <t>(2019-2020-1)-S0400692-41338-1</t>
  </si>
  <si>
    <t>(2019-2020-1)-S0400692-41338-11</t>
  </si>
  <si>
    <t>(2019-2020-1)-S0400692-41338-19</t>
  </si>
  <si>
    <t>(2019-2020-1)-S0400692-41338-2</t>
  </si>
  <si>
    <t>(2019-2020-1)-S0400692-41338-3</t>
  </si>
  <si>
    <t>(2019-2020-1)-S0400692-41338-8</t>
  </si>
  <si>
    <t>(2019-2020-1)-S0400860-41338-1</t>
  </si>
  <si>
    <t>(2019-2020-1)-S0400860-41338-15</t>
  </si>
  <si>
    <t>(2019-2020-1)-S0402910-40159-7</t>
  </si>
  <si>
    <t>王琳/梁尚清，王琳全</t>
    <phoneticPr fontId="8" type="noConversion"/>
  </si>
  <si>
    <t>(2019-2020-1)-S0403300-40159-4</t>
  </si>
  <si>
    <t>(2018-2019-2)-S0403050-40128-12</t>
  </si>
  <si>
    <t>(2018-2019-2)-S0403050-40128-10</t>
  </si>
  <si>
    <t>(2018-2019-2)-S0403050-40128-8</t>
  </si>
  <si>
    <t>(2019-2020-1)-S040362G-22003-1</t>
  </si>
  <si>
    <t>(2018-2019-2)-S0400950-05022-17</t>
  </si>
  <si>
    <t>(2018-2019-2)-S0400950-05022-16</t>
  </si>
  <si>
    <t>(2018-2019-2)-S0403780-05022-10</t>
  </si>
  <si>
    <t>(2018-2019-2)-S0403780-05022-11</t>
  </si>
  <si>
    <t>(2018-2019-2)-S0403780-05022-14</t>
  </si>
  <si>
    <t>周四第3,4,5节{第5-15周|单周}</t>
  </si>
  <si>
    <t>(2018-2019-2)-S0403780-05022-3</t>
  </si>
  <si>
    <t>(2018-2019-2)-S0400620-05031-3</t>
  </si>
  <si>
    <t>(2018-2019-2)-S0400620-05031-1</t>
  </si>
  <si>
    <t>(2019-2020-1)-S0400620-05031-5</t>
  </si>
  <si>
    <t>(2019-2020-1)-S0400720-05031-17</t>
  </si>
  <si>
    <t>(2019-2020-1)-S0402910-40159-14</t>
  </si>
  <si>
    <t>王永慧</t>
    <phoneticPr fontId="8" type="noConversion"/>
  </si>
  <si>
    <t>周三第10,11,12节{第7-17周}</t>
  </si>
  <si>
    <t>王永慧/杨柳，王永慧全</t>
    <phoneticPr fontId="8" type="noConversion"/>
  </si>
  <si>
    <t>(2019-2020-1)-S0403670-05023-6</t>
  </si>
  <si>
    <t>(2019-2020-1)-S0403670-05023-8</t>
  </si>
  <si>
    <t>周二第3,4,5节{第7-17周|单周}</t>
  </si>
  <si>
    <t>(2018-2019-2)-S1804110-40068-6</t>
  </si>
  <si>
    <t>(2018-2019-2)-S1804110-40068-2</t>
  </si>
  <si>
    <t>(2018-2019-2)-S0400620-05031-17</t>
  </si>
  <si>
    <t>(2018-2019-2)-S0400620-05031-13</t>
  </si>
  <si>
    <t>(2019-2020-1)-S0400620-05031-8</t>
  </si>
  <si>
    <t>(2018-2019-2)-S0400940-07008-10</t>
  </si>
  <si>
    <t>赵治栋/张钰</t>
  </si>
  <si>
    <t>赵治栋</t>
    <phoneticPr fontId="8" type="noConversion"/>
  </si>
  <si>
    <t>(2019-2020-1)-S0403670-05023-22</t>
  </si>
  <si>
    <t>邵子霁</t>
    <phoneticPr fontId="8" type="noConversion"/>
  </si>
  <si>
    <t>王勇佳/邵子霁，邵子霁全</t>
    <phoneticPr fontId="8" type="noConversion"/>
  </si>
  <si>
    <t>(2019-2020-1)-S0403670-05023-17</t>
  </si>
  <si>
    <t>(2019-2020-1)-S0403670-05023-18</t>
  </si>
  <si>
    <t>(2019-2020-1)-S0403670-05023-19</t>
  </si>
  <si>
    <t>(2019-2020-1)-S0403670-05023-23</t>
  </si>
  <si>
    <t>(2019-2020-1)-S0403670-05023-30</t>
  </si>
  <si>
    <t>(2019-2020-1)-S0403670-05023-4</t>
  </si>
  <si>
    <t>(2019-2020-1)-S0403670-05023-5</t>
  </si>
  <si>
    <t>(2019-2020-1)-S0403670-05023-7</t>
  </si>
  <si>
    <t>(2018-2019-2)-S1804110-40068-3</t>
  </si>
  <si>
    <t>(2019-2020-1)-S0402150-40287-1</t>
  </si>
  <si>
    <t>(2019-2020-1)-S0402150-40287-9</t>
  </si>
  <si>
    <t>(2018-2019-2)-S0402150-40287-7</t>
  </si>
  <si>
    <t>(2019-2020-1)-S040376G-41116-1</t>
  </si>
  <si>
    <t>上机类实验，全英语</t>
    <phoneticPr fontId="8" type="noConversion"/>
  </si>
  <si>
    <t>(2018-2019-2)-S040376G-05054-1</t>
  </si>
  <si>
    <t>(2019-2020-1)-S0402910-40159-3</t>
  </si>
  <si>
    <t>(2019-2020-1)-S0402910-40159-4</t>
  </si>
  <si>
    <t>(2018-2019-2)-S0403470-40159-25</t>
  </si>
  <si>
    <t>周五第3,4,5节{第5-15周}</t>
  </si>
  <si>
    <t>(2018-2019-2)-S0400620-05031-4</t>
  </si>
  <si>
    <t>第8教研楼302（线路实习实验室）</t>
  </si>
  <si>
    <t>(2018-2019-2)-S0400620-05031-6</t>
  </si>
  <si>
    <t>第8教研楼302（线路实习实验室）;第8教研楼302（线路实习实验室）</t>
  </si>
  <si>
    <t>(2019-2020-1)-S0400620-05031-10</t>
  </si>
  <si>
    <t>(2019-2020-1)-S0400620-05031-14</t>
  </si>
  <si>
    <t>(2018-2019-2)-S0400620-05031-21</t>
  </si>
  <si>
    <t>谢强强/黄海云，谢强强全</t>
    <phoneticPr fontId="8" type="noConversion"/>
  </si>
  <si>
    <t>(2018-2019-2)-S040062G-05031-1</t>
  </si>
  <si>
    <t>集中实习，全英语</t>
    <phoneticPr fontId="8" type="noConversion"/>
  </si>
  <si>
    <t>(2019-2020-1)-S040072G-05031-1</t>
  </si>
  <si>
    <t>(2019-2020-1)-S0400692-41338-15</t>
  </si>
  <si>
    <t>(2019-2020-1)-S0400720-05031-1</t>
  </si>
  <si>
    <t>(2019-2020-1)-S0400720-05031-6</t>
  </si>
  <si>
    <t>(2018-2019-2)-S0400620-05031-11</t>
  </si>
  <si>
    <t>徐敏</t>
    <phoneticPr fontId="8" type="noConversion"/>
  </si>
  <si>
    <t>徐敏/邵李焕，徐敏全</t>
    <phoneticPr fontId="8" type="noConversion"/>
  </si>
  <si>
    <t>(2018-2019-2)-S0400620-05031-8</t>
  </si>
  <si>
    <t>(2019-2020-1)-S0400620-05031-13</t>
  </si>
  <si>
    <t>徐敏/王晓媛，王晓媛全</t>
    <phoneticPr fontId="8" type="noConversion"/>
  </si>
  <si>
    <t>(2018-2019-2)-S0403470-40159-13</t>
  </si>
  <si>
    <t>(2018-2019-2)-S0403470-40159-24</t>
  </si>
  <si>
    <t>(2019-2020-1)-S0402910-40159-19</t>
  </si>
  <si>
    <t>(2019-2020-1)-S0402910-40159-6</t>
  </si>
  <si>
    <t>(2019-2020-1)-S0403300-40159-13</t>
  </si>
  <si>
    <t>(2019-2020-1)-S040347G-41739-1</t>
  </si>
  <si>
    <t>(2019-2020-1)-S0403300-40159-1</t>
  </si>
  <si>
    <t>(2018-2019-2)-S0403470-40159-11</t>
  </si>
  <si>
    <t>(2018-2019-2)-S0400691-40128-8</t>
  </si>
  <si>
    <t>(2018-2019-2)-S0400691-40128-19</t>
  </si>
  <si>
    <t>(2018-2019-2)-S0400940-07008-14</t>
  </si>
  <si>
    <t>(2018-2019-2)-S0400940-07008-12</t>
  </si>
  <si>
    <t>(2019-2020-1)-S0402150-40287-3</t>
  </si>
  <si>
    <t>(2019-2020-1)-S0402150-40287-5</t>
  </si>
  <si>
    <t>周一第6,7节{第3-9周};周一第8节{第3-9周}</t>
  </si>
  <si>
    <t>(2018-2019-2)-S0400950-05022-13</t>
  </si>
  <si>
    <t>(2018-2019-2)-S0400950-05022-11</t>
  </si>
  <si>
    <t>(2018-2019-2)-S0400950-05022-24</t>
  </si>
  <si>
    <t>(2018-2019-2)-S0400950-05022-23</t>
  </si>
  <si>
    <t>(2019-2020-1)-S0400720-05031-13</t>
  </si>
  <si>
    <t>(2019-2020-1)-S0400720-05031-8</t>
  </si>
  <si>
    <t>(2019-2020-1)-S0402910-40159-15</t>
  </si>
  <si>
    <t>(2019-2020-1)-S0402910-40159-17</t>
  </si>
  <si>
    <t>(2019-2020-1)-S040367G-05023-1</t>
  </si>
  <si>
    <t>周二第10,11,12节{第7-15周|单周}</t>
  </si>
  <si>
    <t>(2018-2019-2)-S0400691-40128-5</t>
  </si>
  <si>
    <t>(2018-2019-2)-S0400691-40128-17</t>
  </si>
  <si>
    <t>(2019-2020-1)-S0402150-40287-11</t>
  </si>
  <si>
    <t>(2019-2020-1)-S0402150-40287-14</t>
  </si>
  <si>
    <t>(2019-2020-1)-S0402150-40287-6</t>
  </si>
  <si>
    <t>(2019-2020-1)-S0402150-40287-8</t>
  </si>
  <si>
    <t>(2019-2020-1)-S0403670-05023-14</t>
  </si>
  <si>
    <t>(2019-2020-1)-S0403670-05023-27</t>
  </si>
  <si>
    <t>(2018-2019-2)-S0402150-40287-4</t>
  </si>
  <si>
    <t>(2019-2020-1)-S0400692-41338-24</t>
  </si>
  <si>
    <t>(2019-2020-1)-S0400860-41338-16</t>
  </si>
  <si>
    <t>(2018-2019-2)-S040347G-41739-1</t>
  </si>
  <si>
    <t>(2019-2020-1)-S0402910-40159-9</t>
  </si>
  <si>
    <t>周一第3,4,5节{第7-17周}</t>
  </si>
  <si>
    <t>(2018-2019-2)-S0403470-40159-21</t>
  </si>
  <si>
    <t>(2018-2019-2)-S0400940-07008-16</t>
  </si>
  <si>
    <t>周二第3,4,5节{第10-15周}</t>
  </si>
  <si>
    <t>(2018-2019-2)-S0400940-07008-5</t>
  </si>
  <si>
    <t>(2019-2020-1)-S0402910-40159-10</t>
  </si>
  <si>
    <t>(2018-2019-2)-S0403470-40159-23</t>
  </si>
  <si>
    <t>(2018-2019-2)-S0403470-40159-5</t>
  </si>
  <si>
    <t>(2018-2019-2)-S0403470-40159-22</t>
  </si>
  <si>
    <t>(2018-2019-2)-S0403470-40159-12</t>
  </si>
  <si>
    <t>(2019-2020-1)-S0400692-41338-10</t>
  </si>
  <si>
    <t>(2019-2020-1)-S0400692-41338-12</t>
  </si>
  <si>
    <t>(2019-2020-1)-S0400692-41338-16</t>
  </si>
  <si>
    <t>(2019-2020-1)-S0400692-41338-23</t>
  </si>
  <si>
    <t>(2019-2020-1)-S0400692-41338-4</t>
  </si>
  <si>
    <t>(2019-2020-1)-S0400860-41338-2</t>
  </si>
  <si>
    <t>(2018-2019-2)-S0400950-05022-2</t>
  </si>
  <si>
    <t>(2018-2019-2)-S0400950-05022-10</t>
  </si>
  <si>
    <t>(2018-2019-2)-S0400950-05022-3</t>
  </si>
  <si>
    <t>(2018-2019-2)-S0400950-05022-1</t>
  </si>
  <si>
    <t>(2018-2019-2)-S0400950-05022-20</t>
  </si>
  <si>
    <t>(2018-2019-2)-S0400950-05022-7</t>
  </si>
  <si>
    <t>(2018-2019-2)-S0403780-05022-1</t>
  </si>
  <si>
    <t>(2018-2019-2)-S0403780-05022-2</t>
  </si>
  <si>
    <t>(2019-2020-1)-S0400692-41338-20</t>
  </si>
  <si>
    <t>(2019-2020-1)-S0400860-41338-6</t>
  </si>
  <si>
    <t>(2019-2020-1)-S0403620-22003-4</t>
  </si>
  <si>
    <t>(2018-2019-2)-S0403620-22003-2</t>
  </si>
  <si>
    <t>(2018-2019-2)-S0403620-22003-1</t>
  </si>
  <si>
    <t>(2019-2020-1)-S0400620-05031-1</t>
  </si>
  <si>
    <t>(2019-2020-1)-S0400720-05031-16</t>
  </si>
  <si>
    <t>(2019-2020-1)-S0400720-05031-4</t>
  </si>
  <si>
    <t>(2019-2020-1)-S0403670-05023-29</t>
  </si>
  <si>
    <t>(2018-2019-2)-S0403470-40159-14</t>
  </si>
  <si>
    <t>(2018-2019-2)-S0400940-07008-15</t>
  </si>
  <si>
    <t>(2018-2019-2)-S0400940-07008-7</t>
  </si>
  <si>
    <t>(2019-2020-1)-S0403670-05023-10</t>
  </si>
  <si>
    <t>(2019-2020-1)-S0403670-05023-15</t>
  </si>
  <si>
    <t>(2019-2020-1)-S0403670-05023-28</t>
  </si>
  <si>
    <t>(2019-2020-1)-S0403670-05023-3</t>
  </si>
  <si>
    <t>(2018-2019-2)-S0400940-07008-2</t>
  </si>
  <si>
    <t>(2018-2019-2)-S0400940-07008-9</t>
  </si>
  <si>
    <t>周四第3,4,5节{第10-15周}</t>
  </si>
  <si>
    <t>(2019-2020-1)-S1801080-40740-1</t>
  </si>
  <si>
    <t>文献选读报告</t>
  </si>
  <si>
    <t>课程设计，卓越单独</t>
    <phoneticPr fontId="8" type="noConversion"/>
  </si>
  <si>
    <t>周三第8,9节{第2-16周|双周}</t>
  </si>
  <si>
    <t>(2019-2020-1)-S0400620-05031-12</t>
  </si>
  <si>
    <t>(2019-2020-1)-S0400720-05031-11</t>
  </si>
  <si>
    <t>(2019-2020-1)-S0400720-05031-15</t>
  </si>
  <si>
    <t>(2018-2019-2)-S0403700-23018-1</t>
  </si>
  <si>
    <t>电子线路仿真技术与PCB设计</t>
  </si>
  <si>
    <t>张晓红</t>
    <phoneticPr fontId="8" type="noConversion"/>
  </si>
  <si>
    <t>张晓红/汪洁，张晓红全</t>
    <phoneticPr fontId="8" type="noConversion"/>
  </si>
  <si>
    <t>(2018-2019-2)-S0400620-05031-20</t>
  </si>
  <si>
    <t>(2018-2019-2)-S0400620-05031-15</t>
  </si>
  <si>
    <t>(2019-2020-1)-S0400620-05031-4</t>
  </si>
  <si>
    <t>(2019-2020-1)-S0400720-05031-18</t>
  </si>
  <si>
    <t>(2019-2020-1)-S0400720-05031-2</t>
  </si>
  <si>
    <t>(2018-2019-2)-S0400620-05031-18</t>
  </si>
  <si>
    <t>(2019-2020-1)-S0400720-05031-3</t>
  </si>
  <si>
    <t>(2019-2020-1)-S0400720-05031-9</t>
  </si>
  <si>
    <t>(2019-2020-1)-S0404070-41167-1</t>
  </si>
  <si>
    <t>电子材料与电子器件实验</t>
  </si>
  <si>
    <t>周六第10,11,12节{第6-16周}</t>
  </si>
  <si>
    <t>第8教研楼305（电磁场与微波实验室）</t>
  </si>
  <si>
    <t>郑鹏/李丽丽，郑鹏全</t>
    <phoneticPr fontId="8" type="noConversion"/>
  </si>
  <si>
    <t>(2019-2020-1)-S0404070-41167-2</t>
  </si>
  <si>
    <t>周六第3,4,5节{第6-16周}</t>
  </si>
  <si>
    <t>(2019-2020-1)-S0404070-41167-3</t>
  </si>
  <si>
    <t>郑鹏/李丽丽</t>
  </si>
  <si>
    <t>周六第6,7节{第6-16周};周六第8节{第6-16周}</t>
  </si>
  <si>
    <t>第8教研楼305（电磁场与微波实验室）;第8教研楼305（电磁场与微波实验室）</t>
  </si>
  <si>
    <t>(2018-2019-2)-S0400620-05031-2</t>
  </si>
  <si>
    <t>(2018-2019-2)-S0400620-05031-5</t>
  </si>
  <si>
    <t>(2019-2020-1)-S0400620-05031-16</t>
  </si>
  <si>
    <t>(2019-2020-1)-S0400620-05031-2</t>
  </si>
  <si>
    <t>(2019-2020-1)-S0400720-05031-19</t>
  </si>
  <si>
    <t>(2019-2020-1)-S0403300-40159-5</t>
  </si>
  <si>
    <t>(2019-2020-1)-S0403300-40159-9</t>
  </si>
  <si>
    <t>(2019-2020-1)-S1804090-05053-1</t>
  </si>
  <si>
    <t>(2018-2019-2)-S0403470-40159-15</t>
  </si>
  <si>
    <t>(2018-2019-2)-S0403470-40159-16</t>
  </si>
  <si>
    <t>(2019-2020-1)-S0402910-40159-11</t>
  </si>
  <si>
    <t>(2019-2020-1)-S0403620-22003-3</t>
  </si>
  <si>
    <t>(2019-2020-1)-S0402910-40159-5</t>
  </si>
  <si>
    <t>郑雪峰/马学条，马学条全</t>
    <phoneticPr fontId="8" type="noConversion"/>
  </si>
  <si>
    <t>(2018-2019-2)-S0403470-40159-1</t>
  </si>
  <si>
    <t>郑雪峰/马学条，郑雪峰全</t>
    <phoneticPr fontId="8" type="noConversion"/>
  </si>
  <si>
    <t>(2018-2019-2)-S0403470-40159-2</t>
  </si>
  <si>
    <t>郑雪峰/杨柳，郑雪峰全</t>
    <phoneticPr fontId="8" type="noConversion"/>
  </si>
  <si>
    <t>(2018-2019-2)-S0403050-40128-14</t>
  </si>
  <si>
    <t>(2018-2019-2)-S0400940-07008-6</t>
  </si>
  <si>
    <t>上机类实验，卓越单独</t>
    <phoneticPr fontId="8" type="noConversion"/>
  </si>
  <si>
    <t>(2018-2019-2)-S0400940-07008-1</t>
  </si>
  <si>
    <t>周四第6,7节{第10-15周};周四第8节{第10-15周}</t>
  </si>
  <si>
    <t>c_capacity</t>
    <phoneticPr fontId="8" type="noConversion"/>
  </si>
  <si>
    <t>批次</t>
    <phoneticPr fontId="8" type="noConversion"/>
  </si>
  <si>
    <t>课程代码</t>
  </si>
  <si>
    <t>起始时间</t>
    <phoneticPr fontId="8" type="noConversion"/>
  </si>
  <si>
    <t>教改</t>
    <phoneticPr fontId="8" type="noConversion"/>
  </si>
  <si>
    <t>学时</t>
    <phoneticPr fontId="8" type="noConversion"/>
  </si>
  <si>
    <t>标准学时</t>
    <phoneticPr fontId="8" type="noConversion"/>
  </si>
  <si>
    <t>邵李焕（多人）</t>
    <phoneticPr fontId="8" type="noConversion"/>
  </si>
  <si>
    <t>(2018-2019-2)-20160420-S0406100-1</t>
  </si>
  <si>
    <t>项目:开关电源与EMC实验</t>
  </si>
  <si>
    <t>第13周/周日/13:30</t>
  </si>
  <si>
    <t>黄海云</t>
    <phoneticPr fontId="8" type="noConversion"/>
  </si>
  <si>
    <t>邵李焕</t>
    <phoneticPr fontId="8" type="noConversion"/>
  </si>
  <si>
    <t>徐敏（多人）</t>
    <phoneticPr fontId="8" type="noConversion"/>
  </si>
  <si>
    <t>(2018-2019-2)-20170601-S0400620-1</t>
    <phoneticPr fontId="8" type="noConversion"/>
  </si>
  <si>
    <t>项目:电子线路实习</t>
  </si>
  <si>
    <t>第19周/周五/8:20</t>
  </si>
  <si>
    <t>(2018-2019-2)-20170629-S0400620-1</t>
  </si>
  <si>
    <t>(2018-2019-2)-20170628-S0400620-1</t>
  </si>
  <si>
    <t>(2018-2019-2)-20170368-S0400620-1</t>
  </si>
  <si>
    <t>第18周/周六/8:20</t>
  </si>
  <si>
    <t>(2018-2019-2)-20160101-S0403070-1</t>
  </si>
  <si>
    <t>(2018-2019-2)-20160105-S0403070-1</t>
  </si>
  <si>
    <t xml:space="preserve">邵李焕和胡炜薇的转给黄海云  </t>
    <phoneticPr fontId="8" type="noConversion"/>
  </si>
  <si>
    <t>李付鹏（多人）</t>
    <phoneticPr fontId="8" type="noConversion"/>
  </si>
  <si>
    <t>(2018-2019-2)-20170420-S0400710-1</t>
    <phoneticPr fontId="8" type="noConversion"/>
  </si>
  <si>
    <t>项目:电路与电子线路综合设计</t>
  </si>
  <si>
    <t>第1周/周一/8：30</t>
  </si>
  <si>
    <t>(2018-2019-2)-20170422-S0400710-1</t>
  </si>
  <si>
    <t>(2018-2019-2)-20170418-S0400710-1</t>
  </si>
  <si>
    <t>王晶</t>
    <phoneticPr fontId="8" type="noConversion"/>
  </si>
  <si>
    <t>孔庆鹏</t>
    <phoneticPr fontId="8" type="noConversion"/>
  </si>
  <si>
    <t>(2018-2019-2)-20170402-S0400870-1</t>
  </si>
  <si>
    <t>项目:企业家系列讲座与职业规划</t>
  </si>
  <si>
    <t>牛小燕（多人）</t>
    <phoneticPr fontId="8" type="noConversion"/>
  </si>
  <si>
    <t>(2018-2019-2)-20170418-S0400930-1</t>
  </si>
  <si>
    <t>项目:数字系统课程设计</t>
  </si>
  <si>
    <t>(2018-2019-2)-20170422-S0400930-1</t>
  </si>
  <si>
    <t>盛庆华</t>
    <phoneticPr fontId="31" type="noConversion"/>
  </si>
  <si>
    <t>杨柳</t>
    <phoneticPr fontId="31" type="noConversion"/>
  </si>
  <si>
    <t>马学条</t>
    <phoneticPr fontId="31" type="noConversion"/>
  </si>
  <si>
    <t>李付鹏</t>
    <phoneticPr fontId="31" type="noConversion"/>
  </si>
  <si>
    <t>郑雪峰</t>
    <phoneticPr fontId="31" type="noConversion"/>
  </si>
  <si>
    <t>牛小燕</t>
    <phoneticPr fontId="31" type="noConversion"/>
  </si>
  <si>
    <t>(2018-2019-2)-20170420-S0401860-1</t>
  </si>
  <si>
    <t>项目:数字系统综合设计</t>
  </si>
  <si>
    <t>第1周/周一/8：15</t>
  </si>
  <si>
    <t>曾毓（多人）</t>
    <phoneticPr fontId="8" type="noConversion"/>
  </si>
  <si>
    <t>(2018-2019-2)-20161841-S0403430-1</t>
  </si>
  <si>
    <t>项目:电子系统综合设计</t>
  </si>
  <si>
    <t>第18周/周六/18：30</t>
  </si>
  <si>
    <t>第11教研楼106</t>
  </si>
  <si>
    <t>(2018-2019-2)-20160419-S0403430-1</t>
  </si>
  <si>
    <t>第18周/周六/18:30</t>
  </si>
  <si>
    <t>(2018-2019-2)-20160422-S0403430-1</t>
  </si>
  <si>
    <t>(2018-2019-2)-20160418-S0403430-1</t>
  </si>
  <si>
    <t>曾毓</t>
    <phoneticPr fontId="8" type="noConversion"/>
  </si>
  <si>
    <t>吴占雄</t>
    <phoneticPr fontId="8" type="noConversion"/>
  </si>
  <si>
    <t>(2018-2019-2)-20160418-S0403700-1</t>
  </si>
  <si>
    <t>项目:电子线路仿真技术与PCB设计</t>
  </si>
  <si>
    <t>第20周/周一/8:00</t>
  </si>
  <si>
    <r>
      <t>胡冀</t>
    </r>
    <r>
      <rPr>
        <sz val="10"/>
        <color indexed="8"/>
        <rFont val="宋体"/>
        <family val="3"/>
        <charset val="134"/>
      </rPr>
      <t>(多人)</t>
    </r>
    <phoneticPr fontId="8" type="noConversion"/>
  </si>
  <si>
    <t>(2018-2019-2)-20160422-S0405520-1</t>
  </si>
  <si>
    <t>项目:传感器应用系统设计</t>
  </si>
  <si>
    <t>第14周/周日/8：30</t>
  </si>
  <si>
    <t>(2018-2019-2)-20160420-S0405520-1</t>
  </si>
  <si>
    <t>胡冀</t>
    <phoneticPr fontId="8" type="noConversion"/>
  </si>
  <si>
    <t>(2018-2019-2)-20160419-S0406140-1</t>
  </si>
  <si>
    <t>项目:射频微波系统综合设计</t>
  </si>
  <si>
    <t>第20周/周二/8：30</t>
  </si>
  <si>
    <t>(2019-2020-1)-20180402-S0400750-1</t>
    <phoneticPr fontId="8" type="noConversion"/>
  </si>
  <si>
    <t>工程认识实习</t>
  </si>
  <si>
    <t>(2019-2020-1)-20181719-S040075G-1</t>
  </si>
  <si>
    <t>分散实习实训</t>
    <phoneticPr fontId="8" type="noConversion"/>
  </si>
  <si>
    <t>郑晓隆</t>
    <phoneticPr fontId="8" type="noConversion"/>
  </si>
  <si>
    <t>高惠芳</t>
    <phoneticPr fontId="8" type="noConversion"/>
  </si>
  <si>
    <t>刘圆圆、张彦飞</t>
  </si>
  <si>
    <t>全国大学生电子设计大赛暑期志愿者团队</t>
  </si>
  <si>
    <t>暑期社会实践</t>
    <phoneticPr fontId="8" type="noConversion"/>
  </si>
  <si>
    <t>刘圆圆</t>
    <phoneticPr fontId="8" type="noConversion"/>
  </si>
  <si>
    <t>张彦飞</t>
    <phoneticPr fontId="8" type="noConversion"/>
  </si>
  <si>
    <t>同舟朝阳暑期志愿服务队</t>
  </si>
  <si>
    <t>综合项目实践（卓越学院）</t>
    <phoneticPr fontId="8" type="noConversion"/>
  </si>
  <si>
    <t>冯涛</t>
    <phoneticPr fontId="8" type="noConversion"/>
  </si>
  <si>
    <t>刘国华</t>
    <phoneticPr fontId="8" type="noConversion"/>
  </si>
  <si>
    <r>
      <t>2</t>
    </r>
    <r>
      <rPr>
        <sz val="10"/>
        <color indexed="8"/>
        <rFont val="宋体"/>
        <family val="3"/>
        <charset val="134"/>
      </rPr>
      <t>019-2020-01</t>
    </r>
    <phoneticPr fontId="8" type="noConversion"/>
  </si>
  <si>
    <t>刘国华（多人）</t>
    <phoneticPr fontId="8" type="noConversion"/>
  </si>
  <si>
    <t>学院电子设计竞赛</t>
    <phoneticPr fontId="8" type="noConversion"/>
  </si>
  <si>
    <t>谷帅</t>
    <phoneticPr fontId="8" type="noConversion"/>
  </si>
  <si>
    <t>王勇佳</t>
    <phoneticPr fontId="8" type="noConversion"/>
  </si>
  <si>
    <t>陈瑾</t>
    <phoneticPr fontId="8" type="noConversion"/>
  </si>
  <si>
    <t>卢振洲</t>
    <phoneticPr fontId="8" type="noConversion"/>
  </si>
  <si>
    <t>沈怡然</t>
    <phoneticPr fontId="8" type="noConversion"/>
  </si>
  <si>
    <t>学号</t>
    <phoneticPr fontId="8" type="noConversion"/>
  </si>
  <si>
    <t>专业名称</t>
  </si>
  <si>
    <t>成绩</t>
  </si>
  <si>
    <t>系数1</t>
    <phoneticPr fontId="8" type="noConversion"/>
  </si>
  <si>
    <t>优秀系数</t>
    <phoneticPr fontId="8" type="noConversion"/>
  </si>
  <si>
    <t>T1</t>
    <phoneticPr fontId="8" type="noConversion"/>
  </si>
  <si>
    <t>15041015</t>
  </si>
  <si>
    <t>何嘉敏</t>
  </si>
  <si>
    <t>电子信息工程</t>
  </si>
  <si>
    <t>良好</t>
  </si>
  <si>
    <t>15011519</t>
  </si>
  <si>
    <t>倪志浩</t>
  </si>
  <si>
    <t>15041831</t>
  </si>
  <si>
    <t>项攀</t>
  </si>
  <si>
    <t>15041520</t>
  </si>
  <si>
    <t>李蒙</t>
  </si>
  <si>
    <t>中等</t>
  </si>
  <si>
    <t>15041422</t>
  </si>
  <si>
    <t>高郑开</t>
  </si>
  <si>
    <t>15041606</t>
  </si>
  <si>
    <t>王煜</t>
  </si>
  <si>
    <t>15041604</t>
  </si>
  <si>
    <t>汤宇涵</t>
  </si>
  <si>
    <t>15041602</t>
  </si>
  <si>
    <t>李思楠</t>
  </si>
  <si>
    <t>15041234</t>
  </si>
  <si>
    <t>于澍</t>
  </si>
  <si>
    <t>电子信息工程(卓越工程师计划)</t>
  </si>
  <si>
    <t>15041336</t>
  </si>
  <si>
    <t>赵杭铨</t>
  </si>
  <si>
    <t>15041834</t>
  </si>
  <si>
    <t>叶豪杰</t>
  </si>
  <si>
    <t>15041941</t>
  </si>
  <si>
    <t>朱粮伟</t>
  </si>
  <si>
    <t>优秀</t>
  </si>
  <si>
    <t>15041332</t>
  </si>
  <si>
    <t>颜斌</t>
  </si>
  <si>
    <t>15041817</t>
  </si>
  <si>
    <t>蒋利伟</t>
  </si>
  <si>
    <t>15041110</t>
  </si>
  <si>
    <t>陈佳伟</t>
  </si>
  <si>
    <t>15041838</t>
  </si>
  <si>
    <t>章晓豪</t>
  </si>
  <si>
    <t>14011403</t>
  </si>
  <si>
    <t>周思雨</t>
  </si>
  <si>
    <t>15041023</t>
  </si>
  <si>
    <t>马平洋</t>
  </si>
  <si>
    <t>15194805</t>
  </si>
  <si>
    <t>何容慧</t>
  </si>
  <si>
    <t>15041720</t>
  </si>
  <si>
    <t>金昊宇</t>
  </si>
  <si>
    <t>15041901</t>
  </si>
  <si>
    <t>何佳贞</t>
  </si>
  <si>
    <t>电子科学与技术</t>
  </si>
  <si>
    <t>15041916</t>
  </si>
  <si>
    <t>龚健华</t>
  </si>
  <si>
    <t>15042226</t>
  </si>
  <si>
    <t>张涛</t>
  </si>
  <si>
    <t>集成电路设计与集成系统</t>
  </si>
  <si>
    <t>13201229</t>
  </si>
  <si>
    <t>万方舟</t>
  </si>
  <si>
    <t>不及格</t>
  </si>
  <si>
    <t>15041437</t>
  </si>
  <si>
    <t>尹波</t>
  </si>
  <si>
    <t>15041904</t>
  </si>
  <si>
    <t>孙欣</t>
  </si>
  <si>
    <t>15041241</t>
  </si>
  <si>
    <t>朱昊哲</t>
  </si>
  <si>
    <t>15041940</t>
  </si>
  <si>
    <t>周炜栋</t>
  </si>
  <si>
    <t>15040115</t>
  </si>
  <si>
    <t>俞少锋</t>
  </si>
  <si>
    <t>光电信息科学与工程(光电工程方向)</t>
  </si>
  <si>
    <t>15040120</t>
  </si>
  <si>
    <t>朱赢</t>
  </si>
  <si>
    <t>15040118</t>
  </si>
  <si>
    <t>张泽宇</t>
  </si>
  <si>
    <t>15040117</t>
  </si>
  <si>
    <t>张嘉晨</t>
  </si>
  <si>
    <t>15040106</t>
  </si>
  <si>
    <t>甘群</t>
  </si>
  <si>
    <t>15041440</t>
  </si>
  <si>
    <t>张洋</t>
  </si>
  <si>
    <t>15040119</t>
  </si>
  <si>
    <t>赵银港</t>
  </si>
  <si>
    <t>15055112</t>
  </si>
  <si>
    <t>方景生</t>
  </si>
  <si>
    <t>电子信息工程(卓越学院)</t>
  </si>
  <si>
    <t>15041932</t>
  </si>
  <si>
    <t>徐隆湛</t>
  </si>
  <si>
    <t>卓越学院学生指导课时</t>
    <phoneticPr fontId="8" type="noConversion"/>
  </si>
  <si>
    <t>14045121</t>
  </si>
  <si>
    <t>夏令</t>
  </si>
  <si>
    <t>及格</t>
  </si>
  <si>
    <t>15041628</t>
  </si>
  <si>
    <t>王龙</t>
  </si>
  <si>
    <t>14113213</t>
  </si>
  <si>
    <t>王睿</t>
  </si>
  <si>
    <t>14045134</t>
  </si>
  <si>
    <t>黄星源</t>
  </si>
  <si>
    <t>15184104</t>
  </si>
  <si>
    <t>郭晨</t>
  </si>
  <si>
    <t>15041902</t>
  </si>
  <si>
    <t>李一林</t>
  </si>
  <si>
    <t>15011316</t>
  </si>
  <si>
    <t>江翁百</t>
  </si>
  <si>
    <t>电子信息科学与技术</t>
  </si>
  <si>
    <t>良好</t>
    <phoneticPr fontId="8" type="noConversion"/>
  </si>
  <si>
    <t>15041516</t>
  </si>
  <si>
    <t>耿洋洋</t>
  </si>
  <si>
    <t>15036814</t>
  </si>
  <si>
    <t>张巧</t>
  </si>
  <si>
    <t>15041237</t>
  </si>
  <si>
    <t>赵桐</t>
  </si>
  <si>
    <t>15152120</t>
  </si>
  <si>
    <t>张思维</t>
  </si>
  <si>
    <t>15041633</t>
  </si>
  <si>
    <t>余涛</t>
  </si>
  <si>
    <t>15041634</t>
  </si>
  <si>
    <t>余潇男</t>
  </si>
  <si>
    <t>15041605</t>
  </si>
  <si>
    <t>王佳怡</t>
  </si>
  <si>
    <t>15041105</t>
  </si>
  <si>
    <t>许濒文</t>
  </si>
  <si>
    <t>15041815</t>
  </si>
  <si>
    <t>郭海波</t>
  </si>
  <si>
    <t>15041109</t>
  </si>
  <si>
    <t>蔡浩文</t>
  </si>
  <si>
    <t>15041827</t>
  </si>
  <si>
    <t>汪吉</t>
  </si>
  <si>
    <t>15041107</t>
  </si>
  <si>
    <t>杨奥倪</t>
  </si>
  <si>
    <t>15041108</t>
  </si>
  <si>
    <t>郑蓉</t>
  </si>
  <si>
    <t>15041431</t>
  </si>
  <si>
    <t>汤颖杰</t>
  </si>
  <si>
    <t>15041111</t>
  </si>
  <si>
    <t>陈思泊</t>
  </si>
  <si>
    <t>15041949</t>
  </si>
  <si>
    <t>蔡睦婕</t>
  </si>
  <si>
    <t>15041433</t>
  </si>
  <si>
    <t>温金傲</t>
  </si>
  <si>
    <t>15036802</t>
  </si>
  <si>
    <t>曹雅丽</t>
  </si>
  <si>
    <t>15041523</t>
  </si>
  <si>
    <t>卢虎林</t>
  </si>
  <si>
    <t>15051401</t>
  </si>
  <si>
    <t>陈小鹿</t>
  </si>
  <si>
    <t>15041007</t>
  </si>
  <si>
    <t>邱燕梅</t>
  </si>
  <si>
    <t>15041620</t>
  </si>
  <si>
    <t>刘无为</t>
  </si>
  <si>
    <t>计算机科学与技术(卓越学院)</t>
  </si>
  <si>
    <t>15041623</t>
  </si>
  <si>
    <t>罗重科</t>
  </si>
  <si>
    <t>15041219</t>
  </si>
  <si>
    <t>唐阳</t>
  </si>
  <si>
    <t>15041213</t>
  </si>
  <si>
    <t>郭磊</t>
  </si>
  <si>
    <t>15041632</t>
  </si>
  <si>
    <t>杨刚</t>
  </si>
  <si>
    <t>15041630</t>
  </si>
  <si>
    <t>王浙栋</t>
  </si>
  <si>
    <t>15041805</t>
  </si>
  <si>
    <t>尹佳怡</t>
  </si>
  <si>
    <t>15041229</t>
  </si>
  <si>
    <t>许鉴</t>
  </si>
  <si>
    <t>15041337</t>
  </si>
  <si>
    <t>周鹏钏</t>
  </si>
  <si>
    <t>15042207</t>
  </si>
  <si>
    <t>洪欢腾</t>
  </si>
  <si>
    <t>15041823</t>
  </si>
  <si>
    <t>任朝阳</t>
  </si>
  <si>
    <t>高明裕</t>
    <phoneticPr fontId="8" type="noConversion"/>
  </si>
  <si>
    <t>卓越学院学生指导课时，年薪制人员，不计</t>
    <phoneticPr fontId="8" type="noConversion"/>
  </si>
  <si>
    <t>15041718</t>
  </si>
  <si>
    <t>韩江涛</t>
  </si>
  <si>
    <t>15041009</t>
  </si>
  <si>
    <t>白义民</t>
  </si>
  <si>
    <t>15041503</t>
  </si>
  <si>
    <t>伍芳廷</t>
  </si>
  <si>
    <t>15041528</t>
  </si>
  <si>
    <t>铁玉龙</t>
  </si>
  <si>
    <t>15041948</t>
  </si>
  <si>
    <t>汤琼妮</t>
  </si>
  <si>
    <t>15036822</t>
  </si>
  <si>
    <t>刘文杰</t>
  </si>
  <si>
    <t>15040103</t>
  </si>
  <si>
    <t>柴一阳</t>
  </si>
  <si>
    <t>15042232</t>
  </si>
  <si>
    <t>周辉</t>
  </si>
  <si>
    <t>15041022</t>
  </si>
  <si>
    <t>罗靖</t>
  </si>
  <si>
    <t>15041828</t>
  </si>
  <si>
    <t>王鹏远</t>
  </si>
  <si>
    <t>15015137</t>
  </si>
  <si>
    <t>赵方园</t>
  </si>
  <si>
    <t>15041218</t>
  </si>
  <si>
    <t>孙钰斌</t>
  </si>
  <si>
    <t>15041217</t>
  </si>
  <si>
    <t>寿佳钰</t>
  </si>
  <si>
    <t>15062113</t>
  </si>
  <si>
    <t>邵登辉</t>
  </si>
  <si>
    <t>15074104</t>
  </si>
  <si>
    <t>高婧洁</t>
  </si>
  <si>
    <t>15041011</t>
  </si>
  <si>
    <t>蔡幼鹏</t>
  </si>
  <si>
    <t>15041326</t>
  </si>
  <si>
    <t>王香港</t>
  </si>
  <si>
    <t>15041734</t>
  </si>
  <si>
    <t>吴昌可</t>
  </si>
  <si>
    <t>15041736</t>
  </si>
  <si>
    <t>徐佳航</t>
  </si>
  <si>
    <t>15074110</t>
  </si>
  <si>
    <t>张安然</t>
  </si>
  <si>
    <t>15041432</t>
  </si>
  <si>
    <t>王浩传</t>
  </si>
  <si>
    <t>15041728</t>
  </si>
  <si>
    <t>万鑫</t>
  </si>
  <si>
    <t>15041410</t>
  </si>
  <si>
    <t>蔡凡洁</t>
  </si>
  <si>
    <t>15041419</t>
  </si>
  <si>
    <t>冯卓斌</t>
  </si>
  <si>
    <t>15041717</t>
  </si>
  <si>
    <t>郭一帆</t>
  </si>
  <si>
    <t>15041121</t>
  </si>
  <si>
    <t>金琪栋</t>
  </si>
  <si>
    <t>15041812</t>
  </si>
  <si>
    <t>陈麟</t>
  </si>
  <si>
    <t>15041203</t>
  </si>
  <si>
    <t>苏悦</t>
  </si>
  <si>
    <t>15041421</t>
  </si>
  <si>
    <t>高攀</t>
  </si>
  <si>
    <t>15041133</t>
  </si>
  <si>
    <t>曾巨凯</t>
  </si>
  <si>
    <t>15041114</t>
  </si>
  <si>
    <t>杜海锋</t>
  </si>
  <si>
    <t>15041119</t>
  </si>
  <si>
    <t>金川钦</t>
  </si>
  <si>
    <t>15041540</t>
  </si>
  <si>
    <t>郑岩松</t>
  </si>
  <si>
    <t>15041518</t>
  </si>
  <si>
    <t>郭童栋</t>
  </si>
  <si>
    <t>15041911</t>
  </si>
  <si>
    <t>陈发顺</t>
  </si>
  <si>
    <t>15041126</t>
  </si>
  <si>
    <t>阮慧龙</t>
  </si>
  <si>
    <t>15042208</t>
  </si>
  <si>
    <t>黄佳康</t>
  </si>
  <si>
    <t>15041609</t>
  </si>
  <si>
    <t>丁逸楷</t>
  </si>
  <si>
    <t>15041613</t>
  </si>
  <si>
    <t>黄浩宇</t>
  </si>
  <si>
    <t>15041418</t>
  </si>
  <si>
    <t>方玉鑫</t>
  </si>
  <si>
    <t>15041416</t>
  </si>
  <si>
    <t>刁航毅</t>
  </si>
  <si>
    <t>15041514</t>
  </si>
  <si>
    <t>段朝勃</t>
  </si>
  <si>
    <t>15041414</t>
  </si>
  <si>
    <t>程飞望</t>
  </si>
  <si>
    <t>15041405</t>
  </si>
  <si>
    <t>王硕</t>
  </si>
  <si>
    <t>14041426</t>
  </si>
  <si>
    <t>刘嘉恒</t>
  </si>
  <si>
    <t>15041939</t>
  </si>
  <si>
    <t>周政</t>
  </si>
  <si>
    <t>15041235</t>
  </si>
  <si>
    <t>袁鹏伟</t>
  </si>
  <si>
    <t>15042230</t>
  </si>
  <si>
    <t>郑华宇</t>
  </si>
  <si>
    <t>15153329</t>
  </si>
  <si>
    <t>邬晗辉</t>
  </si>
  <si>
    <t>13041636</t>
  </si>
  <si>
    <t>管章辉</t>
  </si>
  <si>
    <t>15041640</t>
  </si>
  <si>
    <t>张治洪</t>
  </si>
  <si>
    <t>15041201</t>
  </si>
  <si>
    <t>陈晴</t>
  </si>
  <si>
    <t>15074107</t>
  </si>
  <si>
    <t>任浣涛</t>
  </si>
  <si>
    <t>15041309</t>
  </si>
  <si>
    <t>包欣杰</t>
  </si>
  <si>
    <t>15041140</t>
  </si>
  <si>
    <t>赵杜钧</t>
  </si>
  <si>
    <t>15063528</t>
  </si>
  <si>
    <t>易先鹏</t>
  </si>
  <si>
    <t>15041222</t>
  </si>
  <si>
    <t>王之骅</t>
  </si>
  <si>
    <t>15041527</t>
  </si>
  <si>
    <t>唐智伟</t>
  </si>
  <si>
    <t>15011506</t>
  </si>
  <si>
    <t>董睿</t>
  </si>
  <si>
    <t>15041741</t>
  </si>
  <si>
    <t>15041732</t>
  </si>
  <si>
    <t>王嘉伟</t>
  </si>
  <si>
    <t>15227002</t>
  </si>
  <si>
    <t>李涛</t>
  </si>
  <si>
    <t>15041709</t>
  </si>
  <si>
    <t>蔡程颖</t>
  </si>
  <si>
    <t>15041716</t>
  </si>
  <si>
    <t>耿玉超</t>
  </si>
  <si>
    <t>15041430</t>
  </si>
  <si>
    <t>丘鑫</t>
  </si>
  <si>
    <t>15041035</t>
  </si>
  <si>
    <t>项佳军</t>
  </si>
  <si>
    <t>15041505</t>
  </si>
  <si>
    <t>于静文</t>
  </si>
  <si>
    <t>15041130</t>
  </si>
  <si>
    <t>项鑫奔</t>
  </si>
  <si>
    <t>15041517</t>
  </si>
  <si>
    <t>顾恒豪</t>
  </si>
  <si>
    <t>15041025</t>
  </si>
  <si>
    <t>石杰</t>
  </si>
  <si>
    <t>15041541</t>
  </si>
  <si>
    <t>周乐凯</t>
  </si>
  <si>
    <t>15041318</t>
  </si>
  <si>
    <t>廖元杰</t>
  </si>
  <si>
    <t>15041209</t>
  </si>
  <si>
    <t>蔡浩斌</t>
  </si>
  <si>
    <t>15041135</t>
  </si>
  <si>
    <t>张嘉楠</t>
  </si>
  <si>
    <t>15041313</t>
  </si>
  <si>
    <t>胡东洋</t>
  </si>
  <si>
    <t>15041006</t>
  </si>
  <si>
    <t>潘雨蒙</t>
  </si>
  <si>
    <t>15041913</t>
  </si>
  <si>
    <t>代志鑫</t>
  </si>
  <si>
    <t>15042205</t>
  </si>
  <si>
    <t>付旭辉</t>
  </si>
  <si>
    <t>15041629</t>
  </si>
  <si>
    <t>王维荣</t>
  </si>
  <si>
    <t>15041225</t>
  </si>
  <si>
    <t>吴哲渊</t>
  </si>
  <si>
    <t>15041914</t>
  </si>
  <si>
    <t>邓振威</t>
  </si>
  <si>
    <t>15041325</t>
  </si>
  <si>
    <t>王浩林</t>
  </si>
  <si>
    <t>15041816</t>
  </si>
  <si>
    <t>黄越</t>
  </si>
  <si>
    <t>15041641</t>
  </si>
  <si>
    <t>钟海权</t>
  </si>
  <si>
    <t>15124014</t>
  </si>
  <si>
    <t>汪淯瑞</t>
  </si>
  <si>
    <t>15184106</t>
  </si>
  <si>
    <t>秦宇翔</t>
  </si>
  <si>
    <t>14041632</t>
  </si>
  <si>
    <t>丁甲</t>
  </si>
  <si>
    <t>15041412</t>
  </si>
  <si>
    <t>陈金南</t>
  </si>
  <si>
    <t>15041038</t>
  </si>
  <si>
    <t>周辰昊</t>
  </si>
  <si>
    <t>15041026</t>
  </si>
  <si>
    <t>石少华</t>
  </si>
  <si>
    <t>15041231</t>
  </si>
  <si>
    <t>杨云博</t>
  </si>
  <si>
    <t>14041235</t>
  </si>
  <si>
    <t>刘国军</t>
  </si>
  <si>
    <t>15041832</t>
  </si>
  <si>
    <t>肖宏</t>
  </si>
  <si>
    <t>15041303</t>
  </si>
  <si>
    <t>高田田</t>
  </si>
  <si>
    <t>15041220</t>
  </si>
  <si>
    <t>陶家炜</t>
  </si>
  <si>
    <t>15041027</t>
  </si>
  <si>
    <t>宋子涛</t>
  </si>
  <si>
    <t>14041440</t>
  </si>
  <si>
    <t>马洁</t>
  </si>
  <si>
    <t>15041513</t>
  </si>
  <si>
    <t>丁琛华</t>
  </si>
  <si>
    <t>15041740</t>
  </si>
  <si>
    <t>郑伟城</t>
  </si>
  <si>
    <t>15041714</t>
  </si>
  <si>
    <t>戴仁杰</t>
  </si>
  <si>
    <t>15041436</t>
  </si>
  <si>
    <t>严旭涛</t>
  </si>
  <si>
    <t>15041223</t>
  </si>
  <si>
    <t>魏鹏飞</t>
  </si>
  <si>
    <t>15041530</t>
  </si>
  <si>
    <t>王金旺</t>
  </si>
  <si>
    <t>15041504</t>
  </si>
  <si>
    <t>徐悦涵</t>
  </si>
  <si>
    <t>15015239</t>
  </si>
  <si>
    <t>张智博</t>
  </si>
  <si>
    <t>15011225</t>
  </si>
  <si>
    <t>宋炜</t>
  </si>
  <si>
    <t>15042231</t>
  </si>
  <si>
    <t>周超宇</t>
  </si>
  <si>
    <t>15041811</t>
  </si>
  <si>
    <t>陈许民</t>
  </si>
  <si>
    <t>15011227</t>
  </si>
  <si>
    <t>吴红</t>
  </si>
  <si>
    <t>15015209</t>
  </si>
  <si>
    <t>程谦儒</t>
  </si>
  <si>
    <t>15015228</t>
  </si>
  <si>
    <t>石智林</t>
  </si>
  <si>
    <t>16041102</t>
  </si>
  <si>
    <t>郭晨洁</t>
  </si>
  <si>
    <t>15041635</t>
  </si>
  <si>
    <t>郁嘉恺</t>
  </si>
  <si>
    <t>15208857</t>
  </si>
  <si>
    <t>陈锟剑</t>
  </si>
  <si>
    <t>15041735</t>
  </si>
  <si>
    <t>吴迪</t>
  </si>
  <si>
    <t>15041926</t>
  </si>
  <si>
    <t>彭昊</t>
  </si>
  <si>
    <t>14041132</t>
  </si>
  <si>
    <t>刘柯志</t>
  </si>
  <si>
    <t>15041409</t>
  </si>
  <si>
    <t>安彦文</t>
  </si>
  <si>
    <t>15041424</t>
  </si>
  <si>
    <t>黄智淼</t>
  </si>
  <si>
    <t>15041427</t>
  </si>
  <si>
    <t>马仲清</t>
  </si>
  <si>
    <t>14041138</t>
  </si>
  <si>
    <t>祁瀚之</t>
  </si>
  <si>
    <t>14041424</t>
  </si>
  <si>
    <t>刘春景</t>
  </si>
  <si>
    <t>15041726</t>
  </si>
  <si>
    <t>盛泽文</t>
  </si>
  <si>
    <t>15041814</t>
  </si>
  <si>
    <t>官靖凯</t>
  </si>
  <si>
    <t>15041233</t>
  </si>
  <si>
    <t>叶子都</t>
  </si>
  <si>
    <t>15042217</t>
  </si>
  <si>
    <t>彭金尧</t>
  </si>
  <si>
    <t>15041104</t>
  </si>
  <si>
    <t>童紫云</t>
  </si>
  <si>
    <t>15041320</t>
  </si>
  <si>
    <t>刘林</t>
  </si>
  <si>
    <t>15041101</t>
  </si>
  <si>
    <t>代鑫</t>
  </si>
  <si>
    <t>15041319</t>
  </si>
  <si>
    <t>林劝彬</t>
  </si>
  <si>
    <t>15041327</t>
  </si>
  <si>
    <t>王英琦</t>
  </si>
  <si>
    <t>15200146</t>
  </si>
  <si>
    <t>赵亦洲</t>
  </si>
  <si>
    <t>15041426</t>
  </si>
  <si>
    <t>林晨</t>
  </si>
  <si>
    <t>15040113</t>
  </si>
  <si>
    <t>王翊</t>
  </si>
  <si>
    <t>15041711</t>
  </si>
  <si>
    <t>陈佳宇</t>
  </si>
  <si>
    <t>15061505</t>
  </si>
  <si>
    <t>王跚</t>
  </si>
  <si>
    <t>13042213</t>
  </si>
  <si>
    <t>金大伟</t>
  </si>
  <si>
    <t>刘军</t>
    <phoneticPr fontId="8" type="noConversion"/>
  </si>
  <si>
    <t>15041830</t>
  </si>
  <si>
    <t>吴耿俊</t>
  </si>
  <si>
    <t>15041807</t>
  </si>
  <si>
    <t>周晓婉</t>
  </si>
  <si>
    <t>15041803</t>
  </si>
  <si>
    <t>石晓燕</t>
  </si>
  <si>
    <t>15041907</t>
  </si>
  <si>
    <t>周婧蓉</t>
  </si>
  <si>
    <t>15041737</t>
  </si>
  <si>
    <t>许吉勇</t>
  </si>
  <si>
    <t>15041230</t>
  </si>
  <si>
    <t>杨学楚</t>
  </si>
  <si>
    <t>15041610</t>
  </si>
  <si>
    <t>杜镇涛</t>
  </si>
  <si>
    <t>15041625</t>
  </si>
  <si>
    <t>汤鑫</t>
  </si>
  <si>
    <t>15041603</t>
  </si>
  <si>
    <t>刘紫璇</t>
  </si>
  <si>
    <t>15041730</t>
  </si>
  <si>
    <t>汪子祥</t>
  </si>
  <si>
    <t>15041415</t>
  </si>
  <si>
    <t>戴森智</t>
  </si>
  <si>
    <t>15041723</t>
  </si>
  <si>
    <t>刘凌超</t>
  </si>
  <si>
    <t>15042215</t>
  </si>
  <si>
    <t>刘仲苏</t>
  </si>
  <si>
    <t>15041139</t>
  </si>
  <si>
    <t>张昊</t>
  </si>
  <si>
    <t>15041227</t>
  </si>
  <si>
    <t>徐平山</t>
  </si>
  <si>
    <t>14041722</t>
  </si>
  <si>
    <t>吴明煌</t>
  </si>
  <si>
    <t>15041306</t>
  </si>
  <si>
    <t>谭仁琴</t>
  </si>
  <si>
    <t>15041117</t>
  </si>
  <si>
    <t>胡鑫锴</t>
  </si>
  <si>
    <t>15041919</t>
  </si>
  <si>
    <t>李绍标</t>
  </si>
  <si>
    <t>14041742</t>
  </si>
  <si>
    <t>杨自恒</t>
  </si>
  <si>
    <t>15041824</t>
  </si>
  <si>
    <t>茹超泽</t>
  </si>
  <si>
    <t>15041305</t>
  </si>
  <si>
    <t>秦一丹</t>
  </si>
  <si>
    <t>15041304</t>
  </si>
  <si>
    <t>柳丹阳</t>
  </si>
  <si>
    <t>15041307</t>
  </si>
  <si>
    <t>王安琪</t>
  </si>
  <si>
    <t>15041302</t>
  </si>
  <si>
    <t>方欣</t>
  </si>
  <si>
    <t>15041322</t>
  </si>
  <si>
    <t>戚钧恒</t>
  </si>
  <si>
    <t>15041931</t>
  </si>
  <si>
    <t>王奕凯</t>
  </si>
  <si>
    <t>15041502</t>
  </si>
  <si>
    <t>任晔</t>
  </si>
  <si>
    <t>15042224</t>
  </si>
  <si>
    <t>姚雪盈</t>
  </si>
  <si>
    <t>15041522</t>
  </si>
  <si>
    <t>娄年状</t>
  </si>
  <si>
    <t>15041005</t>
  </si>
  <si>
    <t>李秋月</t>
  </si>
  <si>
    <t>15041930</t>
  </si>
  <si>
    <t>王维青</t>
  </si>
  <si>
    <t>15041339</t>
  </si>
  <si>
    <t>朱林森</t>
  </si>
  <si>
    <t>15041524</t>
  </si>
  <si>
    <t>罗敏顺</t>
  </si>
  <si>
    <t>15041428</t>
  </si>
  <si>
    <t>潘子豪</t>
  </si>
  <si>
    <t>15041724</t>
  </si>
  <si>
    <t>刘明瑄</t>
  </si>
  <si>
    <t>15041612</t>
  </si>
  <si>
    <t>胡泽宇</t>
  </si>
  <si>
    <t>15041636</t>
  </si>
  <si>
    <t>张杰</t>
  </si>
  <si>
    <t>15041619</t>
  </si>
  <si>
    <t>刘剑</t>
  </si>
  <si>
    <t>15041624</t>
  </si>
  <si>
    <t>孙鹏飞</t>
  </si>
  <si>
    <t>15041621</t>
  </si>
  <si>
    <t>刘子奇</t>
  </si>
  <si>
    <t>15041631</t>
  </si>
  <si>
    <t>向云中</t>
  </si>
  <si>
    <t>15041835</t>
  </si>
  <si>
    <t>应永豪</t>
  </si>
  <si>
    <t>15041317</t>
  </si>
  <si>
    <t>柯甫兵</t>
  </si>
  <si>
    <t>15041910</t>
  </si>
  <si>
    <t>陈晨辉</t>
  </si>
  <si>
    <t>15042223</t>
  </si>
  <si>
    <t>王阳</t>
  </si>
  <si>
    <t>15041806</t>
  </si>
  <si>
    <t>张羽昕</t>
  </si>
  <si>
    <t>15042212</t>
  </si>
  <si>
    <t>金桥</t>
  </si>
  <si>
    <t>15041626</t>
  </si>
  <si>
    <t>王德发</t>
  </si>
  <si>
    <t>15085102</t>
  </si>
  <si>
    <t>崔可意</t>
  </si>
  <si>
    <t>15042221</t>
  </si>
  <si>
    <t>唐钰超</t>
  </si>
  <si>
    <t>15041532</t>
  </si>
  <si>
    <t>王琳强</t>
  </si>
  <si>
    <t>15041214</t>
  </si>
  <si>
    <t>郝英杰</t>
  </si>
  <si>
    <t>15041739</t>
  </si>
  <si>
    <t>张龙龙</t>
  </si>
  <si>
    <t>15041928</t>
  </si>
  <si>
    <t>唐玉高</t>
  </si>
  <si>
    <t>15041016</t>
  </si>
  <si>
    <t>何升伟</t>
  </si>
  <si>
    <t>15041238</t>
  </si>
  <si>
    <t>周井玉</t>
  </si>
  <si>
    <t>15041324</t>
  </si>
  <si>
    <t>沈雅阁</t>
  </si>
  <si>
    <t>15041406</t>
  </si>
  <si>
    <t>徐倩</t>
  </si>
  <si>
    <t>15040110</t>
  </si>
  <si>
    <t>来潇锋</t>
  </si>
  <si>
    <t>15041311</t>
  </si>
  <si>
    <t>戴勃</t>
  </si>
  <si>
    <t>15041315</t>
  </si>
  <si>
    <t>黄盛淼</t>
  </si>
  <si>
    <t>15041512</t>
  </si>
  <si>
    <t>丁晨</t>
  </si>
  <si>
    <t>15041013</t>
  </si>
  <si>
    <t>冯子健</t>
  </si>
  <si>
    <t>15041534</t>
  </si>
  <si>
    <t>夏犁涛</t>
  </si>
  <si>
    <t>15041030</t>
  </si>
  <si>
    <t>王靖彦</t>
  </si>
  <si>
    <t>15041705</t>
  </si>
  <si>
    <t>龙丽媛</t>
  </si>
  <si>
    <t>15041533</t>
  </si>
  <si>
    <t>王肇东</t>
  </si>
  <si>
    <t>15041041</t>
  </si>
  <si>
    <t>朱竣泽</t>
  </si>
  <si>
    <t>15041039</t>
  </si>
  <si>
    <t>周青磊</t>
  </si>
  <si>
    <t>15041042</t>
  </si>
  <si>
    <t>卓含辞</t>
  </si>
  <si>
    <t>15041008</t>
  </si>
  <si>
    <t>温佳靖</t>
  </si>
  <si>
    <t>15041411</t>
  </si>
  <si>
    <t>蔡宇鹏</t>
  </si>
  <si>
    <t>15041314</t>
  </si>
  <si>
    <t>黄俊</t>
  </si>
  <si>
    <t>15041001</t>
  </si>
  <si>
    <t>陈柯蓓</t>
  </si>
  <si>
    <t>15041037</t>
  </si>
  <si>
    <t>赵星伦</t>
  </si>
  <si>
    <t>13041442</t>
  </si>
  <si>
    <t>朱旭聪</t>
  </si>
  <si>
    <t>15041921</t>
  </si>
  <si>
    <t>鲁军伟</t>
  </si>
  <si>
    <t>15041836</t>
  </si>
  <si>
    <t>俞伟隆</t>
  </si>
  <si>
    <t>15041226</t>
  </si>
  <si>
    <t>吴晗</t>
  </si>
  <si>
    <t>王高峰</t>
    <phoneticPr fontId="8" type="noConversion"/>
  </si>
  <si>
    <t>15194807</t>
  </si>
  <si>
    <t>金山</t>
  </si>
  <si>
    <t>15041207</t>
  </si>
  <si>
    <t>郑婉琪</t>
  </si>
  <si>
    <t>15041002</t>
  </si>
  <si>
    <t>耿铭雪</t>
  </si>
  <si>
    <t>15063513</t>
  </si>
  <si>
    <t>洪思愿</t>
  </si>
  <si>
    <t>15041029</t>
  </si>
  <si>
    <t>王成</t>
  </si>
  <si>
    <t>15041417</t>
  </si>
  <si>
    <t>董琪</t>
  </si>
  <si>
    <t>15016118</t>
  </si>
  <si>
    <t>张泽洋</t>
  </si>
  <si>
    <t>15042219</t>
  </si>
  <si>
    <t>任相迁</t>
  </si>
  <si>
    <t>15042227</t>
  </si>
  <si>
    <t>张喜超</t>
  </si>
  <si>
    <t>15041441</t>
  </si>
  <si>
    <t>赵佳明</t>
  </si>
  <si>
    <t>15041122</t>
  </si>
  <si>
    <t>李航</t>
  </si>
  <si>
    <t>14040102</t>
  </si>
  <si>
    <t>易小燕</t>
  </si>
  <si>
    <t>15041738</t>
  </si>
  <si>
    <t>杨祉烜</t>
  </si>
  <si>
    <t>15041205</t>
  </si>
  <si>
    <t>于佳美</t>
  </si>
  <si>
    <t>15042218</t>
  </si>
  <si>
    <t>冉雄博</t>
  </si>
  <si>
    <t>15031337</t>
  </si>
  <si>
    <t>樊朝宇</t>
  </si>
  <si>
    <t>15042228</t>
  </si>
  <si>
    <t>张云瑞</t>
  </si>
  <si>
    <t>14041128</t>
  </si>
  <si>
    <t>崔家豪</t>
  </si>
  <si>
    <t>15042204</t>
  </si>
  <si>
    <t>方少健</t>
  </si>
  <si>
    <t>15042229</t>
  </si>
  <si>
    <t>张暄</t>
  </si>
  <si>
    <t>15041708</t>
  </si>
  <si>
    <t>张佳薇</t>
  </si>
  <si>
    <t>15041308</t>
  </si>
  <si>
    <t>周昕怡</t>
  </si>
  <si>
    <t>15041802</t>
  </si>
  <si>
    <t>刘祎</t>
  </si>
  <si>
    <t>15041034</t>
  </si>
  <si>
    <t>吴旭</t>
  </si>
  <si>
    <t>15041208</t>
  </si>
  <si>
    <t>邹梦雨</t>
  </si>
  <si>
    <t>15041202</t>
  </si>
  <si>
    <t>刘芸</t>
  </si>
  <si>
    <t>15011327</t>
  </si>
  <si>
    <t>吴贵元</t>
  </si>
  <si>
    <t>15041938</t>
  </si>
  <si>
    <t>周衍财</t>
  </si>
  <si>
    <t>15061114</t>
  </si>
  <si>
    <t>黄秋胜</t>
  </si>
  <si>
    <t>15031336</t>
  </si>
  <si>
    <t>柴子航</t>
  </si>
  <si>
    <t>15041935</t>
  </si>
  <si>
    <t>叶正阳</t>
  </si>
  <si>
    <t>15041808</t>
  </si>
  <si>
    <t>周婧文</t>
  </si>
  <si>
    <t>15041010</t>
  </si>
  <si>
    <t>蔡圣哲</t>
  </si>
  <si>
    <t>15152137</t>
  </si>
  <si>
    <t>杨璞</t>
  </si>
  <si>
    <t>15041535</t>
  </si>
  <si>
    <t>谢杭霏</t>
  </si>
  <si>
    <t>15041706</t>
  </si>
  <si>
    <t>麻慧洁</t>
  </si>
  <si>
    <t>15011318</t>
  </si>
  <si>
    <t>李立群</t>
  </si>
  <si>
    <t>15041236</t>
  </si>
  <si>
    <t>张佳成</t>
  </si>
  <si>
    <t>15041003</t>
  </si>
  <si>
    <t>何伟伟</t>
  </si>
  <si>
    <t>15041125</t>
  </si>
  <si>
    <t>罗睿智</t>
  </si>
  <si>
    <t>15031712</t>
  </si>
  <si>
    <t>林豪</t>
  </si>
  <si>
    <t>15011421</t>
  </si>
  <si>
    <t>孙前懿</t>
  </si>
  <si>
    <t>15040108</t>
  </si>
  <si>
    <t>黄大清</t>
  </si>
  <si>
    <t>15041312</t>
  </si>
  <si>
    <t>高磊</t>
  </si>
  <si>
    <t>15041116</t>
  </si>
  <si>
    <t>冯鹏宇</t>
  </si>
  <si>
    <t>15063509</t>
  </si>
  <si>
    <t>丁标</t>
  </si>
  <si>
    <t>15041725</t>
  </si>
  <si>
    <t>沈轲正</t>
  </si>
  <si>
    <t>15075115</t>
  </si>
  <si>
    <t>陈超</t>
  </si>
  <si>
    <t>15041103</t>
  </si>
  <si>
    <t>潘伊荻</t>
  </si>
  <si>
    <t>15041920</t>
  </si>
  <si>
    <t>刘光好</t>
  </si>
  <si>
    <t>15041515</t>
  </si>
  <si>
    <t>甘家城</t>
  </si>
  <si>
    <t>15041707</t>
  </si>
  <si>
    <t>王晓梦</t>
  </si>
  <si>
    <t>15031335</t>
  </si>
  <si>
    <t>操思敏</t>
  </si>
  <si>
    <t>15041925</t>
  </si>
  <si>
    <t>潘成铭</t>
  </si>
  <si>
    <t>15041701</t>
  </si>
  <si>
    <t>陈鉴婧</t>
  </si>
  <si>
    <t>15041905</t>
  </si>
  <si>
    <t>吴晓庆</t>
  </si>
  <si>
    <t>15042209</t>
  </si>
  <si>
    <t>黄子情</t>
  </si>
  <si>
    <t>15041138</t>
  </si>
  <si>
    <t>15041539</t>
  </si>
  <si>
    <t>张玮</t>
  </si>
  <si>
    <t>15041722</t>
  </si>
  <si>
    <t>廖大涛</t>
  </si>
  <si>
    <t>15041727</t>
  </si>
  <si>
    <t>施佳仁</t>
  </si>
  <si>
    <t>15041333</t>
  </si>
  <si>
    <t>杨凌威</t>
  </si>
  <si>
    <t>15041228</t>
  </si>
  <si>
    <t>许恒瑞</t>
  </si>
  <si>
    <t>15041334</t>
  </si>
  <si>
    <t>张选坤</t>
  </si>
  <si>
    <t>15041137</t>
  </si>
  <si>
    <t>张书浩</t>
  </si>
  <si>
    <t>15041439</t>
  </si>
  <si>
    <t>张来</t>
  </si>
  <si>
    <t>15041519</t>
  </si>
  <si>
    <t>姜智文</t>
  </si>
  <si>
    <t>15042203</t>
  </si>
  <si>
    <t>蔡鸿磊</t>
  </si>
  <si>
    <t>15041323</t>
  </si>
  <si>
    <t>任伟</t>
  </si>
  <si>
    <t>15041933</t>
  </si>
  <si>
    <t>杨昆</t>
  </si>
  <si>
    <t>15041340</t>
  </si>
  <si>
    <t>缪依超</t>
  </si>
  <si>
    <t>15041923</t>
  </si>
  <si>
    <t>毛银宁</t>
  </si>
  <si>
    <t>15041021</t>
  </si>
  <si>
    <t>罗级</t>
  </si>
  <si>
    <t>15042201</t>
  </si>
  <si>
    <t>李若妍</t>
  </si>
  <si>
    <t>15041508</t>
  </si>
  <si>
    <t>张昕</t>
  </si>
  <si>
    <t>15041036</t>
  </si>
  <si>
    <t>张博阳</t>
  </si>
  <si>
    <t>15041407</t>
  </si>
  <si>
    <t>张铭佳</t>
  </si>
  <si>
    <t>15041608</t>
  </si>
  <si>
    <t>赵芬</t>
  </si>
  <si>
    <t>14041843</t>
  </si>
  <si>
    <t>张向忠</t>
  </si>
  <si>
    <t>15194804</t>
  </si>
  <si>
    <t>龚小龙</t>
  </si>
  <si>
    <t>15041915</t>
  </si>
  <si>
    <t>冯嘉宁</t>
  </si>
  <si>
    <t>15042234</t>
  </si>
  <si>
    <t>周雨轩</t>
  </si>
  <si>
    <t>15041132</t>
  </si>
  <si>
    <t>叶东林</t>
  </si>
  <si>
    <t>15208805</t>
  </si>
  <si>
    <t>李怡</t>
  </si>
  <si>
    <t>15041537</t>
  </si>
  <si>
    <t>徐焕翔</t>
  </si>
  <si>
    <t>15041511</t>
  </si>
  <si>
    <t>陈睿</t>
  </si>
  <si>
    <t>15042210</t>
  </si>
  <si>
    <t>贾黎</t>
  </si>
  <si>
    <t>15041713</t>
  </si>
  <si>
    <t>程思一</t>
  </si>
  <si>
    <t>15041438</t>
  </si>
  <si>
    <t>张弓远</t>
  </si>
  <si>
    <t>15041529</t>
  </si>
  <si>
    <t>王汉斌</t>
  </si>
  <si>
    <t>15041442</t>
  </si>
  <si>
    <t>甄业鑫</t>
  </si>
  <si>
    <t>15041906</t>
  </si>
  <si>
    <t>袁梦宜</t>
  </si>
  <si>
    <t>15041435</t>
  </si>
  <si>
    <t>许毓秀</t>
  </si>
  <si>
    <t>15041136</t>
  </si>
  <si>
    <t>张俊俊</t>
  </si>
  <si>
    <t>15041826</t>
  </si>
  <si>
    <t>唐俊杰</t>
  </si>
  <si>
    <t>15011401</t>
  </si>
  <si>
    <t>侯佳彤</t>
  </si>
  <si>
    <t>15042202</t>
  </si>
  <si>
    <t>许睿</t>
  </si>
  <si>
    <t>15042216</t>
  </si>
  <si>
    <t>刘昊</t>
  </si>
  <si>
    <t>15041210</t>
  </si>
  <si>
    <t>崔彬</t>
  </si>
  <si>
    <t>15041413</t>
  </si>
  <si>
    <t>陈昊</t>
  </si>
  <si>
    <t>15041221</t>
  </si>
  <si>
    <t>王策</t>
  </si>
  <si>
    <t>15041211</t>
  </si>
  <si>
    <t>方乾</t>
  </si>
  <si>
    <t>15042220</t>
  </si>
  <si>
    <t>唐吉伟</t>
  </si>
  <si>
    <t>15041719</t>
  </si>
  <si>
    <t>何泽耀</t>
  </si>
  <si>
    <t>15041401</t>
  </si>
  <si>
    <t>曹金芝</t>
  </si>
  <si>
    <t>15041729</t>
  </si>
  <si>
    <t>汪浩然</t>
  </si>
  <si>
    <t>15041338</t>
  </si>
  <si>
    <t>朱晨萌</t>
  </si>
  <si>
    <t>15042233</t>
  </si>
  <si>
    <t>周靖</t>
  </si>
  <si>
    <t>15011218</t>
  </si>
  <si>
    <t>刘迎冬</t>
  </si>
  <si>
    <t>15041918</t>
  </si>
  <si>
    <t>雷哲</t>
  </si>
  <si>
    <t>15196224</t>
  </si>
  <si>
    <t>张凯佳</t>
  </si>
  <si>
    <t>15041642</t>
  </si>
  <si>
    <t>褚建杭</t>
  </si>
  <si>
    <t>15075120</t>
  </si>
  <si>
    <t>李洲</t>
  </si>
  <si>
    <t>15208834</t>
  </si>
  <si>
    <t>潘远翔</t>
  </si>
  <si>
    <t>15041206</t>
  </si>
  <si>
    <t>岳一曼</t>
  </si>
  <si>
    <t>15062105</t>
  </si>
  <si>
    <t>陈颂扬</t>
  </si>
  <si>
    <t>15041710</t>
  </si>
  <si>
    <t>陈风航</t>
  </si>
  <si>
    <t>15041912</t>
  </si>
  <si>
    <t>陈剑宇</t>
  </si>
  <si>
    <t>15041712</t>
  </si>
  <si>
    <t>陈兴杰</t>
  </si>
  <si>
    <t>15041124</t>
  </si>
  <si>
    <t>卢恩耀</t>
  </si>
  <si>
    <t>15041335</t>
  </si>
  <si>
    <t>张昱心</t>
  </si>
  <si>
    <t>15041639</t>
  </si>
  <si>
    <t>张宇浩</t>
  </si>
  <si>
    <t>15041616</t>
  </si>
  <si>
    <t>兰皓</t>
  </si>
  <si>
    <t>15041510</t>
  </si>
  <si>
    <t>陈廷鹏</t>
  </si>
  <si>
    <t>15041618</t>
  </si>
  <si>
    <t>廖宁平</t>
  </si>
  <si>
    <t>15041531</t>
  </si>
  <si>
    <t>王亮</t>
  </si>
  <si>
    <t>15041239</t>
  </si>
  <si>
    <t>周龙华</t>
  </si>
  <si>
    <t>15041128</t>
  </si>
  <si>
    <t>翁乔昱</t>
  </si>
  <si>
    <t>15040114</t>
  </si>
  <si>
    <t>吴正杰</t>
  </si>
  <si>
    <t>15041316</t>
  </si>
  <si>
    <t>金诺</t>
  </si>
  <si>
    <t>15041934</t>
  </si>
  <si>
    <t>杨文强</t>
  </si>
  <si>
    <t>15040112</t>
  </si>
  <si>
    <t>王啸宇</t>
  </si>
  <si>
    <t>15040104</t>
  </si>
  <si>
    <t>陈鸿</t>
  </si>
  <si>
    <t>15040116</t>
  </si>
  <si>
    <t>张城</t>
  </si>
  <si>
    <t>15040102</t>
  </si>
  <si>
    <t>徐云虹</t>
  </si>
  <si>
    <t>15074114</t>
  </si>
  <si>
    <t>陈俊</t>
  </si>
  <si>
    <t>软件工程</t>
  </si>
  <si>
    <t>15051225</t>
  </si>
  <si>
    <t>刘楠</t>
  </si>
  <si>
    <t>计算机科学与技术</t>
  </si>
  <si>
    <t>15151127</t>
  </si>
  <si>
    <t>郑家彦</t>
  </si>
  <si>
    <t>15041123</t>
  </si>
  <si>
    <t>刘昊武</t>
  </si>
  <si>
    <t>15042214</t>
  </si>
  <si>
    <t>李万龙</t>
  </si>
  <si>
    <t>15042222</t>
  </si>
  <si>
    <t>王浩威</t>
  </si>
  <si>
    <t>15113226</t>
  </si>
  <si>
    <t>李文</t>
  </si>
  <si>
    <t>15041134</t>
  </si>
  <si>
    <t>张殿杰</t>
  </si>
  <si>
    <t>15041809</t>
  </si>
  <si>
    <t>白佳阳</t>
  </si>
  <si>
    <t>13041622</t>
  </si>
  <si>
    <t>赵星宇</t>
  </si>
  <si>
    <t>15041501</t>
  </si>
  <si>
    <t>国艺</t>
  </si>
  <si>
    <t>15041014</t>
  </si>
  <si>
    <t>郭乾文</t>
  </si>
  <si>
    <t>15198716</t>
  </si>
  <si>
    <t>李晓婷</t>
  </si>
  <si>
    <t>15041301</t>
  </si>
  <si>
    <t>陈雪婷</t>
  </si>
  <si>
    <t>15041538</t>
  </si>
  <si>
    <t>叶宇鑫</t>
  </si>
  <si>
    <t>14041540</t>
  </si>
  <si>
    <t>张庆铭</t>
  </si>
  <si>
    <t>15041131</t>
  </si>
  <si>
    <t>徐瑞</t>
  </si>
  <si>
    <t>15041615</t>
  </si>
  <si>
    <t>解博</t>
  </si>
  <si>
    <t>15041637</t>
  </si>
  <si>
    <t>张路平</t>
  </si>
  <si>
    <t>15041617</t>
  </si>
  <si>
    <t>李贯宁</t>
  </si>
  <si>
    <t>15041733</t>
  </si>
  <si>
    <t>王然</t>
  </si>
  <si>
    <t>15041611</t>
  </si>
  <si>
    <t>杜鑫</t>
  </si>
  <si>
    <t>15041908</t>
  </si>
  <si>
    <t>朱泽清</t>
  </si>
  <si>
    <t>15041408</t>
  </si>
  <si>
    <t>瞿姜平</t>
  </si>
  <si>
    <t>15061415</t>
  </si>
  <si>
    <t>李云健</t>
  </si>
  <si>
    <t>15041402</t>
  </si>
  <si>
    <t>单婉婷</t>
  </si>
  <si>
    <t>15041403</t>
  </si>
  <si>
    <t>郝莎莎</t>
  </si>
  <si>
    <t>15041404</t>
  </si>
  <si>
    <t>陆曼君</t>
  </si>
  <si>
    <t>15041212</t>
  </si>
  <si>
    <t>冯森</t>
  </si>
  <si>
    <t>15041310</t>
  </si>
  <si>
    <t>陈佳琪</t>
  </si>
  <si>
    <t>15041240</t>
  </si>
  <si>
    <t>朱杰</t>
  </si>
  <si>
    <t>15041129</t>
  </si>
  <si>
    <t>吴赛涛</t>
  </si>
  <si>
    <t>15041829</t>
  </si>
  <si>
    <t>王忆豪</t>
  </si>
  <si>
    <t>15061310</t>
  </si>
  <si>
    <t>胡亦非</t>
  </si>
  <si>
    <t>15041614</t>
  </si>
  <si>
    <t>黄志云</t>
  </si>
  <si>
    <t>15041627</t>
  </si>
  <si>
    <t>王林</t>
  </si>
  <si>
    <t>13040129</t>
  </si>
  <si>
    <t>柯伟仁</t>
  </si>
  <si>
    <t>15040101</t>
  </si>
  <si>
    <t>徐琼洁</t>
  </si>
  <si>
    <t>15015202</t>
  </si>
  <si>
    <t>陈鸿薇</t>
  </si>
  <si>
    <t>15015215</t>
  </si>
  <si>
    <t>黄韬</t>
  </si>
  <si>
    <t>15041204</t>
  </si>
  <si>
    <t>徐璐</t>
  </si>
  <si>
    <t>15041328</t>
  </si>
  <si>
    <t>翁晨瑜</t>
  </si>
  <si>
    <t>15041120</t>
  </si>
  <si>
    <t>金鼎皓</t>
  </si>
  <si>
    <t>15041329</t>
  </si>
  <si>
    <t>吴佳骏</t>
  </si>
  <si>
    <t>15041839</t>
  </si>
  <si>
    <t>张孟凡</t>
  </si>
  <si>
    <t>15041106</t>
  </si>
  <si>
    <t>延佩瑾</t>
  </si>
  <si>
    <t>15041331</t>
  </si>
  <si>
    <t>徐泽伟</t>
  </si>
  <si>
    <t>15041833</t>
  </si>
  <si>
    <t>杨超</t>
  </si>
  <si>
    <t>15041020</t>
  </si>
  <si>
    <t>李政</t>
  </si>
  <si>
    <t>15041040</t>
  </si>
  <si>
    <t>周悦康</t>
  </si>
  <si>
    <t>15200209</t>
  </si>
  <si>
    <t>郑佳慧</t>
  </si>
  <si>
    <t>15041804</t>
  </si>
  <si>
    <t>叶青青</t>
  </si>
  <si>
    <t>15041813</t>
  </si>
  <si>
    <t>符凯旋</t>
  </si>
  <si>
    <t>15153322</t>
  </si>
  <si>
    <t>沈杰</t>
  </si>
  <si>
    <t>15041118</t>
  </si>
  <si>
    <t>姜学成</t>
  </si>
  <si>
    <t>15153325</t>
  </si>
  <si>
    <t>沈皓哲</t>
  </si>
  <si>
    <t>15041017</t>
  </si>
  <si>
    <t>贺连成</t>
  </si>
  <si>
    <t>15041018</t>
  </si>
  <si>
    <t>胡文昕</t>
  </si>
  <si>
    <t>15041019</t>
  </si>
  <si>
    <t>李征纯</t>
  </si>
  <si>
    <t>15074222</t>
  </si>
  <si>
    <t>石昊哲</t>
  </si>
  <si>
    <t>15041115</t>
  </si>
  <si>
    <t>范洪旭</t>
  </si>
  <si>
    <t>15074234</t>
  </si>
  <si>
    <t>周鑫</t>
  </si>
  <si>
    <t>15041113</t>
  </si>
  <si>
    <t>丁郑超</t>
  </si>
  <si>
    <t>15041112</t>
  </si>
  <si>
    <t>陈鑫磊</t>
  </si>
  <si>
    <t>15031350</t>
  </si>
  <si>
    <t>支涛云</t>
  </si>
  <si>
    <t>15041102</t>
  </si>
  <si>
    <t>李长春</t>
  </si>
  <si>
    <t>15041224</t>
  </si>
  <si>
    <t>吴修宇</t>
  </si>
  <si>
    <t>学校标志性成果业绩分（本科）</t>
    <phoneticPr fontId="8" type="noConversion"/>
  </si>
  <si>
    <t>学校非标志性成果业绩分（本科）</t>
    <phoneticPr fontId="8" type="noConversion"/>
  </si>
  <si>
    <t>学院专项（本科）</t>
    <phoneticPr fontId="8" type="noConversion"/>
  </si>
  <si>
    <t>42299</t>
  </si>
  <si>
    <t>颜士明</t>
  </si>
  <si>
    <t>42300</t>
  </si>
  <si>
    <t>乔文</t>
  </si>
  <si>
    <t>42331</t>
  </si>
  <si>
    <t>42333</t>
  </si>
  <si>
    <t>武力乾</t>
  </si>
  <si>
    <t>42350</t>
  </si>
  <si>
    <t>张正明</t>
  </si>
  <si>
    <t>42353</t>
  </si>
  <si>
    <t>金蒙豪</t>
  </si>
  <si>
    <t>42373</t>
  </si>
  <si>
    <t>邵子霁</t>
  </si>
  <si>
    <t>42410</t>
  </si>
  <si>
    <t>毛敏敏</t>
  </si>
  <si>
    <t>42262</t>
  </si>
  <si>
    <t>40185</t>
    <phoneticPr fontId="8" type="noConversion"/>
  </si>
  <si>
    <t>42273</t>
  </si>
  <si>
    <t>王健华</t>
  </si>
  <si>
    <t>42306</t>
  </si>
  <si>
    <t>包梦恬</t>
  </si>
  <si>
    <t>42319</t>
  </si>
  <si>
    <t>Ciaran Feeney</t>
  </si>
  <si>
    <t>42388</t>
  </si>
  <si>
    <t>郭浩民</t>
  </si>
  <si>
    <t>42409</t>
  </si>
  <si>
    <t>陈晓东</t>
  </si>
  <si>
    <t>42411</t>
    <phoneticPr fontId="8" type="noConversion"/>
  </si>
  <si>
    <t>张正民</t>
    <phoneticPr fontId="8" type="noConversion"/>
  </si>
  <si>
    <t>05007</t>
  </si>
  <si>
    <t>贾蕾</t>
  </si>
  <si>
    <t>38015</t>
  </si>
  <si>
    <t>马松月</t>
  </si>
  <si>
    <t>40798</t>
  </si>
  <si>
    <t>张斌</t>
  </si>
  <si>
    <t>42316</t>
  </si>
  <si>
    <t>张鹏泉</t>
  </si>
  <si>
    <t>高式昌</t>
  </si>
  <si>
    <t>42321</t>
  </si>
  <si>
    <t>王明浩</t>
  </si>
  <si>
    <t>42311</t>
  </si>
  <si>
    <t>朱舫</t>
  </si>
  <si>
    <t>沈忠祥</t>
  </si>
  <si>
    <t>郝张成</t>
  </si>
  <si>
    <t>雷文</t>
  </si>
  <si>
    <t>40216</t>
  </si>
  <si>
    <t>姚可正</t>
  </si>
  <si>
    <t>禹思敏</t>
  </si>
  <si>
    <t>42322</t>
  </si>
  <si>
    <t>邓天松</t>
  </si>
  <si>
    <t>42357</t>
  </si>
  <si>
    <t>张伟</t>
  </si>
  <si>
    <t>42376</t>
  </si>
  <si>
    <t>何若愚</t>
  </si>
  <si>
    <t>42379</t>
  </si>
  <si>
    <t>42402</t>
  </si>
  <si>
    <t>倪哲侃</t>
  </si>
  <si>
    <t>黄小晶</t>
  </si>
  <si>
    <t>包明泉</t>
  </si>
  <si>
    <t>03077</t>
  </si>
  <si>
    <t>章宗森</t>
  </si>
  <si>
    <t>41916</t>
  </si>
  <si>
    <t>杨晓丹</t>
  </si>
  <si>
    <t>22010</t>
  </si>
  <si>
    <t>章红芳</t>
  </si>
  <si>
    <t>23014</t>
  </si>
  <si>
    <t>王卉</t>
  </si>
  <si>
    <t>40449</t>
  </si>
  <si>
    <t>袁碧宇</t>
  </si>
  <si>
    <t>42343</t>
  </si>
  <si>
    <t>董哲康</t>
  </si>
  <si>
    <t>42385</t>
  </si>
  <si>
    <t>林辉品</t>
  </si>
  <si>
    <t>05060</t>
    <phoneticPr fontId="8" type="noConversion"/>
  </si>
  <si>
    <t>马国进</t>
  </si>
  <si>
    <t>院外</t>
    <phoneticPr fontId="8" type="noConversion"/>
  </si>
  <si>
    <t>潘鸣</t>
  </si>
  <si>
    <t>王培良</t>
  </si>
  <si>
    <t>张海鹏</t>
    <phoneticPr fontId="8" type="noConversion"/>
  </si>
  <si>
    <t>校外</t>
    <phoneticPr fontId="8" type="noConversion"/>
  </si>
  <si>
    <t>05048</t>
    <phoneticPr fontId="8" type="noConversion"/>
  </si>
  <si>
    <t>李金新</t>
  </si>
  <si>
    <t>05044</t>
    <phoneticPr fontId="8" type="noConversion"/>
  </si>
  <si>
    <t>41436</t>
    <phoneticPr fontId="8" type="noConversion"/>
  </si>
  <si>
    <t>骆建军</t>
  </si>
  <si>
    <t>钱昇</t>
    <phoneticPr fontId="8" type="noConversion"/>
  </si>
  <si>
    <t>戴绍港</t>
    <phoneticPr fontId="8" type="noConversion"/>
  </si>
  <si>
    <t>余善恩</t>
  </si>
  <si>
    <t>小计</t>
    <phoneticPr fontId="8" type="noConversion"/>
  </si>
  <si>
    <t>双肩挑</t>
    <phoneticPr fontId="8" type="noConversion"/>
  </si>
  <si>
    <t>邮箱</t>
    <phoneticPr fontId="8" type="noConversion"/>
  </si>
  <si>
    <t>03077</t>
    <phoneticPr fontId="8" type="noConversion"/>
  </si>
  <si>
    <t>章宗森</t>
    <phoneticPr fontId="8" type="noConversion"/>
  </si>
  <si>
    <t>zhangzongsen@hdu.edu.cn</t>
    <phoneticPr fontId="8" type="noConversion"/>
  </si>
  <si>
    <t>jialei@hdu.edu.cn</t>
    <phoneticPr fontId="8" type="noConversion"/>
  </si>
  <si>
    <t>chenjin0509@sina.com.cn</t>
    <phoneticPr fontId="8" type="noConversion"/>
  </si>
  <si>
    <t>wyj@hdu.edu.cn</t>
    <phoneticPr fontId="8" type="noConversion"/>
  </si>
  <si>
    <t>zhxun@hdu.edu.cn</t>
    <phoneticPr fontId="8" type="noConversion"/>
  </si>
  <si>
    <t>cjd@hdu.edu.cn</t>
    <phoneticPr fontId="8" type="noConversion"/>
  </si>
  <si>
    <t>hfzhang0811@hdu.edu.cn</t>
    <phoneticPr fontId="8" type="noConversion"/>
  </si>
  <si>
    <t>hziee_xumin@163.com</t>
    <phoneticPr fontId="8" type="noConversion"/>
  </si>
  <si>
    <t>948525095@QQ.COM</t>
    <phoneticPr fontId="8" type="noConversion"/>
  </si>
  <si>
    <t>gaohuifang@126.com</t>
    <phoneticPr fontId="8" type="noConversion"/>
  </si>
  <si>
    <t>mackgao@hdu.edu.cn</t>
  </si>
  <si>
    <t>fzh@hdu.edu.cn</t>
  </si>
  <si>
    <t>hjynet@163.com</t>
  </si>
  <si>
    <t>zyu20@hdu.edu.cn</t>
  </si>
  <si>
    <t>g2_mail@hdu.edu.cn</t>
  </si>
  <si>
    <t>circle@hdu.edu.cn</t>
  </si>
  <si>
    <t>gengyoulin@aliyun.com</t>
  </si>
  <si>
    <t>zengxin@hdu.edu.cn</t>
  </si>
  <si>
    <t>hzlgz0@163.com</t>
  </si>
  <si>
    <t>ysguo@hdu.edu.cn / ysysguo@sohu.com</t>
    <phoneticPr fontId="8" type="noConversion"/>
  </si>
  <si>
    <t>qhb@hdu.edu.cn</t>
  </si>
  <si>
    <t>hfnet@hdu.edu.cn</t>
  </si>
  <si>
    <t>maq68@126.com</t>
  </si>
  <si>
    <t>wanghui@hdu.edu.cn</t>
  </si>
  <si>
    <t>ljun77@hdu.edu.cn</t>
  </si>
  <si>
    <t>xhzhang@hdu.edu.cn</t>
  </si>
  <si>
    <t>masongyue@hdu.edu.cn</t>
  </si>
  <si>
    <t>hongminghz@163.com</t>
  </si>
  <si>
    <t>zhoulei@hdu.edu.cn</t>
  </si>
  <si>
    <t>sheng7@hdu.edu.cn</t>
  </si>
  <si>
    <r>
      <t>wanggyi@163.com</t>
    </r>
    <r>
      <rPr>
        <sz val="12"/>
        <rFont val="宋体"/>
        <family val="3"/>
        <charset val="134"/>
      </rPr>
      <t xml:space="preserve"> / wanggyi@hdu.edu.cn</t>
    </r>
    <phoneticPr fontId="8" type="noConversion"/>
  </si>
  <si>
    <t>choujijun@163.com</t>
  </si>
  <si>
    <t>lvwf@hdu.edu.cn</t>
  </si>
  <si>
    <t>liuyuanyuan@hdu.edu.cn</t>
  </si>
  <si>
    <t>lin_mi@sohu.com</t>
  </si>
  <si>
    <t>liyunr@163.com</t>
  </si>
  <si>
    <t>wangjiehiee@163.com</t>
  </si>
  <si>
    <t>Huji@hdu.edu.cn</t>
  </si>
  <si>
    <t>salee@163.com</t>
  </si>
  <si>
    <t>xujunming@hdu.edu.cn</t>
  </si>
  <si>
    <t>eecnu@126.com</t>
  </si>
  <si>
    <t>donglinxi@hdu.edu.cn</t>
  </si>
  <si>
    <t>huang@hdu.edu.cn</t>
  </si>
  <si>
    <t>liwenjun@hdu.edu.cn</t>
    <phoneticPr fontId="8" type="noConversion"/>
  </si>
  <si>
    <r>
      <t>chenlong</t>
    </r>
    <r>
      <rPr>
        <sz val="12"/>
        <rFont val="宋体"/>
        <family val="3"/>
        <charset val="134"/>
      </rPr>
      <t>@hdu.edu.cn</t>
    </r>
    <phoneticPr fontId="8" type="noConversion"/>
  </si>
  <si>
    <t>du_tiejun@163.com</t>
    <phoneticPr fontId="8" type="noConversion"/>
  </si>
  <si>
    <t>xianfeizhang@hdu.edu.cn</t>
  </si>
  <si>
    <t>wuaiting@hdu.edu.cn</t>
  </si>
  <si>
    <t>tmxiang@hdu.edu.cn</t>
  </si>
  <si>
    <t>jcwen@hdu.edu.cn</t>
  </si>
  <si>
    <t>lixg@hdu.edu.cn</t>
  </si>
  <si>
    <t>yuliyang@hdu.edu.cn</t>
  </si>
  <si>
    <t>youbin@hdu.edu.cn</t>
  </si>
  <si>
    <t>yuanbiyu@hdu.edu.cn</t>
  </si>
  <si>
    <t>zhiqun@hdu.edu.cn</t>
  </si>
  <si>
    <t>yangliu@hdu.edu.cn</t>
  </si>
  <si>
    <t>hellokids@hdu.edu.cn</t>
  </si>
  <si>
    <t>qpkong@hdu.edu.cn</t>
  </si>
  <si>
    <t>qinx@hdu.edu.cn</t>
  </si>
  <si>
    <t>luoguoqing@hdu.edu.cn</t>
  </si>
  <si>
    <t>huww@hdu.edu.cn</t>
  </si>
  <si>
    <t>keming@hdu.edu.cn</t>
  </si>
  <si>
    <t>caiwy@hdu.edu.cn</t>
  </si>
  <si>
    <t>shoreyhb@hdu.edu.cn</t>
  </si>
  <si>
    <t>hongh@hdu.edu.cn</t>
  </si>
  <si>
    <t>kxsong@hdu.edu.cn</t>
  </si>
  <si>
    <t>zhangbin@hdu.edu.cn</t>
  </si>
  <si>
    <t>htl@hdu.edu.cn</t>
  </si>
  <si>
    <t>zhqian@hdu.edu.cn</t>
  </si>
  <si>
    <t>slh@hdu.edu.cn</t>
  </si>
  <si>
    <t>yingzh@hdu.edu.cn</t>
  </si>
  <si>
    <t>bairu@hdu.edu.cn</t>
  </si>
  <si>
    <t>wujun@hdu.edu.cn</t>
  </si>
  <si>
    <t>fengt@hdu.edu.cn</t>
  </si>
  <si>
    <t>xlzheng@hdu.edu.cn</t>
  </si>
  <si>
    <t>zqian@hdu.edu.cn</t>
  </si>
  <si>
    <t>zhoumingzhu@hdu.edu.cn</t>
  </si>
  <si>
    <t>luoxj@hdu.edu.cn</t>
  </si>
  <si>
    <t>zy2009@hdu.edu.cn</t>
  </si>
  <si>
    <t>gaohaijun@hdu.edu.cn</t>
  </si>
  <si>
    <t>xinqing1919@126.com</t>
  </si>
  <si>
    <t>yzhang09@hdu.edu.cn</t>
  </si>
  <si>
    <t>wzx@hdu.edu.cn</t>
  </si>
  <si>
    <t>kuangxiaofei@hdu.edu.cn</t>
  </si>
  <si>
    <t>zly@hdu.edu.cn</t>
  </si>
  <si>
    <t>gxl@hdu.edu.cn</t>
  </si>
  <si>
    <t>renkun@hdu.edu.cn</t>
  </si>
  <si>
    <t>zhengpeng@hdu.edu.cn</t>
  </si>
  <si>
    <t>chengyh@hdu.edu.cn</t>
  </si>
  <si>
    <t>gs318@hdu.edu.cn</t>
  </si>
  <si>
    <t>ktwang@hdu.edu.cn</t>
  </si>
  <si>
    <t>pengl@hdu.edu.cn</t>
  </si>
  <si>
    <t>zhengxing@hdu.edu.cn</t>
  </si>
  <si>
    <t>lfp1986@163.com</t>
  </si>
  <si>
    <t>wangxiang@hdu.edu.cn</t>
  </si>
  <si>
    <t>jjgirl2008@126.com</t>
  </si>
  <si>
    <t>lz1126@hdu.edu.cn</t>
  </si>
  <si>
    <t>xmlu@hdu.edu.cn</t>
  </si>
  <si>
    <t>zhanghaidong6388@163.com</t>
  </si>
  <si>
    <t>yrshen@hdu.edu.cn</t>
  </si>
  <si>
    <t>yuanbo18@gmail.com</t>
  </si>
  <si>
    <t>mxt@hdu.edu.cn</t>
  </si>
  <si>
    <t>youyuan-0213@163.com</t>
  </si>
  <si>
    <t>yyx@hdu.edu.cn</t>
  </si>
  <si>
    <t>dabaozjf@hdu.edu.cn</t>
  </si>
  <si>
    <t>aixf@hdu.edu.cn</t>
  </si>
  <si>
    <t>roy1022@foxmail.com</t>
  </si>
  <si>
    <t>wshzhao@hdu.edu.cn</t>
  </si>
  <si>
    <t>antena@163.com</t>
  </si>
  <si>
    <t>gaofeng@hdu.edu.cn</t>
  </si>
  <si>
    <t>mocoshu@qq.com</t>
  </si>
  <si>
    <t>junlin@hdu.edu.cn</t>
  </si>
  <si>
    <t>renda36@163.com</t>
  </si>
  <si>
    <t>sunyq@hdu.edu.cn</t>
  </si>
  <si>
    <t>jiangyuan@hdu.edu.cn</t>
  </si>
  <si>
    <t>khj@hdu.edu.cn</t>
  </si>
  <si>
    <t>dongzhihua@hdu.edu.cn</t>
  </si>
  <si>
    <t>wangjing@hdu.edu.cn</t>
  </si>
  <si>
    <t>leochensc@163.com</t>
  </si>
  <si>
    <t>sjg305@zju.edu.cn</t>
  </si>
  <si>
    <t>yuekeqiang@163.com</t>
  </si>
  <si>
    <t>pengzhao@hdu.edu.cn</t>
  </si>
  <si>
    <t>xwdai@163.com</t>
  </si>
  <si>
    <t>zangyue0814@163.com</t>
  </si>
  <si>
    <t>bwu@cynoware.com</t>
  </si>
  <si>
    <t>huangxiwei@hdu.edu.cn</t>
  </si>
  <si>
    <t>wenfei@hdu.edu.cn</t>
  </si>
  <si>
    <t>gqyang2015@163.com</t>
  </si>
  <si>
    <t>ymluo@hdu.edu.cn</t>
  </si>
  <si>
    <t>shengwq@hdu.edu.cn</t>
  </si>
  <si>
    <t>psl@hdu.edu.cn</t>
  </si>
  <si>
    <t>hou_cl@hotmail.com</t>
  </si>
  <si>
    <t>kuiwenxu@hdu.edu.cn</t>
  </si>
  <si>
    <t>jiangyubxy@aliyun.com</t>
  </si>
  <si>
    <t>baixingyu@aliyun.com</t>
  </si>
  <si>
    <t>jtsu@hdu.edu.cn</t>
  </si>
  <si>
    <t>caofei@hdu.edu.cn</t>
  </si>
  <si>
    <t>wangying01@hdu.edu.cn</t>
  </si>
  <si>
    <t>nycgm@163.com</t>
  </si>
  <si>
    <t>yuchenghao@hdu.edu.cn</t>
  </si>
  <si>
    <t>cqyu@hdu.edu.cn</t>
  </si>
  <si>
    <t>lvshuai@hdu.edu.cn</t>
  </si>
  <si>
    <t>jackluo@hdu.edu.cn</t>
  </si>
  <si>
    <t>zhangjian@hdu.edu.cn</t>
  </si>
  <si>
    <t>wulx@hdu.edu.cn</t>
  </si>
  <si>
    <t>pyj@hdu.edu.cn</t>
  </si>
  <si>
    <t>yangxd@hdu.edu.cn</t>
  </si>
  <si>
    <t>zhenghui0551@hdu.edu.cn</t>
  </si>
  <si>
    <t>yinc@hdu.edu.cn</t>
  </si>
  <si>
    <t>759931521@qq.com</t>
  </si>
  <si>
    <t>shensan23@163.com</t>
  </si>
  <si>
    <t>zhouqian@hdu.edu.cn</t>
  </si>
  <si>
    <t>liaozhen@hdu.edu.cn</t>
  </si>
  <si>
    <t>yangwh@hdu.edu.cn</t>
  </si>
  <si>
    <t>cai.1011@163.com</t>
  </si>
  <si>
    <t>huayan_jin@163.com</t>
  </si>
  <si>
    <t>lilili@hdu.edu.cn</t>
  </si>
  <si>
    <t>xqq@hdu.edu.cn</t>
  </si>
  <si>
    <t>liangyan@hdu.edu.cn</t>
  </si>
  <si>
    <t>xuanweipeng@hdu.edu.cn</t>
  </si>
  <si>
    <t>ljpy000@126.com</t>
  </si>
  <si>
    <t>liangshangqing@hdu.edu.cn</t>
  </si>
  <si>
    <t>liubing@hdu.edu.cn</t>
  </si>
  <si>
    <t>525911790@qq.com</t>
  </si>
  <si>
    <t>lihai@hdu.edu.cn</t>
  </si>
  <si>
    <t>luzhz@hdu.edu.cn</t>
  </si>
  <si>
    <t>zhaoxiaomei0918@163.com</t>
  </si>
  <si>
    <t>wyh@hdu.edu.cn</t>
  </si>
  <si>
    <t>yanlp661@126.com</t>
  </si>
  <si>
    <t>yuyufeng@hdu.edu.cn</t>
  </si>
  <si>
    <t>liucr@hdu.edu.cn</t>
  </si>
  <si>
    <t>cbg@hdu.edu.cn</t>
  </si>
  <si>
    <t>jay.guo@uts.edu.au</t>
  </si>
  <si>
    <t>xuanleibb@aliyun.com</t>
  </si>
  <si>
    <t>wangtao@hdu.edu.cn</t>
  </si>
  <si>
    <t>panbaicao@hdu.edu.cn </t>
  </si>
  <si>
    <t>sqli@pku.edu.cn</t>
  </si>
  <si>
    <t>wanglin0701@hdu.edu.cn</t>
  </si>
  <si>
    <t>Zhou Tiejun（周铁军）</t>
  </si>
  <si>
    <t>tjzhou@hdu.edu.cn</t>
  </si>
  <si>
    <t>wuzhangting@hdu.edu.cn</t>
  </si>
  <si>
    <t>WANG NINGNING（王宁宁）</t>
    <phoneticPr fontId="8" type="noConversion"/>
  </si>
  <si>
    <t>ning.wang@hdu.edu.cn</t>
  </si>
  <si>
    <t>guodong@hdu.edu.cn</t>
  </si>
  <si>
    <t>42180@hdu.edu.cn</t>
  </si>
  <si>
    <t>chenjk09@hdu.edu.cn</t>
  </si>
  <si>
    <t>junchao@hdu.edu.cn</t>
  </si>
  <si>
    <t>cao.wenhui@hdu.edu.cn</t>
  </si>
  <si>
    <t>shendongsheng@hdu.edu.cn</t>
  </si>
  <si>
    <t>hadi@hdu.edu.cn</t>
  </si>
  <si>
    <t>wangdh@nju.edu.cn</t>
  </si>
  <si>
    <t>hb@hdu.edu.cn</t>
  </si>
  <si>
    <t>kkfan@hdu.edu.cn</t>
  </si>
  <si>
    <t>shizhen@hdu.edu.cn</t>
  </si>
  <si>
    <t>jhwang@hdu.edu.cn</t>
  </si>
  <si>
    <t>shimingyan@hdu.edu.cn</t>
    <phoneticPr fontId="8" type="noConversion"/>
  </si>
  <si>
    <t>wqiao@hdu.edu.cn</t>
    <phoneticPr fontId="8" type="noConversion"/>
  </si>
  <si>
    <t>baomengtian@hdu.edu.cn</t>
  </si>
  <si>
    <t>fangzhu@hdu.edu.cn</t>
    <phoneticPr fontId="8" type="noConversion"/>
  </si>
  <si>
    <t>zhpq1999@163.com</t>
    <phoneticPr fontId="8" type="noConversion"/>
  </si>
  <si>
    <t>ciaranfeeney@hdu.edu.cn/ciaranfeeney5@gmail.com</t>
    <phoneticPr fontId="8" type="noConversion"/>
  </si>
  <si>
    <t>mhwang@hdu.edu.cn</t>
    <phoneticPr fontId="8" type="noConversion"/>
  </si>
  <si>
    <t>dengts@hdu.edu.cn</t>
    <phoneticPr fontId="8" type="noConversion"/>
  </si>
  <si>
    <t>42331</t>
    <phoneticPr fontId="8" type="noConversion"/>
  </si>
  <si>
    <t>龙丽媛</t>
    <phoneticPr fontId="8" type="noConversion"/>
  </si>
  <si>
    <t>njulongly@foxmail.com</t>
    <phoneticPr fontId="8" type="noConversion"/>
  </si>
  <si>
    <t>42333</t>
    <phoneticPr fontId="8" type="noConversion"/>
  </si>
  <si>
    <t>武力乾</t>
    <phoneticPr fontId="8" type="noConversion"/>
  </si>
  <si>
    <r>
      <t>qianlin89851@sina</t>
    </r>
    <r>
      <rPr>
        <sz val="12"/>
        <rFont val="宋体"/>
        <family val="3"/>
        <charset val="134"/>
      </rPr>
      <t>.cn</t>
    </r>
    <phoneticPr fontId="8" type="noConversion"/>
  </si>
  <si>
    <t>42343</t>
    <phoneticPr fontId="8" type="noConversion"/>
  </si>
  <si>
    <t>董哲康</t>
    <phoneticPr fontId="8" type="noConversion"/>
  </si>
  <si>
    <t>englishp@126.com</t>
    <phoneticPr fontId="8" type="noConversion"/>
  </si>
  <si>
    <t>42350</t>
    <phoneticPr fontId="8" type="noConversion"/>
  </si>
  <si>
    <t>张正明</t>
    <phoneticPr fontId="8" type="noConversion"/>
  </si>
  <si>
    <t>zmzhang@hdu.edu.cn</t>
    <phoneticPr fontId="8" type="noConversion"/>
  </si>
  <si>
    <t>42353</t>
    <phoneticPr fontId="8" type="noConversion"/>
  </si>
  <si>
    <t>金蒙豪</t>
    <phoneticPr fontId="8" type="noConversion"/>
  </si>
  <si>
    <t>jinmh@hdu.edu.cn</t>
    <phoneticPr fontId="8" type="noConversion"/>
  </si>
  <si>
    <t>42357</t>
    <phoneticPr fontId="8" type="noConversion"/>
  </si>
  <si>
    <t>张伟</t>
    <phoneticPr fontId="8" type="noConversion"/>
  </si>
  <si>
    <t>hljzwei@163.com</t>
    <phoneticPr fontId="8" type="noConversion"/>
  </si>
  <si>
    <t>42373</t>
    <phoneticPr fontId="8" type="noConversion"/>
  </si>
  <si>
    <t>zjshao@hdu.edu.cn</t>
    <phoneticPr fontId="8" type="noConversion"/>
  </si>
  <si>
    <t>42376</t>
    <phoneticPr fontId="8" type="noConversion"/>
  </si>
  <si>
    <t>何若愚</t>
    <phoneticPr fontId="8" type="noConversion"/>
  </si>
  <si>
    <t>hery@hdu.edu.cn</t>
    <phoneticPr fontId="8" type="noConversion"/>
  </si>
  <si>
    <t>42379</t>
    <phoneticPr fontId="8" type="noConversion"/>
  </si>
  <si>
    <t>李航</t>
    <phoneticPr fontId="8" type="noConversion"/>
  </si>
  <si>
    <t>hangli@hdu.edu.cn</t>
    <phoneticPr fontId="8" type="noConversion"/>
  </si>
  <si>
    <t>42385</t>
    <phoneticPr fontId="8" type="noConversion"/>
  </si>
  <si>
    <t>林辉品</t>
    <phoneticPr fontId="8" type="noConversion"/>
  </si>
  <si>
    <t>linhuipin@hdu.edu.cn</t>
    <phoneticPr fontId="8" type="noConversion"/>
  </si>
  <si>
    <t>haomin.guo@hdu.edu.cn</t>
    <phoneticPr fontId="8" type="noConversion"/>
  </si>
  <si>
    <t>42402</t>
    <phoneticPr fontId="8" type="noConversion"/>
  </si>
  <si>
    <t>倪哲侃</t>
    <phoneticPr fontId="8" type="noConversion"/>
  </si>
  <si>
    <t>nizhekan@hdu.edu.cn</t>
    <phoneticPr fontId="8" type="noConversion"/>
  </si>
  <si>
    <t>42409</t>
    <phoneticPr fontId="8" type="noConversion"/>
  </si>
  <si>
    <t>陈晓东</t>
    <phoneticPr fontId="8" type="noConversion"/>
  </si>
  <si>
    <r>
      <t>xiaodong</t>
    </r>
    <r>
      <rPr>
        <sz val="12"/>
        <rFont val="宋体"/>
        <family val="3"/>
        <charset val="134"/>
      </rPr>
      <t>.chen@qmul.ac.uk</t>
    </r>
    <phoneticPr fontId="8" type="noConversion"/>
  </si>
  <si>
    <t>42410</t>
    <phoneticPr fontId="8" type="noConversion"/>
  </si>
  <si>
    <t>毛敏敏</t>
    <phoneticPr fontId="8" type="noConversion"/>
  </si>
  <si>
    <t>mmm@hdu.edu.cn</t>
    <phoneticPr fontId="8" type="noConversion"/>
  </si>
  <si>
    <t>zhangzhengmin@hdu.edu.cn</t>
    <phoneticPr fontId="8" type="noConversion"/>
  </si>
  <si>
    <t>42419</t>
    <phoneticPr fontId="8" type="noConversion"/>
  </si>
  <si>
    <t>韦杜娟</t>
    <phoneticPr fontId="8" type="noConversion"/>
  </si>
  <si>
    <t>weidujuan@hdu.edu.cn</t>
    <phoneticPr fontId="8" type="noConversion"/>
  </si>
  <si>
    <t>42422</t>
    <phoneticPr fontId="8" type="noConversion"/>
  </si>
  <si>
    <t>王大伟</t>
    <phoneticPr fontId="8" type="noConversion"/>
  </si>
  <si>
    <t>davidw.zoeq@hdu.edu.cn</t>
    <phoneticPr fontId="8" type="noConversion"/>
  </si>
  <si>
    <t>42432</t>
    <phoneticPr fontId="8" type="noConversion"/>
  </si>
  <si>
    <t>刘磊</t>
    <phoneticPr fontId="8" type="noConversion"/>
  </si>
  <si>
    <t>dzlliu@hdu.edu.cn</t>
    <phoneticPr fontId="8" type="noConversion"/>
  </si>
  <si>
    <t>42439</t>
    <phoneticPr fontId="8" type="noConversion"/>
  </si>
  <si>
    <t>吴晓飞</t>
    <phoneticPr fontId="8" type="noConversion"/>
  </si>
  <si>
    <t>wxf1128@hdu.edu.cn</t>
    <phoneticPr fontId="8" type="noConversion"/>
  </si>
  <si>
    <t>42447</t>
    <phoneticPr fontId="8" type="noConversion"/>
  </si>
  <si>
    <t>沈易</t>
    <phoneticPr fontId="8" type="noConversion"/>
  </si>
  <si>
    <t>yshen@hdu.edu.cn</t>
    <phoneticPr fontId="8" type="noConversion"/>
  </si>
  <si>
    <t>42454</t>
    <phoneticPr fontId="8" type="noConversion"/>
  </si>
  <si>
    <t>王晓宇</t>
    <phoneticPr fontId="8" type="noConversion"/>
  </si>
  <si>
    <r>
      <t>wangxiaoyu</t>
    </r>
    <r>
      <rPr>
        <sz val="12"/>
        <color indexed="12"/>
        <rFont val="宋体"/>
        <family val="3"/>
        <charset val="134"/>
      </rPr>
      <t>@hdu.edu.cn</t>
    </r>
    <phoneticPr fontId="8" type="noConversion"/>
  </si>
  <si>
    <t>42475</t>
    <phoneticPr fontId="8" type="noConversion"/>
  </si>
  <si>
    <t>梁小会</t>
  </si>
  <si>
    <t>xhliang@hdu.edu.cn</t>
  </si>
  <si>
    <t>42482</t>
    <phoneticPr fontId="8" type="noConversion"/>
  </si>
  <si>
    <t>陈展飞</t>
  </si>
  <si>
    <t>17412934@qq.com</t>
  </si>
  <si>
    <t>42483</t>
    <phoneticPr fontId="8" type="noConversion"/>
  </si>
  <si>
    <t>李懿霖</t>
  </si>
  <si>
    <t>ericlee@hdu.edu.cn</t>
  </si>
  <si>
    <t>42486</t>
    <phoneticPr fontId="8" type="noConversion"/>
  </si>
  <si>
    <t>关阳阳</t>
  </si>
  <si>
    <t>ivory_tower@outlook.com</t>
  </si>
  <si>
    <t>S3</t>
    <phoneticPr fontId="8" type="noConversion"/>
  </si>
  <si>
    <t>S4</t>
    <phoneticPr fontId="8" type="noConversion"/>
  </si>
  <si>
    <t>学科竞赛</t>
    <phoneticPr fontId="8" type="noConversion"/>
  </si>
  <si>
    <t>其它省级比赛</t>
    <phoneticPr fontId="8" type="noConversion"/>
  </si>
  <si>
    <t>S31</t>
    <phoneticPr fontId="8" type="noConversion"/>
  </si>
  <si>
    <t>教学成果奖</t>
    <phoneticPr fontId="8" type="noConversion"/>
  </si>
  <si>
    <t>教学名师奖</t>
    <phoneticPr fontId="8" type="noConversion"/>
  </si>
  <si>
    <t>其它教学奖励</t>
    <phoneticPr fontId="8" type="noConversion"/>
  </si>
  <si>
    <t>教学技能奖</t>
    <phoneticPr fontId="8" type="noConversion"/>
  </si>
  <si>
    <t>教学事故</t>
    <phoneticPr fontId="8" type="noConversion"/>
  </si>
  <si>
    <t>S32</t>
    <phoneticPr fontId="8" type="noConversion"/>
  </si>
  <si>
    <t>教改项目</t>
    <phoneticPr fontId="8" type="noConversion"/>
  </si>
  <si>
    <t>实验教学示范中心建设项目</t>
    <phoneticPr fontId="8" type="noConversion"/>
  </si>
  <si>
    <t>教学团队</t>
    <phoneticPr fontId="8" type="noConversion"/>
  </si>
  <si>
    <t>S41</t>
    <phoneticPr fontId="8" type="noConversion"/>
  </si>
  <si>
    <t>专业建设</t>
    <phoneticPr fontId="8" type="noConversion"/>
  </si>
  <si>
    <t>课程建设</t>
    <phoneticPr fontId="8" type="noConversion"/>
  </si>
  <si>
    <t>教材建设</t>
    <phoneticPr fontId="8" type="noConversion"/>
  </si>
  <si>
    <r>
      <t>S42</t>
    </r>
    <r>
      <rPr>
        <sz val="12"/>
        <rFont val="宋体"/>
        <family val="3"/>
        <charset val="134"/>
      </rPr>
      <t/>
    </r>
    <phoneticPr fontId="8" type="noConversion"/>
  </si>
  <si>
    <t>公开发表论文</t>
    <phoneticPr fontId="8" type="noConversion"/>
  </si>
  <si>
    <t>S43</t>
    <phoneticPr fontId="8" type="noConversion"/>
  </si>
  <si>
    <t>温嘉红</t>
    <phoneticPr fontId="8" type="noConversion"/>
  </si>
  <si>
    <t>王敦辉</t>
    <phoneticPr fontId="8" type="noConversion"/>
  </si>
  <si>
    <t>哈迪</t>
    <phoneticPr fontId="8" type="noConversion"/>
  </si>
  <si>
    <t>陈金凯</t>
    <phoneticPr fontId="8" type="noConversion"/>
  </si>
  <si>
    <t>曹文慧</t>
    <phoneticPr fontId="8" type="noConversion"/>
  </si>
  <si>
    <t>黄博</t>
    <phoneticPr fontId="8" type="noConversion"/>
  </si>
  <si>
    <t>吴章婷</t>
    <phoneticPr fontId="8" type="noConversion"/>
  </si>
  <si>
    <t>申东升</t>
    <phoneticPr fontId="8" type="noConversion"/>
  </si>
  <si>
    <t>尹平</t>
  </si>
  <si>
    <t>张蓓蓓</t>
  </si>
  <si>
    <t>胡敏</t>
  </si>
  <si>
    <t>杨翠容</t>
    <phoneticPr fontId="8" type="noConversion"/>
  </si>
  <si>
    <t>马德</t>
  </si>
  <si>
    <t>徐丽燕</t>
  </si>
  <si>
    <t>李辉</t>
  </si>
  <si>
    <t>顾海涛</t>
  </si>
  <si>
    <t>胡松</t>
  </si>
  <si>
    <t>牟旭东</t>
  </si>
  <si>
    <t>李源</t>
  </si>
  <si>
    <t>彭英姿</t>
  </si>
  <si>
    <t>高秀敏</t>
  </si>
  <si>
    <t>胡晓萍</t>
  </si>
  <si>
    <t>汪耀祖</t>
  </si>
  <si>
    <t>杨旸</t>
  </si>
  <si>
    <t>李贻昆</t>
  </si>
  <si>
    <t>张中庆</t>
  </si>
  <si>
    <t>曹芽子</t>
  </si>
  <si>
    <t>L.O.chua</t>
  </si>
  <si>
    <t>Iv Ho ching</t>
  </si>
  <si>
    <t>Tyrone Fernado</t>
  </si>
  <si>
    <t>陈关荣</t>
  </si>
  <si>
    <t>周磊、陈华、王雷，周磊全</t>
    <phoneticPr fontId="8" type="noConversion"/>
  </si>
  <si>
    <t>第五届浙江省“互联网+”大学生创新创业大赛</t>
  </si>
  <si>
    <t>“互联网+”、“挑战杯”竞赛</t>
  </si>
  <si>
    <t>教学业绩核心指标目录与分值</t>
  </si>
  <si>
    <t>电子信息学院（微电子学院）</t>
  </si>
  <si>
    <t>周磊</t>
    <phoneticPr fontId="8" type="noConversion"/>
  </si>
  <si>
    <t>待定</t>
    <phoneticPr fontId="8" type="noConversion"/>
  </si>
  <si>
    <t>Target grain size dependence of the morphology, crystallinity and magnetic properties of yttrium iron garnet films</t>
  </si>
  <si>
    <t>SCI收录的TOP期刊论文，计算机科学与技术、软件工程学科的A类会议论文（论文页数≥12页）</t>
  </si>
  <si>
    <t>科研业绩核心指标目录与分值(理工类)</t>
  </si>
  <si>
    <t>Structural, morphological, dielectric and magnetic properties of Zn-Zr co-doping yttrium iron garnet</t>
  </si>
  <si>
    <t>ESI来源期刊论文</t>
  </si>
  <si>
    <t>Morphology, Crystal Structure and Ferromagnetic Resonance Properties of Submicron-Thick Yttrium Iron Garnet Films Prepared by Pulsed Laser Deposition</t>
  </si>
  <si>
    <t>Film-Thickness Dependence of the Morphology, Crystal Structure and Magnetic Properties of BaFe12O19 Films Prepared by Pulsed Laser Deposition</t>
  </si>
  <si>
    <t>张忠海、刘国华，张忠海全</t>
    <phoneticPr fontId="8" type="noConversion"/>
  </si>
  <si>
    <t>2019年TI杯全国大学生电子设计竞赛（浙江赛区）</t>
  </si>
  <si>
    <t>省级奖项</t>
  </si>
  <si>
    <t>基于光传感器的可佩带式生命体征监测设备及血压检测方法</t>
  </si>
  <si>
    <t>中国或其他国家（地区）授权发明专利</t>
  </si>
  <si>
    <t>张海峰、刘玮，张海峰全</t>
    <phoneticPr fontId="8" type="noConversion"/>
  </si>
  <si>
    <t>基于新型材料PTB7-Th的串联结构聚合物太阳能电池仿真研究</t>
  </si>
  <si>
    <t>本科生第一作者发表核心期刊论文（第一指导老师署名）</t>
  </si>
  <si>
    <t>周巧娣</t>
    <phoneticPr fontId="8" type="noConversion"/>
  </si>
  <si>
    <t>以生为本、强化实践的电子信息工程专业人才培养模式的改革及成效</t>
  </si>
  <si>
    <t>厅局级、校级教学（类）成果奖</t>
  </si>
  <si>
    <t>游彬（多人）</t>
    <phoneticPr fontId="8" type="noConversion"/>
  </si>
  <si>
    <t>杭州电子科技大学—利尔达科技集团股份有限公司实习实践基地</t>
  </si>
  <si>
    <t>省级专业、团队、教学示范中心、人才培养平台</t>
  </si>
  <si>
    <t>基于微波传感器的无创血糖监测仪</t>
  </si>
  <si>
    <t>国家级大学生创新创业项目/省新苗计划项目</t>
  </si>
  <si>
    <t>一种场发射用石墨烯/氧化锌/石墨烯三明治结构的复合阴极材料的制备方法</t>
  </si>
  <si>
    <t>基于校内教学校外实践基地协同融合创新创业型人才培养路径的实践与探索</t>
  </si>
  <si>
    <t>厅局级教改项目、校教改研究重点项目/校教改研究一般项目</t>
  </si>
  <si>
    <t>以学生为中心的电子技术虚拟仿真实验教学研究</t>
  </si>
  <si>
    <t>电子信息类专业虚实结合实验教学项目建设与实践</t>
  </si>
  <si>
    <t>一级/核心期刊教改论文</t>
  </si>
  <si>
    <t>王永慧（多人）</t>
    <phoneticPr fontId="8" type="noConversion"/>
  </si>
  <si>
    <t>王高峰、王涛，王涛全（删除0.6，年薪老师的业绩在系列号内）</t>
    <phoneticPr fontId="8" type="noConversion"/>
  </si>
  <si>
    <t>一种基于VCSEL腔内反馈的新型光电传感系统</t>
  </si>
  <si>
    <t>浙江省第十六届“挑战杯”大学生课外学术科技作品竞赛</t>
  </si>
  <si>
    <t>基于深度学习的皮肤疾病辅助诊断系统</t>
  </si>
  <si>
    <t>胡体玲</t>
    <phoneticPr fontId="8" type="noConversion"/>
  </si>
  <si>
    <t>邓江峡</t>
    <phoneticPr fontId="8" type="noConversion"/>
  </si>
  <si>
    <t>贾蕾</t>
    <phoneticPr fontId="8" type="noConversion"/>
  </si>
  <si>
    <t>袁碧宇</t>
    <phoneticPr fontId="8" type="noConversion"/>
  </si>
  <si>
    <t>王卉</t>
    <phoneticPr fontId="8" type="noConversion"/>
  </si>
  <si>
    <t>曾昕</t>
    <phoneticPr fontId="8" type="noConversion"/>
  </si>
  <si>
    <t>洪慧</t>
    <phoneticPr fontId="8" type="noConversion"/>
  </si>
  <si>
    <t>张斌</t>
    <phoneticPr fontId="8" type="noConversion"/>
  </si>
  <si>
    <t>通过教育部专业认证</t>
  </si>
  <si>
    <t>孙玲玲（多人）</t>
    <phoneticPr fontId="8" type="noConversion"/>
  </si>
  <si>
    <t>冷烧结低碳加工5G微波陶瓷</t>
  </si>
  <si>
    <t>Microwave Dielectric Properties of (1-x) Li2MoO4–xMg2SiO4 Composite Ceramics Fabricated by Cold Sintering Process</t>
  </si>
  <si>
    <t>盛庆华、张海峰，盛庆华全</t>
    <phoneticPr fontId="8" type="noConversion"/>
  </si>
  <si>
    <t>盛庆华、黄继业，盛庆华全</t>
    <phoneticPr fontId="8" type="noConversion"/>
  </si>
  <si>
    <t>2019年TI杯全国大学生电子设计竞赛</t>
  </si>
  <si>
    <t>国家级奖项</t>
  </si>
  <si>
    <t>基于77GHz毫米波的无人机高度传感器研究</t>
  </si>
  <si>
    <t>国家级/省级竞赛优秀指导教师</t>
  </si>
  <si>
    <t>邵李焕、崔佳冬，邵李焕全</t>
    <phoneticPr fontId="8" type="noConversion"/>
  </si>
  <si>
    <t>邵李焕冬</t>
    <phoneticPr fontId="8" type="noConversion"/>
  </si>
  <si>
    <t>邵李焕、崔佳冬</t>
  </si>
  <si>
    <t>一种童车控制系统及其控制主板</t>
  </si>
  <si>
    <t>基于ADS 的传输线时域分析实验</t>
  </si>
  <si>
    <t>立体图纹织机电机阵列控制系统</t>
  </si>
  <si>
    <t>马学条、郑雪峰</t>
  </si>
  <si>
    <t>Sub-G频段下的无线自组网通信系统</t>
  </si>
  <si>
    <t>马学条、张珣，马学条全</t>
    <phoneticPr fontId="8" type="noConversion"/>
  </si>
  <si>
    <t>基于物联网的楼宇火灾智能报警与应急疏散系统设计</t>
  </si>
  <si>
    <t>马学条、张珣</t>
  </si>
  <si>
    <t>马学条、刘公致，马学条全</t>
    <phoneticPr fontId="8" type="noConversion"/>
  </si>
  <si>
    <t>马学条、刘公致</t>
    <phoneticPr fontId="8" type="noConversion"/>
  </si>
  <si>
    <t>马学条、陈龙，马学条全</t>
    <phoneticPr fontId="8" type="noConversion"/>
  </si>
  <si>
    <t xml:space="preserve">手势识别车载人机交互系统虚实结合实验教学项目研究与实践 </t>
  </si>
  <si>
    <t xml:space="preserve">飞行器电磁散射特性分析的虚拟仿真实验建设 </t>
  </si>
  <si>
    <t>大学生科技创新实践教学改革与探索</t>
  </si>
  <si>
    <t>同轴特性阻抗电磁场综合实验</t>
  </si>
  <si>
    <t>乐学、实践和创新式电磁场与电磁波教学</t>
  </si>
  <si>
    <t>电磁工程虚拟仿真综合实验研究</t>
  </si>
  <si>
    <t>传输线理论场的可视化教学实验</t>
  </si>
  <si>
    <t>刘国华、张忠海，刘国华全</t>
    <phoneticPr fontId="8" type="noConversion"/>
  </si>
  <si>
    <t>刘公致、马学条，刘公致全</t>
    <phoneticPr fontId="8" type="noConversion"/>
  </si>
  <si>
    <t>刘公致、马学条</t>
  </si>
  <si>
    <t>混沌密码遥控锁设计</t>
  </si>
  <si>
    <t>电子线路CAD仿真与综合设计</t>
  </si>
  <si>
    <t>一级出版社教材/其他教材</t>
  </si>
  <si>
    <t>Dilution-induced rapid synthesis of aqueous semiconductor quantum dots</t>
  </si>
  <si>
    <t>黄继业、余善恩，黄继业100%</t>
    <phoneticPr fontId="8" type="noConversion"/>
  </si>
  <si>
    <t>第十四届全国大学生“恩智浦”杯智能汽车竞赛（浙江赛区）</t>
  </si>
  <si>
    <t>第十四届全国大学生“恩智浦”杯智能汽车竞赛</t>
  </si>
  <si>
    <t>余善恩</t>
    <phoneticPr fontId="8" type="noConversion"/>
  </si>
  <si>
    <t>黄继业、余善恩</t>
    <phoneticPr fontId="8" type="noConversion"/>
  </si>
  <si>
    <t>黄继业、盛庆华，盛庆华100%</t>
    <phoneticPr fontId="8" type="noConversion"/>
  </si>
  <si>
    <t>黄继业、高明煜，黄继业100%</t>
    <phoneticPr fontId="8" type="noConversion"/>
  </si>
  <si>
    <t>黄继业、方嫦青，黄继业100%</t>
    <phoneticPr fontId="8" type="noConversion"/>
  </si>
  <si>
    <t>黄继业、戴绍港，黄继业100%</t>
    <phoneticPr fontId="8" type="noConversion"/>
  </si>
  <si>
    <t>黄继业、陈张平，黄继业100%</t>
    <phoneticPr fontId="8" type="noConversion"/>
  </si>
  <si>
    <t>杨柳</t>
    <phoneticPr fontId="8" type="noConversion"/>
  </si>
  <si>
    <t>数字电路与EDA技术课程组</t>
  </si>
  <si>
    <t>校级专业、团队、教学示范中心、人才培养平台</t>
  </si>
  <si>
    <t>黄继业（多人）</t>
    <phoneticPr fontId="8" type="noConversion"/>
  </si>
  <si>
    <t>基于FPGA的双边滤波算法</t>
  </si>
  <si>
    <t>黄汐威</t>
    <phoneticPr fontId="8" type="noConversion"/>
  </si>
  <si>
    <t xml:space="preserve"> 郑兴</t>
    <phoneticPr fontId="8" type="noConversion"/>
  </si>
  <si>
    <t>EDA Technology and Verilog HDL —— EDA技术与Verilog HDL（英文版）</t>
  </si>
  <si>
    <t>基于“雨课堂”互动教学模式探索与实践</t>
  </si>
  <si>
    <t>杭州电子科技大学—浙江大华技术股份有限公司实践基地</t>
  </si>
  <si>
    <t>基于g_m/I_d参数的CMOS运算放大器设计重用方法</t>
  </si>
  <si>
    <t>校TOP国内期刊论文</t>
  </si>
  <si>
    <r>
      <t>删除0</t>
    </r>
    <r>
      <rPr>
        <sz val="11"/>
        <color indexed="8"/>
        <rFont val="宋体"/>
        <family val="3"/>
        <charset val="134"/>
      </rPr>
      <t>.4</t>
    </r>
    <r>
      <rPr>
        <sz val="11"/>
        <color theme="1"/>
        <rFont val="等线"/>
        <family val="2"/>
        <scheme val="minor"/>
      </rPr>
      <t>，年薪老师的业绩在系列号内</t>
    </r>
    <phoneticPr fontId="8" type="noConversion"/>
  </si>
  <si>
    <t>自行车脚踏式运动量在线测试仪</t>
  </si>
  <si>
    <t>高明煜</t>
  </si>
  <si>
    <r>
      <t>删除0</t>
    </r>
    <r>
      <rPr>
        <sz val="11"/>
        <color indexed="8"/>
        <rFont val="宋体"/>
        <family val="3"/>
        <charset val="134"/>
      </rPr>
      <t>.6</t>
    </r>
    <r>
      <rPr>
        <sz val="11"/>
        <color theme="1"/>
        <rFont val="等线"/>
        <family val="2"/>
        <scheme val="minor"/>
      </rPr>
      <t>，年薪老师的业绩在系列号内</t>
    </r>
    <phoneticPr fontId="8" type="noConversion"/>
  </si>
  <si>
    <t>基于多传感器信息融合的智能防溺水报警系统</t>
  </si>
  <si>
    <t>工业机器人控制系统</t>
  </si>
  <si>
    <t>删除0.45，年薪老师的业绩在系列号内</t>
    <phoneticPr fontId="8" type="noConversion"/>
  </si>
  <si>
    <t>基于翻转课堂的电子类应用型课程”教、学、做”一体化教学模式研究</t>
  </si>
  <si>
    <t>一种带自标定振动台的电容式加速度传感器</t>
  </si>
  <si>
    <t>承办国家/省级学科竞赛</t>
  </si>
  <si>
    <t>戴绍港，算郑雪峰</t>
    <phoneticPr fontId="8" type="noConversion"/>
  </si>
  <si>
    <t>崔佳冬、邵李焕，崔佳冬全</t>
    <phoneticPr fontId="8" type="noConversion"/>
  </si>
  <si>
    <t>基于深度学习模型的红外热成像行人识别</t>
  </si>
  <si>
    <t>基于LabVIEW的射频通信电路实验测试平台开发</t>
  </si>
  <si>
    <t>电工电子实验中心</t>
  </si>
  <si>
    <t>依托信息产业，强化创新实践-面向国际化的研究生培养模式构建与实践（研究生组）</t>
  </si>
  <si>
    <t>一种全向无线供电平台设计</t>
  </si>
  <si>
    <t>陈龙、郑雪峰，郑雪峰全</t>
    <phoneticPr fontId="8" type="noConversion"/>
  </si>
  <si>
    <t>陈龙、余善恩，余善恩全</t>
    <phoneticPr fontId="8" type="noConversion"/>
  </si>
  <si>
    <t>浙江省第四届大学生机器人竞赛</t>
  </si>
  <si>
    <t>陈龙、马学条</t>
  </si>
  <si>
    <t>陈龙、马学条，马学条全</t>
    <phoneticPr fontId="8" type="noConversion"/>
  </si>
  <si>
    <t>陈龙、黄继业，郑雪峰全</t>
    <phoneticPr fontId="8" type="noConversion"/>
  </si>
  <si>
    <t>陈龙、高明煜，郑雪峰全</t>
    <phoneticPr fontId="8" type="noConversion"/>
  </si>
  <si>
    <t>陈龙、陈张平</t>
  </si>
  <si>
    <t>陈龙、陈张平，郑雪峰全</t>
    <phoneticPr fontId="8" type="noConversion"/>
  </si>
  <si>
    <t>面向工程实践创新能力培养的电子类专业实践教学改革探索与实践</t>
  </si>
  <si>
    <t>基于MEMS传感器和视频骨架图的跌倒检测系统</t>
  </si>
  <si>
    <t>标志性成
果奖励金额</t>
    <phoneticPr fontId="8" type="noConversion"/>
  </si>
  <si>
    <t>任务考核
指标分值</t>
    <phoneticPr fontId="8" type="noConversion"/>
  </si>
  <si>
    <t>获奖
等级</t>
    <phoneticPr fontId="8" type="noConversion"/>
  </si>
  <si>
    <t>成果名称</t>
  </si>
  <si>
    <t>考核项</t>
  </si>
  <si>
    <t>类别</t>
  </si>
  <si>
    <t>学院</t>
  </si>
  <si>
    <t>工号</t>
  </si>
  <si>
    <t>曾毓</t>
    <phoneticPr fontId="4" type="noConversion"/>
  </si>
  <si>
    <t>选课课号</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</si>
</sst>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0_ "/>
    <numFmt numFmtId="177" formatCode="0_ "/>
    <numFmt numFmtId="178" formatCode="0_);[Red]\(0\)"/>
  </numFmts>
  <fonts count="38">
    <font>
      <sz val="11"/>
      <color theme="1"/>
      <name val="等线"/>
      <family val="2"/>
      <scheme val="minor"/>
    </font>
    <font>
      <sz val="11"/>
      <color theme="1"/>
      <name val="等线"/>
      <family val="2"/>
      <charset val="134"/>
      <scheme val="minor"/>
    </font>
    <font>
      <sz val="12"/>
      <name val="宋体"/>
      <family val="3"/>
      <charset val="134"/>
    </font>
    <font>
      <b/>
      <sz val="14"/>
      <name val="宋体"/>
      <family val="3"/>
      <charset val="134"/>
    </font>
    <font>
      <sz val="9"/>
      <name val="等线"/>
      <family val="3"/>
      <charset val="134"/>
      <scheme val="minor"/>
    </font>
    <font>
      <b/>
      <sz val="14"/>
      <name val="宋体"/>
      <family val="3"/>
      <charset val="134"/>
    </font>
    <font>
      <sz val="10"/>
      <name val="Arial"/>
      <family val="2"/>
    </font>
    <font>
      <b/>
      <sz val="10"/>
      <name val="宋体"/>
      <family val="3"/>
      <charset val="134"/>
    </font>
    <font>
      <sz val="9"/>
      <name val="宋体"/>
      <family val="3"/>
      <charset val="134"/>
    </font>
    <font>
      <sz val="12"/>
      <name val="宋体"/>
      <family val="3"/>
      <charset val="134"/>
    </font>
    <font>
      <sz val="10"/>
      <name val="宋体"/>
      <family val="3"/>
      <charset val="134"/>
    </font>
    <font>
      <sz val="10"/>
      <color theme="1"/>
      <name val="等线"/>
      <family val="3"/>
      <charset val="134"/>
      <scheme val="minor"/>
    </font>
    <font>
      <sz val="11"/>
      <color theme="1"/>
      <name val="等线"/>
      <family val="3"/>
      <charset val="134"/>
      <scheme val="minor"/>
    </font>
    <font>
      <b/>
      <sz val="11"/>
      <color theme="1"/>
      <name val="等线"/>
      <family val="3"/>
      <charset val="134"/>
      <scheme val="minor"/>
    </font>
    <font>
      <sz val="12"/>
      <name val="time"/>
      <family val="1"/>
    </font>
    <font>
      <sz val="12"/>
      <color theme="1"/>
      <name val="宋体"/>
      <family val="3"/>
      <charset val="134"/>
    </font>
    <font>
      <sz val="12"/>
      <color rgb="FFFF0000"/>
      <name val="宋体"/>
      <family val="3"/>
      <charset val="134"/>
    </font>
    <font>
      <sz val="11"/>
      <name val="time"/>
      <family val="1"/>
    </font>
    <font>
      <sz val="11"/>
      <name val="宋体"/>
      <family val="3"/>
      <charset val="134"/>
    </font>
    <font>
      <b/>
      <sz val="9"/>
      <color indexed="81"/>
      <name val="宋体"/>
      <family val="3"/>
      <charset val="134"/>
    </font>
    <font>
      <sz val="9"/>
      <color indexed="81"/>
      <name val="宋体"/>
      <family val="3"/>
      <charset val="134"/>
    </font>
    <font>
      <sz val="10"/>
      <color rgb="FFFF0000"/>
      <name val="等线"/>
      <family val="3"/>
      <charset val="134"/>
      <scheme val="minor"/>
    </font>
    <font>
      <b/>
      <sz val="10"/>
      <color theme="1"/>
      <name val="等线"/>
      <family val="3"/>
      <charset val="134"/>
      <scheme val="minor"/>
    </font>
    <font>
      <b/>
      <sz val="10"/>
      <color rgb="FFFF0000"/>
      <name val="等线"/>
      <family val="3"/>
      <charset val="134"/>
      <scheme val="minor"/>
    </font>
    <font>
      <sz val="11"/>
      <color indexed="8"/>
      <name val="宋体"/>
      <family val="3"/>
      <charset val="134"/>
    </font>
    <font>
      <b/>
      <sz val="10"/>
      <name val="等线"/>
      <family val="3"/>
      <charset val="134"/>
      <scheme val="minor"/>
    </font>
    <font>
      <sz val="10"/>
      <color indexed="8"/>
      <name val="宋体"/>
      <family val="3"/>
      <charset val="134"/>
    </font>
    <font>
      <sz val="10"/>
      <color rgb="FFFF0000"/>
      <name val="宋体"/>
      <family val="3"/>
      <charset val="134"/>
    </font>
    <font>
      <b/>
      <sz val="10"/>
      <color indexed="8"/>
      <name val="宋体"/>
      <family val="3"/>
      <charset val="134"/>
    </font>
    <font>
      <sz val="10"/>
      <color indexed="10"/>
      <name val="宋体"/>
      <family val="3"/>
      <charset val="134"/>
    </font>
    <font>
      <sz val="10"/>
      <name val="等线"/>
      <family val="3"/>
      <charset val="134"/>
      <scheme val="minor"/>
    </font>
    <font>
      <sz val="9"/>
      <name val="等线"/>
      <family val="3"/>
      <charset val="134"/>
    </font>
    <font>
      <sz val="12"/>
      <color indexed="12"/>
      <name val="宋体"/>
      <family val="3"/>
      <charset val="134"/>
    </font>
    <font>
      <sz val="11"/>
      <name val="等线"/>
      <family val="3"/>
      <charset val="134"/>
      <scheme val="minor"/>
    </font>
    <font>
      <sz val="11"/>
      <color theme="1"/>
      <name val="微软雅黑"/>
      <family val="2"/>
      <charset val="134"/>
    </font>
    <font>
      <sz val="11"/>
      <name val="微软雅黑"/>
      <family val="2"/>
      <charset val="134"/>
    </font>
    <font>
      <b/>
      <sz val="11"/>
      <color theme="1"/>
      <name val="微软雅黑"/>
      <family val="2"/>
      <charset val="134"/>
    </font>
    <font>
      <b/>
      <sz val="11"/>
      <name val="微软雅黑"/>
      <family val="2"/>
      <charset val="134"/>
    </font>
  </fonts>
  <fills count="2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indexed="31"/>
        <bgColor indexed="64"/>
      </patternFill>
    </fill>
    <fill>
      <patternFill patternType="solid">
        <fgColor theme="9" tint="0.39997558519241921"/>
        <bgColor indexed="64"/>
      </patternFill>
    </fill>
    <fill>
      <patternFill patternType="solid">
        <fgColor indexed="41"/>
        <bgColor indexed="64"/>
      </patternFill>
    </fill>
    <fill>
      <patternFill patternType="solid">
        <fgColor rgb="FF00B05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rgb="FFFF0000"/>
        <bgColor indexed="64"/>
      </patternFill>
    </fill>
    <fill>
      <patternFill patternType="solid">
        <fgColor theme="3" tint="0.79998168889431442"/>
        <bgColor indexed="64"/>
      </patternFill>
    </fill>
    <fill>
      <patternFill patternType="solid">
        <fgColor indexed="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3" tint="0.39997558519241921"/>
        <bgColor indexed="64"/>
      </patternFill>
    </fill>
    <fill>
      <patternFill patternType="solid">
        <fgColor theme="4"/>
        <bgColor indexed="64"/>
      </patternFill>
    </fill>
    <fill>
      <patternFill patternType="solid">
        <fgColor theme="6" tint="0.59999389629810485"/>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0">
    <xf numFmtId="0" fontId="0" fillId="0" borderId="0"/>
    <xf numFmtId="0" fontId="2" fillId="0" borderId="0">
      <alignment vertical="center"/>
    </xf>
    <xf numFmtId="0" fontId="6" fillId="0" borderId="0"/>
    <xf numFmtId="0" fontId="9" fillId="0" borderId="0">
      <alignment vertical="center"/>
    </xf>
    <xf numFmtId="0" fontId="9" fillId="0" borderId="0"/>
    <xf numFmtId="0" fontId="12" fillId="0" borderId="0">
      <alignment vertical="center"/>
    </xf>
    <xf numFmtId="0" fontId="24" fillId="0" borderId="0">
      <alignment vertical="center"/>
    </xf>
    <xf numFmtId="9" fontId="12" fillId="0" borderId="0" applyFont="0" applyFill="0" applyBorder="0" applyAlignment="0" applyProtection="0">
      <alignment vertical="center"/>
    </xf>
    <xf numFmtId="0" fontId="1" fillId="0" borderId="0">
      <alignment vertical="center"/>
    </xf>
    <xf numFmtId="0" fontId="12" fillId="0" borderId="0">
      <alignment vertical="center"/>
    </xf>
  </cellStyleXfs>
  <cellXfs count="254">
    <xf numFmtId="0" fontId="0" fillId="0" borderId="0" xfId="0"/>
    <xf numFmtId="0" fontId="2" fillId="0" borderId="0" xfId="1">
      <alignment vertical="center"/>
    </xf>
    <xf numFmtId="49" fontId="7" fillId="0" borderId="2" xfId="2" applyNumberFormat="1" applyFont="1" applyBorder="1" applyAlignment="1">
      <alignment horizontal="center" vertical="center"/>
    </xf>
    <xf numFmtId="0" fontId="7" fillId="0" borderId="2" xfId="2" applyFont="1" applyBorder="1" applyAlignment="1">
      <alignment horizontal="center" vertical="center"/>
    </xf>
    <xf numFmtId="176" fontId="7" fillId="0" borderId="2" xfId="2" applyNumberFormat="1" applyFont="1" applyBorder="1" applyAlignment="1">
      <alignment horizontal="center" vertical="center"/>
    </xf>
    <xf numFmtId="177" fontId="7" fillId="0" borderId="2" xfId="2" applyNumberFormat="1" applyFont="1" applyBorder="1" applyAlignment="1">
      <alignment horizontal="center" vertical="center"/>
    </xf>
    <xf numFmtId="49" fontId="8" fillId="0" borderId="3" xfId="1" applyNumberFormat="1" applyFont="1" applyBorder="1">
      <alignment vertical="center"/>
    </xf>
    <xf numFmtId="0" fontId="8" fillId="0" borderId="3" xfId="1" applyFont="1" applyBorder="1" applyAlignment="1">
      <alignment horizontal="center" vertical="center"/>
    </xf>
    <xf numFmtId="49" fontId="8" fillId="0" borderId="3" xfId="1" applyNumberFormat="1" applyFont="1" applyBorder="1" applyAlignment="1">
      <alignment horizontal="center" vertical="center"/>
    </xf>
    <xf numFmtId="0" fontId="9" fillId="0" borderId="0" xfId="3">
      <alignment vertical="center"/>
    </xf>
    <xf numFmtId="49" fontId="8" fillId="0" borderId="3" xfId="4" applyNumberFormat="1" applyFont="1" applyBorder="1"/>
    <xf numFmtId="49" fontId="8" fillId="0" borderId="3" xfId="4" applyNumberFormat="1" applyFont="1" applyBorder="1" applyAlignment="1">
      <alignment horizontal="center"/>
    </xf>
    <xf numFmtId="0" fontId="8" fillId="0" borderId="3" xfId="4" applyFont="1" applyBorder="1" applyAlignment="1">
      <alignment horizontal="center"/>
    </xf>
    <xf numFmtId="0" fontId="8" fillId="0" borderId="4" xfId="4" applyFont="1" applyBorder="1" applyAlignment="1">
      <alignment horizontal="center"/>
    </xf>
    <xf numFmtId="0" fontId="9" fillId="0" borderId="0" xfId="3" applyAlignment="1">
      <alignment vertical="center" wrapText="1"/>
    </xf>
    <xf numFmtId="0" fontId="7" fillId="0" borderId="2" xfId="3" applyFont="1" applyBorder="1" applyAlignment="1">
      <alignment horizontal="center" vertical="center" wrapText="1"/>
    </xf>
    <xf numFmtId="0" fontId="10" fillId="0" borderId="0" xfId="3" applyFont="1">
      <alignment vertical="center"/>
    </xf>
    <xf numFmtId="0" fontId="11" fillId="2" borderId="2" xfId="3" applyFont="1" applyFill="1" applyBorder="1" applyAlignment="1"/>
    <xf numFmtId="0" fontId="11" fillId="2" borderId="2" xfId="3" applyFont="1" applyFill="1" applyBorder="1" applyAlignment="1">
      <alignment horizontal="right"/>
    </xf>
    <xf numFmtId="0" fontId="11" fillId="2" borderId="2" xfId="3" applyFont="1" applyFill="1" applyBorder="1" applyAlignment="1">
      <alignment horizontal="center"/>
    </xf>
    <xf numFmtId="0" fontId="10" fillId="0" borderId="2" xfId="3" applyFont="1" applyBorder="1" applyAlignment="1">
      <alignment horizontal="right"/>
    </xf>
    <xf numFmtId="0" fontId="11" fillId="0" borderId="2" xfId="3" applyFont="1" applyBorder="1" applyAlignment="1">
      <alignment horizontal="left" vertical="center" wrapText="1"/>
    </xf>
    <xf numFmtId="0" fontId="11" fillId="2" borderId="2" xfId="3" applyFont="1" applyFill="1" applyBorder="1" applyAlignment="1">
      <alignment horizontal="left"/>
    </xf>
    <xf numFmtId="178" fontId="10" fillId="0" borderId="0" xfId="3" applyNumberFormat="1" applyFont="1" applyAlignment="1"/>
    <xf numFmtId="0" fontId="12" fillId="0" borderId="2" xfId="3" applyFont="1" applyBorder="1" applyAlignment="1">
      <alignment horizontal="center"/>
    </xf>
    <xf numFmtId="0" fontId="10" fillId="0" borderId="0" xfId="3" applyFont="1" applyAlignment="1">
      <alignment horizontal="left"/>
    </xf>
    <xf numFmtId="0" fontId="10" fillId="0" borderId="0" xfId="3" applyFont="1" applyAlignment="1">
      <alignment horizontal="center"/>
    </xf>
    <xf numFmtId="0" fontId="13" fillId="0" borderId="2" xfId="3" applyFont="1" applyBorder="1" applyAlignment="1">
      <alignment vertical="center" wrapText="1"/>
    </xf>
    <xf numFmtId="0" fontId="14" fillId="0" borderId="2" xfId="3" applyFont="1" applyBorder="1" applyAlignment="1">
      <alignment horizontal="center" vertical="center"/>
    </xf>
    <xf numFmtId="0" fontId="14" fillId="0" borderId="0" xfId="3" applyFont="1">
      <alignment vertical="center"/>
    </xf>
    <xf numFmtId="0" fontId="9" fillId="0" borderId="2" xfId="3" applyBorder="1" applyAlignment="1"/>
    <xf numFmtId="49" fontId="9" fillId="0" borderId="2" xfId="3" applyNumberFormat="1" applyBorder="1" applyAlignment="1"/>
    <xf numFmtId="0" fontId="9" fillId="3" borderId="2" xfId="3" applyFill="1" applyBorder="1" applyAlignment="1"/>
    <xf numFmtId="49" fontId="15" fillId="0" borderId="2" xfId="3" applyNumberFormat="1" applyFont="1" applyBorder="1" applyAlignment="1"/>
    <xf numFmtId="0" fontId="16" fillId="0" borderId="2" xfId="3" applyFont="1" applyBorder="1" applyAlignment="1"/>
    <xf numFmtId="0" fontId="17" fillId="0" borderId="2" xfId="3" applyFont="1" applyBorder="1" applyAlignment="1">
      <alignment horizontal="center" vertical="center"/>
    </xf>
    <xf numFmtId="0" fontId="18" fillId="0" borderId="2" xfId="3" applyFont="1" applyBorder="1" applyAlignment="1">
      <alignment horizontal="center" vertical="center"/>
    </xf>
    <xf numFmtId="0" fontId="9" fillId="0" borderId="2" xfId="3" applyBorder="1" applyAlignment="1">
      <alignment horizontal="center" vertical="center"/>
    </xf>
    <xf numFmtId="0" fontId="9" fillId="0" borderId="0" xfId="3" applyAlignment="1"/>
    <xf numFmtId="0" fontId="14" fillId="0" borderId="0" xfId="3" applyFont="1" applyAlignment="1">
      <alignment horizontal="center" vertical="center"/>
    </xf>
    <xf numFmtId="0" fontId="11" fillId="0" borderId="0" xfId="5" applyFont="1">
      <alignment vertical="center"/>
    </xf>
    <xf numFmtId="0" fontId="11" fillId="0" borderId="0" xfId="5" applyFont="1" applyAlignment="1">
      <alignment horizontal="center" vertical="center"/>
    </xf>
    <xf numFmtId="0" fontId="11" fillId="0" borderId="0" xfId="5" applyFont="1" applyAlignment="1">
      <alignment horizontal="left" vertical="center" shrinkToFit="1"/>
    </xf>
    <xf numFmtId="0" fontId="11" fillId="0" borderId="0" xfId="5" applyFont="1" applyAlignment="1">
      <alignment horizontal="left" vertical="center"/>
    </xf>
    <xf numFmtId="0" fontId="11" fillId="0" borderId="0" xfId="5" applyFont="1" applyAlignment="1">
      <alignment horizontal="center" vertical="center" shrinkToFit="1"/>
    </xf>
    <xf numFmtId="0" fontId="11" fillId="0" borderId="2" xfId="5" applyFont="1" applyBorder="1" applyAlignment="1">
      <alignment horizontal="center" vertical="center"/>
    </xf>
    <xf numFmtId="0" fontId="21" fillId="0" borderId="0" xfId="5" applyFont="1" applyAlignment="1">
      <alignment horizontal="left" vertical="center"/>
    </xf>
    <xf numFmtId="0" fontId="22" fillId="4" borderId="2" xfId="5" applyFont="1" applyFill="1" applyBorder="1" applyAlignment="1">
      <alignment horizontal="center" vertical="center" wrapText="1"/>
    </xf>
    <xf numFmtId="0" fontId="22" fillId="0" borderId="2" xfId="5" applyFont="1" applyBorder="1" applyAlignment="1">
      <alignment horizontal="center" vertical="center" wrapText="1"/>
    </xf>
    <xf numFmtId="0" fontId="22" fillId="4" borderId="2" xfId="5" applyFont="1" applyFill="1" applyBorder="1" applyAlignment="1">
      <alignment horizontal="center" vertical="center" shrinkToFit="1"/>
    </xf>
    <xf numFmtId="0" fontId="23" fillId="0" borderId="2" xfId="5" applyFont="1" applyBorder="1" applyAlignment="1">
      <alignment horizontal="center" vertical="center" wrapText="1"/>
    </xf>
    <xf numFmtId="0" fontId="22" fillId="0" borderId="0" xfId="5" applyFont="1" applyAlignment="1">
      <alignment horizontal="center" vertical="center" wrapText="1"/>
    </xf>
    <xf numFmtId="0" fontId="11" fillId="0" borderId="0" xfId="5" applyFont="1" applyAlignment="1">
      <alignment horizontal="center" vertical="center" wrapText="1"/>
    </xf>
    <xf numFmtId="2" fontId="25" fillId="5" borderId="2" xfId="5" applyNumberFormat="1" applyFont="1" applyFill="1" applyBorder="1" applyAlignment="1">
      <alignment horizontal="center" vertical="center" wrapText="1"/>
    </xf>
    <xf numFmtId="0" fontId="11" fillId="0" borderId="2" xfId="5" applyFont="1" applyBorder="1">
      <alignment vertical="center"/>
    </xf>
    <xf numFmtId="49" fontId="26" fillId="0" borderId="2" xfId="5" quotePrefix="1" applyNumberFormat="1" applyFont="1" applyBorder="1" applyAlignment="1">
      <alignment horizontal="left" vertical="center" shrinkToFit="1"/>
    </xf>
    <xf numFmtId="49" fontId="26" fillId="0" borderId="2" xfId="5" quotePrefix="1" applyNumberFormat="1" applyFont="1" applyBorder="1">
      <alignment vertical="center"/>
    </xf>
    <xf numFmtId="49" fontId="26" fillId="0" borderId="2" xfId="5" quotePrefix="1" applyNumberFormat="1" applyFont="1" applyBorder="1" applyAlignment="1">
      <alignment horizontal="left" vertical="center"/>
    </xf>
    <xf numFmtId="0" fontId="26" fillId="0" borderId="2" xfId="5" quotePrefix="1" applyFont="1" applyBorder="1" applyAlignment="1">
      <alignment horizontal="center" vertical="center"/>
    </xf>
    <xf numFmtId="49" fontId="26" fillId="0" borderId="2" xfId="5" quotePrefix="1" applyNumberFormat="1" applyFont="1" applyBorder="1" applyAlignment="1">
      <alignment vertical="center" shrinkToFit="1"/>
    </xf>
    <xf numFmtId="0" fontId="11" fillId="3" borderId="2" xfId="5" applyFont="1" applyFill="1" applyBorder="1" applyAlignment="1">
      <alignment horizontal="center" vertical="center"/>
    </xf>
    <xf numFmtId="0" fontId="25" fillId="0" borderId="2" xfId="5" applyFont="1" applyBorder="1" applyAlignment="1">
      <alignment horizontal="center" vertical="center" wrapText="1"/>
    </xf>
    <xf numFmtId="0" fontId="26" fillId="6" borderId="2" xfId="5" quotePrefix="1" applyFont="1" applyFill="1" applyBorder="1" applyAlignment="1">
      <alignment horizontal="center" vertical="center"/>
    </xf>
    <xf numFmtId="1" fontId="7" fillId="7" borderId="2" xfId="6" applyNumberFormat="1" applyFont="1" applyFill="1" applyBorder="1" applyAlignment="1">
      <alignment horizontal="center" vertical="center" wrapText="1"/>
    </xf>
    <xf numFmtId="0" fontId="21" fillId="0" borderId="2" xfId="5" applyFont="1" applyBorder="1" applyAlignment="1">
      <alignment horizontal="left" vertical="center"/>
    </xf>
    <xf numFmtId="0" fontId="12" fillId="0" borderId="2" xfId="5" applyBorder="1" applyAlignment="1">
      <alignment horizontal="left" vertical="center"/>
    </xf>
    <xf numFmtId="0" fontId="11" fillId="0" borderId="2" xfId="5" applyFont="1" applyBorder="1" applyAlignment="1">
      <alignment horizontal="center" vertical="center" shrinkToFit="1"/>
    </xf>
    <xf numFmtId="49" fontId="10" fillId="0" borderId="2" xfId="5" quotePrefix="1" applyNumberFormat="1" applyFont="1" applyBorder="1" applyAlignment="1">
      <alignment horizontal="left" vertical="center" shrinkToFit="1"/>
    </xf>
    <xf numFmtId="49" fontId="10" fillId="0" borderId="2" xfId="5" quotePrefix="1" applyNumberFormat="1" applyFont="1" applyBorder="1">
      <alignment vertical="center"/>
    </xf>
    <xf numFmtId="49" fontId="10" fillId="0" borderId="2" xfId="5" quotePrefix="1" applyNumberFormat="1" applyFont="1" applyBorder="1" applyAlignment="1">
      <alignment horizontal="left" vertical="center"/>
    </xf>
    <xf numFmtId="177" fontId="10" fillId="0" borderId="2" xfId="5" quotePrefix="1" applyNumberFormat="1" applyFont="1" applyBorder="1" applyAlignment="1">
      <alignment horizontal="center" vertical="center"/>
    </xf>
    <xf numFmtId="49" fontId="10" fillId="0" borderId="2" xfId="5" quotePrefix="1" applyNumberFormat="1" applyFont="1" applyBorder="1" applyAlignment="1">
      <alignment vertical="center" shrinkToFit="1"/>
    </xf>
    <xf numFmtId="0" fontId="10" fillId="8" borderId="2" xfId="5" quotePrefix="1" applyFont="1" applyFill="1" applyBorder="1" applyAlignment="1">
      <alignment horizontal="center" vertical="center"/>
    </xf>
    <xf numFmtId="0" fontId="10" fillId="0" borderId="2" xfId="5" quotePrefix="1" applyFont="1" applyBorder="1" applyAlignment="1">
      <alignment horizontal="center" vertical="center"/>
    </xf>
    <xf numFmtId="49" fontId="26" fillId="0" borderId="2" xfId="5" applyNumberFormat="1" applyFont="1" applyBorder="1" applyAlignment="1">
      <alignment vertical="center" shrinkToFit="1"/>
    </xf>
    <xf numFmtId="49" fontId="10" fillId="0" borderId="2" xfId="5" applyNumberFormat="1" applyFont="1" applyBorder="1" applyAlignment="1">
      <alignment vertical="center" shrinkToFit="1"/>
    </xf>
    <xf numFmtId="49" fontId="27" fillId="0" borderId="2" xfId="5" quotePrefix="1" applyNumberFormat="1" applyFont="1" applyBorder="1" applyAlignment="1">
      <alignment horizontal="left" vertical="center"/>
    </xf>
    <xf numFmtId="49" fontId="28" fillId="0" borderId="2" xfId="5" applyNumberFormat="1" applyFont="1" applyBorder="1" applyAlignment="1">
      <alignment vertical="center" shrinkToFit="1"/>
    </xf>
    <xf numFmtId="0" fontId="10" fillId="0" borderId="2" xfId="5" applyFont="1" applyBorder="1" applyAlignment="1">
      <alignment horizontal="left" vertical="center"/>
    </xf>
    <xf numFmtId="49" fontId="27" fillId="0" borderId="2" xfId="5" quotePrefix="1" applyNumberFormat="1" applyFont="1" applyBorder="1">
      <alignment vertical="center"/>
    </xf>
    <xf numFmtId="49" fontId="27" fillId="0" borderId="2" xfId="5" applyNumberFormat="1" applyFont="1" applyBorder="1" applyAlignment="1">
      <alignment vertical="center" shrinkToFit="1"/>
    </xf>
    <xf numFmtId="0" fontId="11" fillId="9" borderId="2" xfId="5" applyFont="1" applyFill="1" applyBorder="1">
      <alignment vertical="center"/>
    </xf>
    <xf numFmtId="0" fontId="11" fillId="9" borderId="2" xfId="5" applyFont="1" applyFill="1" applyBorder="1" applyAlignment="1">
      <alignment horizontal="center" vertical="center"/>
    </xf>
    <xf numFmtId="49" fontId="26" fillId="9" borderId="2" xfId="5" quotePrefix="1" applyNumberFormat="1" applyFont="1" applyFill="1" applyBorder="1" applyAlignment="1">
      <alignment horizontal="left" vertical="center" shrinkToFit="1"/>
    </xf>
    <xf numFmtId="49" fontId="26" fillId="9" borderId="2" xfId="5" quotePrefix="1" applyNumberFormat="1" applyFont="1" applyFill="1" applyBorder="1">
      <alignment vertical="center"/>
    </xf>
    <xf numFmtId="49" fontId="26" fillId="9" borderId="2" xfId="5" quotePrefix="1" applyNumberFormat="1" applyFont="1" applyFill="1" applyBorder="1" applyAlignment="1">
      <alignment horizontal="left" vertical="center"/>
    </xf>
    <xf numFmtId="0" fontId="26" fillId="9" borderId="2" xfId="5" quotePrefix="1" applyFont="1" applyFill="1" applyBorder="1" applyAlignment="1">
      <alignment horizontal="center" vertical="center"/>
    </xf>
    <xf numFmtId="49" fontId="26" fillId="9" borderId="2" xfId="5" quotePrefix="1" applyNumberFormat="1" applyFont="1" applyFill="1" applyBorder="1" applyAlignment="1">
      <alignment vertical="center" shrinkToFit="1"/>
    </xf>
    <xf numFmtId="0" fontId="25" fillId="9" borderId="2" xfId="5" applyFont="1" applyFill="1" applyBorder="1" applyAlignment="1">
      <alignment horizontal="center" vertical="center" wrapText="1"/>
    </xf>
    <xf numFmtId="2" fontId="25" fillId="9" borderId="2" xfId="5" applyNumberFormat="1" applyFont="1" applyFill="1" applyBorder="1" applyAlignment="1">
      <alignment horizontal="center" vertical="center" wrapText="1"/>
    </xf>
    <xf numFmtId="1" fontId="7" fillId="9" borderId="2" xfId="6" applyNumberFormat="1" applyFont="1" applyFill="1" applyBorder="1" applyAlignment="1">
      <alignment horizontal="center" vertical="center" wrapText="1"/>
    </xf>
    <xf numFmtId="49" fontId="27" fillId="9" borderId="2" xfId="5" quotePrefix="1" applyNumberFormat="1" applyFont="1" applyFill="1" applyBorder="1">
      <alignment vertical="center"/>
    </xf>
    <xf numFmtId="0" fontId="11" fillId="0" borderId="0" xfId="5" applyFont="1" applyAlignment="1">
      <alignment vertical="center" shrinkToFit="1"/>
    </xf>
    <xf numFmtId="0" fontId="11" fillId="0" borderId="2" xfId="5" applyFont="1" applyBorder="1" applyAlignment="1">
      <alignment horizontal="center" vertical="center" wrapText="1"/>
    </xf>
    <xf numFmtId="0" fontId="21" fillId="0" borderId="2" xfId="5" applyFont="1" applyBorder="1" applyAlignment="1">
      <alignment horizontal="center" vertical="center"/>
    </xf>
    <xf numFmtId="0" fontId="7" fillId="0" borderId="2" xfId="6" applyFont="1" applyBorder="1" applyAlignment="1">
      <alignment horizontal="center" vertical="center" wrapText="1"/>
    </xf>
    <xf numFmtId="0" fontId="10" fillId="10" borderId="2" xfId="5" quotePrefix="1" applyFont="1" applyFill="1" applyBorder="1" applyAlignment="1">
      <alignment horizontal="center" vertical="center"/>
    </xf>
    <xf numFmtId="1" fontId="11" fillId="0" borderId="2" xfId="5" applyNumberFormat="1" applyFont="1" applyBorder="1" applyAlignment="1">
      <alignment horizontal="center" vertical="center"/>
    </xf>
    <xf numFmtId="0" fontId="26" fillId="4" borderId="2" xfId="5" quotePrefix="1" applyFont="1" applyFill="1" applyBorder="1" applyAlignment="1">
      <alignment horizontal="center" vertical="center"/>
    </xf>
    <xf numFmtId="49" fontId="26" fillId="0" borderId="2" xfId="5" applyNumberFormat="1" applyFont="1" applyBorder="1">
      <alignment vertical="center"/>
    </xf>
    <xf numFmtId="49" fontId="10" fillId="0" borderId="2" xfId="5" applyNumberFormat="1" applyFont="1" applyBorder="1">
      <alignment vertical="center"/>
    </xf>
    <xf numFmtId="0" fontId="7" fillId="9" borderId="2" xfId="6" applyFont="1" applyFill="1" applyBorder="1" applyAlignment="1">
      <alignment horizontal="center" vertical="center" wrapText="1"/>
    </xf>
    <xf numFmtId="1" fontId="11" fillId="9" borderId="2" xfId="5" applyNumberFormat="1" applyFont="1" applyFill="1" applyBorder="1" applyAlignment="1">
      <alignment horizontal="center" vertical="center"/>
    </xf>
    <xf numFmtId="0" fontId="21" fillId="9" borderId="2" xfId="5" applyFont="1" applyFill="1" applyBorder="1" applyAlignment="1">
      <alignment horizontal="left" vertical="center"/>
    </xf>
    <xf numFmtId="0" fontId="26" fillId="10" borderId="2" xfId="5" quotePrefix="1" applyFont="1" applyFill="1" applyBorder="1" applyAlignment="1">
      <alignment horizontal="center" vertical="center"/>
    </xf>
    <xf numFmtId="0" fontId="10" fillId="0" borderId="2" xfId="5" applyFont="1" applyBorder="1">
      <alignment vertical="center"/>
    </xf>
    <xf numFmtId="49" fontId="26" fillId="0" borderId="0" xfId="5" quotePrefix="1" applyNumberFormat="1" applyFont="1">
      <alignment vertical="center"/>
    </xf>
    <xf numFmtId="0" fontId="26" fillId="0" borderId="2" xfId="5" applyFont="1" applyBorder="1">
      <alignment vertical="center"/>
    </xf>
    <xf numFmtId="0" fontId="10" fillId="0" borderId="5" xfId="5" applyFont="1" applyBorder="1">
      <alignment vertical="center"/>
    </xf>
    <xf numFmtId="0" fontId="11" fillId="0" borderId="5" xfId="5" applyFont="1" applyBorder="1" applyAlignment="1">
      <alignment horizontal="center" vertical="center"/>
    </xf>
    <xf numFmtId="49" fontId="26" fillId="0" borderId="5" xfId="5" applyNumberFormat="1" applyFont="1" applyBorder="1">
      <alignment vertical="center"/>
    </xf>
    <xf numFmtId="49" fontId="10" fillId="0" borderId="5" xfId="5" applyNumberFormat="1" applyFont="1" applyBorder="1">
      <alignment vertical="center"/>
    </xf>
    <xf numFmtId="49" fontId="10" fillId="0" borderId="5" xfId="5" quotePrefix="1" applyNumberFormat="1" applyFont="1" applyBorder="1">
      <alignment vertical="center"/>
    </xf>
    <xf numFmtId="49" fontId="26" fillId="0" borderId="5" xfId="5" quotePrefix="1" applyNumberFormat="1" applyFont="1" applyBorder="1">
      <alignment vertical="center"/>
    </xf>
    <xf numFmtId="0" fontId="11" fillId="0" borderId="1" xfId="5" applyFont="1" applyBorder="1" applyAlignment="1">
      <alignment horizontal="center" vertical="center"/>
    </xf>
    <xf numFmtId="0" fontId="11" fillId="0" borderId="2" xfId="5" applyFont="1" applyBorder="1" applyAlignment="1">
      <alignment vertical="center" wrapText="1"/>
    </xf>
    <xf numFmtId="0" fontId="30" fillId="11" borderId="2" xfId="5" applyFont="1" applyFill="1" applyBorder="1" applyAlignment="1">
      <alignment horizontal="center" vertical="center" wrapText="1"/>
    </xf>
    <xf numFmtId="0" fontId="21" fillId="0" borderId="2" xfId="5" applyFont="1" applyBorder="1" applyAlignment="1">
      <alignment horizontal="center" vertical="center" wrapText="1"/>
    </xf>
    <xf numFmtId="0" fontId="26" fillId="0" borderId="2" xfId="5" applyFont="1" applyBorder="1" applyAlignment="1">
      <alignment horizontal="center" vertical="center"/>
    </xf>
    <xf numFmtId="0" fontId="26" fillId="0" borderId="2" xfId="5" quotePrefix="1" applyFont="1" applyBorder="1">
      <alignment vertical="center"/>
    </xf>
    <xf numFmtId="0" fontId="26" fillId="0" borderId="2" xfId="5" quotePrefix="1" applyFont="1" applyBorder="1" applyAlignment="1">
      <alignment horizontal="left" vertical="center"/>
    </xf>
    <xf numFmtId="1" fontId="11" fillId="11" borderId="2" xfId="5" applyNumberFormat="1" applyFont="1" applyFill="1" applyBorder="1" applyAlignment="1">
      <alignment horizontal="center" vertical="center"/>
    </xf>
    <xf numFmtId="0" fontId="21" fillId="0" borderId="2" xfId="5" applyFont="1" applyBorder="1">
      <alignment vertical="center"/>
    </xf>
    <xf numFmtId="9" fontId="12" fillId="0" borderId="2" xfId="7" applyFont="1" applyBorder="1" applyAlignment="1">
      <alignment horizontal="center"/>
    </xf>
    <xf numFmtId="0" fontId="11" fillId="0" borderId="8" xfId="5" applyFont="1" applyBorder="1" applyAlignment="1"/>
    <xf numFmtId="9" fontId="26" fillId="0" borderId="2" xfId="7" quotePrefix="1" applyFont="1" applyBorder="1" applyAlignment="1">
      <alignment horizontal="center" vertical="center"/>
    </xf>
    <xf numFmtId="0" fontId="21" fillId="0" borderId="8" xfId="5" applyFont="1" applyBorder="1" applyAlignment="1"/>
    <xf numFmtId="9" fontId="11" fillId="0" borderId="2" xfId="7" applyFont="1" applyBorder="1" applyAlignment="1">
      <alignment horizontal="center" vertical="center"/>
    </xf>
    <xf numFmtId="0" fontId="10" fillId="0" borderId="2" xfId="5" applyFont="1" applyBorder="1" applyAlignment="1">
      <alignment horizontal="center" vertical="center"/>
    </xf>
    <xf numFmtId="0" fontId="27" fillId="0" borderId="2" xfId="5" applyFont="1" applyBorder="1">
      <alignment vertical="center"/>
    </xf>
    <xf numFmtId="0" fontId="30" fillId="0" borderId="2" xfId="5" applyFont="1" applyBorder="1">
      <alignment vertical="center"/>
    </xf>
    <xf numFmtId="9" fontId="12" fillId="0" borderId="2" xfId="7" applyFont="1" applyBorder="1" applyAlignment="1">
      <alignment horizontal="center" vertical="center"/>
    </xf>
    <xf numFmtId="0" fontId="26" fillId="0" borderId="2" xfId="5" applyFont="1" applyBorder="1" applyAlignment="1">
      <alignment horizontal="left" vertical="center"/>
    </xf>
    <xf numFmtId="0" fontId="11" fillId="12" borderId="2" xfId="5" applyFont="1" applyFill="1" applyBorder="1" applyAlignment="1">
      <alignment horizontal="center" vertical="center"/>
    </xf>
    <xf numFmtId="0" fontId="26" fillId="12" borderId="2" xfId="5" applyFont="1" applyFill="1" applyBorder="1" applyAlignment="1">
      <alignment horizontal="center" vertical="center"/>
    </xf>
    <xf numFmtId="0" fontId="26" fillId="12" borderId="2" xfId="5" quotePrefix="1" applyFont="1" applyFill="1" applyBorder="1">
      <alignment vertical="center"/>
    </xf>
    <xf numFmtId="0" fontId="10" fillId="12" borderId="2" xfId="5" applyFont="1" applyFill="1" applyBorder="1" applyAlignment="1">
      <alignment horizontal="left" vertical="center"/>
    </xf>
    <xf numFmtId="2" fontId="10" fillId="11" borderId="2" xfId="5" quotePrefix="1" applyNumberFormat="1" applyFont="1" applyFill="1" applyBorder="1" applyAlignment="1">
      <alignment horizontal="center" vertical="center"/>
    </xf>
    <xf numFmtId="0" fontId="26" fillId="12" borderId="2" xfId="5" applyFont="1" applyFill="1" applyBorder="1">
      <alignment vertical="center"/>
    </xf>
    <xf numFmtId="0" fontId="11" fillId="12" borderId="2" xfId="5" applyFont="1" applyFill="1" applyBorder="1">
      <alignment vertical="center"/>
    </xf>
    <xf numFmtId="0" fontId="28" fillId="12" borderId="2" xfId="5" applyFont="1" applyFill="1" applyBorder="1" applyAlignment="1">
      <alignment horizontal="left" vertical="center"/>
    </xf>
    <xf numFmtId="0" fontId="28" fillId="12" borderId="2" xfId="5" applyFont="1" applyFill="1" applyBorder="1" applyAlignment="1">
      <alignment horizontal="center" vertical="center"/>
    </xf>
    <xf numFmtId="2" fontId="26" fillId="11" borderId="2" xfId="5" applyNumberFormat="1" applyFont="1" applyFill="1" applyBorder="1" applyAlignment="1">
      <alignment horizontal="center" vertical="center"/>
    </xf>
    <xf numFmtId="0" fontId="11" fillId="12" borderId="0" xfId="5" applyFont="1" applyFill="1" applyAlignment="1">
      <alignment horizontal="left" vertical="center"/>
    </xf>
    <xf numFmtId="0" fontId="11" fillId="12" borderId="2" xfId="5" applyFont="1" applyFill="1" applyBorder="1" applyAlignment="1">
      <alignment horizontal="left" vertical="center"/>
    </xf>
    <xf numFmtId="0" fontId="11" fillId="13" borderId="2" xfId="5" applyFont="1" applyFill="1" applyBorder="1" applyAlignment="1">
      <alignment horizontal="center" vertical="center"/>
    </xf>
    <xf numFmtId="0" fontId="11" fillId="13" borderId="2" xfId="5" applyFont="1" applyFill="1" applyBorder="1">
      <alignment vertical="center"/>
    </xf>
    <xf numFmtId="0" fontId="11" fillId="13" borderId="2" xfId="5" applyFont="1" applyFill="1" applyBorder="1" applyAlignment="1">
      <alignment horizontal="left" vertical="center"/>
    </xf>
    <xf numFmtId="1" fontId="11" fillId="13" borderId="2" xfId="5" applyNumberFormat="1" applyFont="1" applyFill="1" applyBorder="1" applyAlignment="1">
      <alignment horizontal="center" vertical="center"/>
    </xf>
    <xf numFmtId="0" fontId="11" fillId="13" borderId="0" xfId="5" applyFont="1" applyFill="1">
      <alignment vertical="center"/>
    </xf>
    <xf numFmtId="0" fontId="11" fillId="3" borderId="2" xfId="5" applyFont="1" applyFill="1" applyBorder="1">
      <alignment vertical="center"/>
    </xf>
    <xf numFmtId="0" fontId="11" fillId="3" borderId="2" xfId="5" applyFont="1" applyFill="1" applyBorder="1" applyAlignment="1">
      <alignment horizontal="left" vertical="center"/>
    </xf>
    <xf numFmtId="0" fontId="11" fillId="11" borderId="2" xfId="5" applyFont="1" applyFill="1" applyBorder="1" applyAlignment="1">
      <alignment horizontal="center" vertical="center"/>
    </xf>
    <xf numFmtId="0" fontId="21" fillId="3" borderId="2" xfId="5" applyFont="1" applyFill="1" applyBorder="1">
      <alignment vertical="center"/>
    </xf>
    <xf numFmtId="0" fontId="28" fillId="0" borderId="7" xfId="5" applyFont="1" applyBorder="1" applyAlignment="1">
      <alignment horizontal="center" vertical="center"/>
    </xf>
    <xf numFmtId="0" fontId="28" fillId="0" borderId="2" xfId="5" applyFont="1" applyBorder="1" applyAlignment="1">
      <alignment horizontal="center" vertical="center"/>
    </xf>
    <xf numFmtId="0" fontId="30" fillId="14" borderId="2" xfId="5" applyFont="1" applyFill="1" applyBorder="1" applyAlignment="1">
      <alignment horizontal="center" vertical="center" wrapText="1"/>
    </xf>
    <xf numFmtId="0" fontId="10" fillId="0" borderId="0" xfId="5" applyFont="1" applyAlignment="1"/>
    <xf numFmtId="0" fontId="26" fillId="0" borderId="7" xfId="5" quotePrefix="1" applyFont="1" applyBorder="1" applyAlignment="1">
      <alignment horizontal="left" vertical="center"/>
    </xf>
    <xf numFmtId="1" fontId="26" fillId="14" borderId="2" xfId="5" quotePrefix="1" applyNumberFormat="1" applyFont="1" applyFill="1" applyBorder="1" applyAlignment="1">
      <alignment horizontal="center" vertical="center"/>
    </xf>
    <xf numFmtId="0" fontId="10" fillId="0" borderId="0" xfId="5" applyFont="1" applyAlignment="1">
      <alignment horizontal="center"/>
    </xf>
    <xf numFmtId="49" fontId="26" fillId="0" borderId="7" xfId="5" quotePrefix="1" applyNumberFormat="1" applyFont="1" applyBorder="1" applyAlignment="1">
      <alignment horizontal="left" vertical="center"/>
    </xf>
    <xf numFmtId="0" fontId="26" fillId="15" borderId="0" xfId="5" applyFont="1" applyFill="1" applyAlignment="1">
      <alignment horizontal="center" vertical="center"/>
    </xf>
    <xf numFmtId="0" fontId="26" fillId="3" borderId="2" xfId="5" quotePrefix="1" applyFont="1" applyFill="1" applyBorder="1" applyAlignment="1">
      <alignment horizontal="left" vertical="center"/>
    </xf>
    <xf numFmtId="0" fontId="26" fillId="3" borderId="2" xfId="5" applyFont="1" applyFill="1" applyBorder="1">
      <alignment vertical="center"/>
    </xf>
    <xf numFmtId="0" fontId="10" fillId="0" borderId="7" xfId="5" applyFont="1" applyBorder="1" applyAlignment="1"/>
    <xf numFmtId="0" fontId="26" fillId="0" borderId="9" xfId="5" quotePrefix="1" applyFont="1" applyBorder="1" applyAlignment="1">
      <alignment horizontal="left" vertical="center"/>
    </xf>
    <xf numFmtId="0" fontId="26" fillId="0" borderId="10" xfId="5" quotePrefix="1" applyFont="1" applyBorder="1" applyAlignment="1">
      <alignment horizontal="left" vertical="center"/>
    </xf>
    <xf numFmtId="0" fontId="10" fillId="0" borderId="9" xfId="5" applyFont="1" applyBorder="1" applyAlignment="1"/>
    <xf numFmtId="0" fontId="10" fillId="0" borderId="0" xfId="5" applyFont="1">
      <alignment vertical="center"/>
    </xf>
    <xf numFmtId="0" fontId="12" fillId="0" borderId="0" xfId="5">
      <alignment vertical="center"/>
    </xf>
    <xf numFmtId="0" fontId="13" fillId="0" borderId="0" xfId="5" applyFont="1" applyAlignment="1">
      <alignment horizontal="center" vertical="center" wrapText="1"/>
    </xf>
    <xf numFmtId="49" fontId="13" fillId="0" borderId="2" xfId="5" applyNumberFormat="1" applyFont="1" applyBorder="1" applyAlignment="1">
      <alignment horizontal="center" vertical="center" wrapText="1"/>
    </xf>
    <xf numFmtId="0" fontId="13" fillId="0" borderId="2" xfId="5" applyFont="1" applyBorder="1" applyAlignment="1">
      <alignment horizontal="center" vertical="center" wrapText="1"/>
    </xf>
    <xf numFmtId="0" fontId="13" fillId="16" borderId="2" xfId="5" applyFont="1" applyFill="1" applyBorder="1" applyAlignment="1">
      <alignment horizontal="center" vertical="center" wrapText="1"/>
    </xf>
    <xf numFmtId="0" fontId="13" fillId="17" borderId="2" xfId="5" applyFont="1" applyFill="1" applyBorder="1" applyAlignment="1">
      <alignment horizontal="center" vertical="center" wrapText="1"/>
    </xf>
    <xf numFmtId="0" fontId="12" fillId="0" borderId="2" xfId="5" applyBorder="1" applyAlignment="1">
      <alignment horizontal="center" vertical="center"/>
    </xf>
    <xf numFmtId="49" fontId="12" fillId="0" borderId="2" xfId="5" applyNumberFormat="1" applyBorder="1" applyAlignment="1">
      <alignment horizontal="center" vertical="center"/>
    </xf>
    <xf numFmtId="0" fontId="12" fillId="16" borderId="2" xfId="5" applyFill="1" applyBorder="1" applyAlignment="1">
      <alignment horizontal="center" vertical="center"/>
    </xf>
    <xf numFmtId="0" fontId="12" fillId="17" borderId="2" xfId="5" applyFill="1" applyBorder="1" applyAlignment="1">
      <alignment horizontal="center" vertical="center"/>
    </xf>
    <xf numFmtId="49" fontId="12" fillId="18" borderId="2" xfId="5" applyNumberFormat="1" applyFill="1" applyBorder="1" applyAlignment="1">
      <alignment horizontal="center" vertical="center"/>
    </xf>
    <xf numFmtId="0" fontId="12" fillId="18" borderId="2" xfId="5" applyFill="1" applyBorder="1" applyAlignment="1">
      <alignment horizontal="center" vertical="center"/>
    </xf>
    <xf numFmtId="0" fontId="12" fillId="0" borderId="0" xfId="5" applyAlignment="1">
      <alignment horizontal="center" vertical="center"/>
    </xf>
    <xf numFmtId="2" fontId="12" fillId="13" borderId="0" xfId="5" applyNumberFormat="1" applyFill="1" applyAlignment="1">
      <alignment horizontal="center" vertical="center"/>
    </xf>
    <xf numFmtId="49" fontId="12" fillId="0" borderId="0" xfId="5" applyNumberFormat="1" applyAlignment="1">
      <alignment horizontal="center" vertical="center"/>
    </xf>
    <xf numFmtId="0" fontId="12" fillId="16" borderId="0" xfId="5" applyFill="1" applyAlignment="1">
      <alignment horizontal="center" vertical="center"/>
    </xf>
    <xf numFmtId="0" fontId="12" fillId="17" borderId="0" xfId="5" applyFill="1" applyAlignment="1">
      <alignment horizontal="center" vertical="center"/>
    </xf>
    <xf numFmtId="0" fontId="13" fillId="0" borderId="0" xfId="0" applyFont="1" applyAlignment="1">
      <alignment horizontal="center" vertical="center"/>
    </xf>
    <xf numFmtId="0" fontId="13" fillId="0" borderId="2" xfId="8" applyFont="1" applyBorder="1" applyAlignment="1">
      <alignment horizontal="center" vertical="center" wrapText="1"/>
    </xf>
    <xf numFmtId="0" fontId="1" fillId="0" borderId="0" xfId="8">
      <alignment vertical="center"/>
    </xf>
    <xf numFmtId="49" fontId="9" fillId="0" borderId="2" xfId="8" applyNumberFormat="1" applyFont="1" applyBorder="1" applyAlignment="1"/>
    <xf numFmtId="49" fontId="1" fillId="0" borderId="2" xfId="8" applyNumberFormat="1" applyBorder="1" applyAlignment="1"/>
    <xf numFmtId="0" fontId="1" fillId="0" borderId="0" xfId="8" applyAlignment="1"/>
    <xf numFmtId="0" fontId="1" fillId="0" borderId="2" xfId="8" applyBorder="1" applyAlignment="1"/>
    <xf numFmtId="0" fontId="9" fillId="0" borderId="2" xfId="8" applyFont="1" applyBorder="1" applyAlignment="1"/>
    <xf numFmtId="49" fontId="1" fillId="0" borderId="0" xfId="8" applyNumberFormat="1" applyAlignment="1"/>
    <xf numFmtId="49" fontId="9" fillId="0" borderId="2" xfId="8" applyNumberFormat="1" applyFont="1" applyBorder="1" applyAlignment="1">
      <alignment horizontal="left"/>
    </xf>
    <xf numFmtId="49" fontId="1" fillId="0" borderId="2" xfId="8" applyNumberFormat="1" applyBorder="1" applyAlignment="1">
      <alignment horizontal="left"/>
    </xf>
    <xf numFmtId="49" fontId="1" fillId="0" borderId="0" xfId="8" applyNumberFormat="1" applyAlignment="1">
      <alignment horizontal="left"/>
    </xf>
    <xf numFmtId="0" fontId="30" fillId="0" borderId="2" xfId="0" applyFont="1" applyBorder="1" applyAlignment="1">
      <alignment horizontal="center" vertical="center" wrapText="1"/>
    </xf>
    <xf numFmtId="0" fontId="30" fillId="3" borderId="2" xfId="0" applyFont="1" applyFill="1" applyBorder="1" applyAlignment="1">
      <alignment horizontal="center" vertical="center" wrapText="1"/>
    </xf>
    <xf numFmtId="178" fontId="30" fillId="0" borderId="2" xfId="0" applyNumberFormat="1" applyFont="1" applyBorder="1" applyAlignment="1">
      <alignment horizontal="center" vertical="center" wrapText="1"/>
    </xf>
    <xf numFmtId="0" fontId="33" fillId="0" borderId="2" xfId="0" applyFont="1" applyBorder="1" applyAlignment="1">
      <alignment horizontal="center" vertical="center"/>
    </xf>
    <xf numFmtId="0" fontId="33" fillId="0" borderId="2" xfId="0" applyFont="1" applyBorder="1" applyAlignment="1">
      <alignment vertical="center"/>
    </xf>
    <xf numFmtId="0" fontId="33" fillId="3" borderId="2" xfId="0" applyFont="1" applyFill="1" applyBorder="1" applyAlignment="1">
      <alignment horizontal="center" vertical="center"/>
    </xf>
    <xf numFmtId="0" fontId="33" fillId="19" borderId="2" xfId="0" applyFont="1" applyFill="1" applyBorder="1" applyAlignment="1">
      <alignment horizontal="center" vertical="center"/>
    </xf>
    <xf numFmtId="0" fontId="33" fillId="19" borderId="2" xfId="0" applyFont="1" applyFill="1" applyBorder="1" applyAlignment="1">
      <alignment vertical="center"/>
    </xf>
    <xf numFmtId="0" fontId="33" fillId="20" borderId="2" xfId="0" applyFont="1" applyFill="1" applyBorder="1" applyAlignment="1">
      <alignment horizontal="center" vertical="center"/>
    </xf>
    <xf numFmtId="0" fontId="33" fillId="20" borderId="2" xfId="0" applyFont="1" applyFill="1" applyBorder="1" applyAlignment="1">
      <alignment vertical="center"/>
    </xf>
    <xf numFmtId="0" fontId="33" fillId="0" borderId="0" xfId="0" applyFont="1" applyAlignment="1">
      <alignment vertical="center"/>
    </xf>
    <xf numFmtId="0" fontId="12" fillId="0" borderId="2" xfId="0" applyFont="1" applyBorder="1" applyAlignment="1">
      <alignment horizontal="center"/>
    </xf>
    <xf numFmtId="0" fontId="12" fillId="19" borderId="2" xfId="0" applyFont="1" applyFill="1" applyBorder="1" applyAlignment="1">
      <alignment horizontal="center"/>
    </xf>
    <xf numFmtId="0" fontId="33" fillId="19" borderId="2" xfId="0" applyFont="1" applyFill="1" applyBorder="1" applyAlignment="1">
      <alignment horizontal="center"/>
    </xf>
    <xf numFmtId="0" fontId="12" fillId="20" borderId="2" xfId="0" applyFont="1" applyFill="1" applyBorder="1" applyAlignment="1">
      <alignment horizontal="center"/>
    </xf>
    <xf numFmtId="0" fontId="33" fillId="0" borderId="2" xfId="0" applyFont="1" applyBorder="1" applyAlignment="1">
      <alignment horizontal="center"/>
    </xf>
    <xf numFmtId="0" fontId="33" fillId="0" borderId="0" xfId="0" applyFont="1" applyAlignment="1">
      <alignment horizontal="center" vertical="center"/>
    </xf>
    <xf numFmtId="0" fontId="12" fillId="0" borderId="0" xfId="9">
      <alignment vertical="center"/>
    </xf>
    <xf numFmtId="0" fontId="33" fillId="13" borderId="0" xfId="9" applyFont="1" applyFill="1">
      <alignment vertical="center"/>
    </xf>
    <xf numFmtId="2" fontId="12" fillId="0" borderId="0" xfId="9" applyNumberFormat="1" applyAlignment="1">
      <alignment horizontal="center" vertical="center"/>
    </xf>
    <xf numFmtId="0" fontId="12" fillId="0" borderId="0" xfId="9" applyAlignment="1">
      <alignment horizontal="center" vertical="center"/>
    </xf>
    <xf numFmtId="0" fontId="12" fillId="0" borderId="0" xfId="9" applyAlignment="1">
      <alignment horizontal="left" vertical="center"/>
    </xf>
    <xf numFmtId="0" fontId="12" fillId="0" borderId="0" xfId="9" applyAlignment="1">
      <alignment vertical="center" shrinkToFit="1"/>
    </xf>
    <xf numFmtId="0" fontId="34" fillId="0" borderId="12" xfId="9" applyFont="1" applyBorder="1" applyAlignment="1">
      <alignment horizontal="left" shrinkToFit="1"/>
    </xf>
    <xf numFmtId="0" fontId="12" fillId="0" borderId="2" xfId="9" applyBorder="1">
      <alignment vertical="center"/>
    </xf>
    <xf numFmtId="0" fontId="35" fillId="13" borderId="2" xfId="9" applyFont="1" applyFill="1" applyBorder="1" applyAlignment="1">
      <alignment horizontal="center" shrinkToFit="1"/>
    </xf>
    <xf numFmtId="2" fontId="34" fillId="0" borderId="2" xfId="9" applyNumberFormat="1" applyFont="1" applyBorder="1" applyAlignment="1">
      <alignment horizontal="center"/>
    </xf>
    <xf numFmtId="0" fontId="34" fillId="0" borderId="2" xfId="9" applyFont="1" applyBorder="1" applyAlignment="1">
      <alignment horizontal="center"/>
    </xf>
    <xf numFmtId="0" fontId="34" fillId="0" borderId="2" xfId="9" applyFont="1" applyBorder="1" applyAlignment="1">
      <alignment horizontal="left" shrinkToFit="1"/>
    </xf>
    <xf numFmtId="0" fontId="34" fillId="0" borderId="2" xfId="9" applyFont="1" applyBorder="1" applyAlignment="1">
      <alignment horizontal="center" shrinkToFit="1"/>
    </xf>
    <xf numFmtId="2" fontId="34" fillId="18" borderId="2" xfId="9" applyNumberFormat="1" applyFont="1" applyFill="1" applyBorder="1" applyAlignment="1">
      <alignment horizontal="center"/>
    </xf>
    <xf numFmtId="9" fontId="34" fillId="0" borderId="2" xfId="9" applyNumberFormat="1" applyFont="1" applyBorder="1" applyAlignment="1">
      <alignment horizontal="center" shrinkToFit="1"/>
    </xf>
    <xf numFmtId="0" fontId="12" fillId="0" borderId="2" xfId="9" applyBorder="1" applyAlignment="1"/>
    <xf numFmtId="2" fontId="34" fillId="21" borderId="2" xfId="9" applyNumberFormat="1" applyFont="1" applyFill="1" applyBorder="1" applyAlignment="1">
      <alignment horizontal="center"/>
    </xf>
    <xf numFmtId="0" fontId="34" fillId="21" borderId="2" xfId="9" applyFont="1" applyFill="1" applyBorder="1" applyAlignment="1">
      <alignment horizontal="center"/>
    </xf>
    <xf numFmtId="0" fontId="34" fillId="21" borderId="2" xfId="9" applyFont="1" applyFill="1" applyBorder="1" applyAlignment="1">
      <alignment horizontal="left" shrinkToFit="1"/>
    </xf>
    <xf numFmtId="0" fontId="34" fillId="21" borderId="2" xfId="9" applyFont="1" applyFill="1" applyBorder="1" applyAlignment="1">
      <alignment horizontal="center" shrinkToFit="1"/>
    </xf>
    <xf numFmtId="0" fontId="36" fillId="0" borderId="2" xfId="9" applyFont="1" applyBorder="1" applyAlignment="1">
      <alignment horizontal="center" wrapText="1"/>
    </xf>
    <xf numFmtId="0" fontId="37" fillId="13" borderId="2" xfId="9" applyFont="1" applyFill="1" applyBorder="1" applyAlignment="1">
      <alignment horizontal="center" wrapText="1"/>
    </xf>
    <xf numFmtId="2" fontId="36" fillId="0" borderId="2" xfId="9" applyNumberFormat="1" applyFont="1" applyBorder="1" applyAlignment="1">
      <alignment horizontal="center" wrapText="1"/>
    </xf>
    <xf numFmtId="0" fontId="36" fillId="0" borderId="2" xfId="9" applyFont="1" applyBorder="1" applyAlignment="1">
      <alignment horizontal="center"/>
    </xf>
    <xf numFmtId="0" fontId="36" fillId="0" borderId="2" xfId="9" applyFont="1" applyBorder="1" applyAlignment="1">
      <alignment horizontal="center" shrinkToFit="1"/>
    </xf>
    <xf numFmtId="0" fontId="0" fillId="0" borderId="0" xfId="0" applyAlignment="1">
      <alignment horizontal="center" vertical="center"/>
    </xf>
    <xf numFmtId="0" fontId="11" fillId="0" borderId="5" xfId="5" applyFont="1" applyBorder="1" applyAlignment="1">
      <alignment horizontal="center" vertical="center"/>
    </xf>
    <xf numFmtId="0" fontId="11" fillId="0" borderId="6" xfId="5" applyFont="1" applyBorder="1" applyAlignment="1">
      <alignment horizontal="center" vertical="center"/>
    </xf>
    <xf numFmtId="0" fontId="11" fillId="0" borderId="7" xfId="5" applyFont="1" applyBorder="1" applyAlignment="1">
      <alignment horizontal="center" vertical="center"/>
    </xf>
    <xf numFmtId="0" fontId="3" fillId="0" borderId="1" xfId="1" applyFont="1" applyBorder="1" applyAlignment="1">
      <alignment horizontal="center" vertical="center"/>
    </xf>
    <xf numFmtId="0" fontId="5" fillId="0" borderId="1" xfId="1" applyFont="1" applyBorder="1" applyAlignment="1">
      <alignment horizontal="center" vertical="center"/>
    </xf>
    <xf numFmtId="0" fontId="5" fillId="0" borderId="1" xfId="3" applyFont="1" applyBorder="1" applyAlignment="1">
      <alignment horizontal="center" vertical="center"/>
    </xf>
    <xf numFmtId="0" fontId="8" fillId="0" borderId="0" xfId="3" applyFont="1" applyAlignment="1">
      <alignment horizontal="left" vertical="center"/>
    </xf>
    <xf numFmtId="0" fontId="33" fillId="0" borderId="5" xfId="0" applyFont="1" applyBorder="1" applyAlignment="1">
      <alignment horizontal="center" vertical="center"/>
    </xf>
    <xf numFmtId="0" fontId="33" fillId="0" borderId="6" xfId="0" applyFont="1" applyBorder="1" applyAlignment="1">
      <alignment horizontal="center" vertical="center"/>
    </xf>
    <xf numFmtId="0" fontId="33" fillId="0" borderId="7" xfId="0" applyFont="1" applyBorder="1" applyAlignment="1">
      <alignment horizontal="center" vertical="center"/>
    </xf>
    <xf numFmtId="0" fontId="11" fillId="0" borderId="11" xfId="0" applyFont="1" applyBorder="1" applyAlignment="1">
      <alignment horizontal="center" vertical="center" shrinkToFit="1"/>
    </xf>
    <xf numFmtId="0" fontId="11" fillId="0" borderId="10" xfId="0" applyFont="1" applyBorder="1" applyAlignment="1">
      <alignment horizontal="center" vertical="center" shrinkToFit="1"/>
    </xf>
  </cellXfs>
  <cellStyles count="10">
    <cellStyle name="百分比 2" xfId="7" xr:uid="{3FD2D696-934C-42C7-A9FD-3A0EADE73E47}"/>
    <cellStyle name="常规" xfId="0" builtinId="0"/>
    <cellStyle name="常规 14" xfId="6" xr:uid="{7B64E568-D9B9-435D-8C64-31C999F26C5C}"/>
    <cellStyle name="常规 2" xfId="1" xr:uid="{BCBDDADB-CF27-44BC-8DED-A8EBF5DE02A6}"/>
    <cellStyle name="常规 3" xfId="3" xr:uid="{3439367B-CB69-45DA-A316-EC6EAA4B62B4}"/>
    <cellStyle name="常规 3 2" xfId="4" xr:uid="{ED2576DA-C825-4118-862D-77A4E9A230D6}"/>
    <cellStyle name="常规 3 3" xfId="9" xr:uid="{CCDBFBFD-687E-42FA-AD04-EC778133A07F}"/>
    <cellStyle name="常规 4" xfId="5" xr:uid="{979A19CA-C2A6-460F-9486-2C04AEE7E664}"/>
    <cellStyle name="常规 5" xfId="8" xr:uid="{777D3D28-1221-4401-886C-7E4BD9DF43BC}"/>
    <cellStyle name="常规_Sheet1" xfId="2" xr:uid="{EC9BD208-A494-402F-8ABB-69511EFD370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2022/&#24429;&#32769;&#24072;/2021/&#24037;&#20316;&#37327;&#20998;&#37197;&#34920;19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enovo\Desktop\&#30005;&#23376;&#20449;&#24687;&#23398;&#38498;&#25945;&#24072;&#20449;&#24687;2019.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理论(15362)"/>
      <sheetName val="实验（11988）"/>
      <sheetName val="短学期(3553)"/>
      <sheetName val="毕业设计(6138)"/>
      <sheetName val="教学工作量汇总（38811）"/>
      <sheetName val="标志性（58.2）"/>
      <sheetName val="非标志性业绩点（10695）"/>
      <sheetName val="学院专项"/>
      <sheetName val="汇总表"/>
      <sheetName val="成果汇总表"/>
      <sheetName val="Sheet1"/>
      <sheetName val="本科竞赛补贴及奖励"/>
      <sheetName val="优课情况说明"/>
    </sheetNames>
    <sheetDataSet>
      <sheetData sheetId="0"/>
      <sheetData sheetId="1"/>
      <sheetData sheetId="2"/>
      <sheetData sheetId="3"/>
      <sheetData sheetId="4"/>
      <sheetData sheetId="5">
        <row r="2">
          <cell r="B2" t="str">
            <v>刘公致</v>
          </cell>
          <cell r="C2">
            <v>40216</v>
          </cell>
          <cell r="D2" t="str">
            <v>电子信息学院（微电子学院）</v>
          </cell>
          <cell r="E2" t="str">
            <v>教学业绩核心指标目录与分值</v>
          </cell>
          <cell r="F2" t="str">
            <v>国家级奖项</v>
          </cell>
          <cell r="G2" t="str">
            <v>第十四届全国大学生“恩智浦”杯智能汽车竞赛</v>
          </cell>
          <cell r="H2">
            <v>1</v>
          </cell>
          <cell r="I2">
            <v>4</v>
          </cell>
        </row>
        <row r="3">
          <cell r="B3" t="str">
            <v>马学条</v>
          </cell>
          <cell r="C3">
            <v>40216</v>
          </cell>
          <cell r="D3" t="str">
            <v>电子信息学院（微电子学院）</v>
          </cell>
          <cell r="E3" t="str">
            <v>教学业绩核心指标目录与分值</v>
          </cell>
          <cell r="F3" t="str">
            <v>国家级奖项</v>
          </cell>
          <cell r="G3" t="str">
            <v>第十四届全国大学生“恩智浦”杯智能汽车竞赛</v>
          </cell>
          <cell r="H3">
            <v>2</v>
          </cell>
          <cell r="I3">
            <v>1</v>
          </cell>
        </row>
        <row r="4">
          <cell r="B4" t="str">
            <v>郑雪峰</v>
          </cell>
          <cell r="C4">
            <v>40216</v>
          </cell>
          <cell r="D4" t="str">
            <v>电子信息学院（微电子学院）</v>
          </cell>
          <cell r="E4" t="str">
            <v>教学业绩核心指标目录与分值</v>
          </cell>
          <cell r="F4" t="str">
            <v>国家级奖项</v>
          </cell>
          <cell r="G4" t="str">
            <v>第十四届全国大学生“恩智浦”杯智能汽车竞赛</v>
          </cell>
          <cell r="H4">
            <v>1</v>
          </cell>
          <cell r="I4">
            <v>2</v>
          </cell>
        </row>
        <row r="5">
          <cell r="B5" t="str">
            <v>崔佳冬</v>
          </cell>
          <cell r="C5" t="str">
            <v>05028</v>
          </cell>
          <cell r="D5" t="str">
            <v>电子信息学院（微电子学院）</v>
          </cell>
          <cell r="E5" t="str">
            <v>教学业绩核心指标目录与分值</v>
          </cell>
          <cell r="F5" t="str">
            <v>国家级奖项</v>
          </cell>
          <cell r="G5" t="str">
            <v>2019年TI杯全国大学生电子设计竞赛</v>
          </cell>
          <cell r="H5">
            <v>1</v>
          </cell>
          <cell r="I5">
            <v>2</v>
          </cell>
        </row>
        <row r="6">
          <cell r="B6" t="str">
            <v>董林玺</v>
          </cell>
          <cell r="C6">
            <v>40196</v>
          </cell>
          <cell r="D6" t="str">
            <v>电子信息学院（微电子学院）</v>
          </cell>
          <cell r="E6" t="str">
            <v>科研业绩核心指标目录与分值(理工类)</v>
          </cell>
          <cell r="F6" t="str">
            <v>中国或其他国家（地区）授权发明专利</v>
          </cell>
          <cell r="G6" t="str">
            <v>一种带自标定振动台的电容式加速度传感器</v>
          </cell>
          <cell r="I6">
            <v>1</v>
          </cell>
        </row>
        <row r="7">
          <cell r="B7" t="str">
            <v>郭裕顺</v>
          </cell>
          <cell r="C7">
            <v>22005</v>
          </cell>
          <cell r="D7" t="str">
            <v>电子信息学院（微电子学院）</v>
          </cell>
          <cell r="E7" t="str">
            <v>科研业绩核心指标目录与分值(理工类)</v>
          </cell>
          <cell r="F7" t="str">
            <v>校TOP国内期刊论文</v>
          </cell>
          <cell r="G7" t="str">
            <v>基于g_m/I_d参数的CMOS运算放大器设计重用方法</v>
          </cell>
          <cell r="I7">
            <v>1.5</v>
          </cell>
        </row>
        <row r="8">
          <cell r="B8" t="str">
            <v>黄继业</v>
          </cell>
          <cell r="C8" t="str">
            <v>05053</v>
          </cell>
          <cell r="D8" t="str">
            <v>电子信息学院（微电子学院）</v>
          </cell>
          <cell r="E8" t="str">
            <v>教学业绩核心指标目录与分值</v>
          </cell>
          <cell r="F8" t="str">
            <v>国家级奖项</v>
          </cell>
          <cell r="G8" t="str">
            <v>第十四届全国大学生“恩智浦”杯智能汽车竞赛</v>
          </cell>
          <cell r="H8">
            <v>1</v>
          </cell>
          <cell r="I8">
            <v>4</v>
          </cell>
        </row>
        <row r="9">
          <cell r="B9" t="str">
            <v>黄继业</v>
          </cell>
          <cell r="C9" t="str">
            <v>05053</v>
          </cell>
          <cell r="D9" t="str">
            <v>电子信息学院（微电子学院）</v>
          </cell>
          <cell r="E9" t="str">
            <v>教学业绩核心指标目录与分值</v>
          </cell>
          <cell r="F9" t="str">
            <v>国家级奖项</v>
          </cell>
          <cell r="G9" t="str">
            <v>第十四届全国大学生“恩智浦”杯智能汽车竞赛</v>
          </cell>
          <cell r="H9">
            <v>1</v>
          </cell>
          <cell r="I9">
            <v>2</v>
          </cell>
        </row>
        <row r="10">
          <cell r="B10" t="str">
            <v>黄继业</v>
          </cell>
          <cell r="C10" t="str">
            <v>05053</v>
          </cell>
          <cell r="D10" t="str">
            <v>电子信息学院（微电子学院）</v>
          </cell>
          <cell r="E10" t="str">
            <v>教学业绩核心指标目录与分值</v>
          </cell>
          <cell r="F10" t="str">
            <v>国家级奖项</v>
          </cell>
          <cell r="G10" t="str">
            <v>第十四届全国大学生“恩智浦”杯智能汽车竞赛</v>
          </cell>
          <cell r="H10">
            <v>2</v>
          </cell>
          <cell r="I10">
            <v>1</v>
          </cell>
        </row>
        <row r="11">
          <cell r="B11" t="str">
            <v>江源</v>
          </cell>
          <cell r="C11">
            <v>41603</v>
          </cell>
          <cell r="D11" t="str">
            <v>电子信息学院（微电子学院）</v>
          </cell>
          <cell r="E11" t="str">
            <v>科研业绩核心指标目录与分值(理工类)</v>
          </cell>
          <cell r="F11" t="str">
            <v>ESI来源期刊论文</v>
          </cell>
          <cell r="G11" t="str">
            <v>Dilution-induced rapid synthesis of aqueous semiconductor quantum dots</v>
          </cell>
          <cell r="I11">
            <v>2</v>
          </cell>
        </row>
        <row r="12">
          <cell r="B12" t="str">
            <v>马学条</v>
          </cell>
          <cell r="C12">
            <v>41431</v>
          </cell>
          <cell r="D12" t="str">
            <v>电子信息学院（微电子学院）</v>
          </cell>
          <cell r="E12" t="str">
            <v>教学业绩核心指标目录与分值</v>
          </cell>
          <cell r="F12" t="str">
            <v>国家级奖项</v>
          </cell>
          <cell r="G12" t="str">
            <v>2019年TI杯全国大学生电子设计竞赛</v>
          </cell>
          <cell r="H12">
            <v>2</v>
          </cell>
          <cell r="I12">
            <v>1</v>
          </cell>
        </row>
        <row r="13">
          <cell r="B13" t="str">
            <v>马学条</v>
          </cell>
          <cell r="C13">
            <v>41431</v>
          </cell>
          <cell r="D13" t="str">
            <v>电子信息学院（微电子学院）</v>
          </cell>
          <cell r="E13" t="str">
            <v>教学业绩核心指标目录与分值</v>
          </cell>
          <cell r="F13" t="str">
            <v>国家级奖项</v>
          </cell>
          <cell r="G13" t="str">
            <v>2019年TI杯全国大学生电子设计竞赛</v>
          </cell>
          <cell r="H13">
            <v>2</v>
          </cell>
          <cell r="I13">
            <v>1</v>
          </cell>
        </row>
        <row r="14">
          <cell r="B14" t="str">
            <v>邵李焕</v>
          </cell>
          <cell r="C14">
            <v>40867</v>
          </cell>
          <cell r="D14" t="str">
            <v>电子信息学院（微电子学院）</v>
          </cell>
          <cell r="E14" t="str">
            <v>科研业绩核心指标目录与分值(理工类)</v>
          </cell>
          <cell r="F14" t="str">
            <v>中国或其他国家（地区）授权发明专利</v>
          </cell>
          <cell r="G14" t="str">
            <v>一种童车控制系统及其控制主板</v>
          </cell>
          <cell r="I14">
            <v>1</v>
          </cell>
        </row>
        <row r="15">
          <cell r="B15" t="str">
            <v>邵李焕、崔佳冬</v>
          </cell>
          <cell r="C15">
            <v>40867</v>
          </cell>
          <cell r="D15" t="str">
            <v>电子信息学院（微电子学院）</v>
          </cell>
          <cell r="E15" t="str">
            <v>教学业绩核心指标目录与分值</v>
          </cell>
          <cell r="F15" t="str">
            <v>国家级奖项</v>
          </cell>
          <cell r="G15" t="str">
            <v>2019年TI杯全国大学生电子设计竞赛</v>
          </cell>
          <cell r="H15">
            <v>2</v>
          </cell>
          <cell r="I15">
            <v>0.7</v>
          </cell>
        </row>
        <row r="16">
          <cell r="B16" t="str">
            <v>邵李焕</v>
          </cell>
          <cell r="F16">
            <v>0.5</v>
          </cell>
          <cell r="I16">
            <v>0.35</v>
          </cell>
        </row>
        <row r="17">
          <cell r="B17" t="str">
            <v>崔佳冬</v>
          </cell>
          <cell r="F17">
            <v>0.5</v>
          </cell>
          <cell r="I17">
            <v>0.35</v>
          </cell>
        </row>
        <row r="18">
          <cell r="B18" t="str">
            <v>邵李焕、崔佳冬</v>
          </cell>
          <cell r="C18">
            <v>40867</v>
          </cell>
          <cell r="D18" t="str">
            <v>电子信息学院（微电子学院）</v>
          </cell>
          <cell r="E18" t="str">
            <v>教学业绩核心指标目录与分值</v>
          </cell>
          <cell r="F18" t="str">
            <v>国家级奖项</v>
          </cell>
          <cell r="G18" t="str">
            <v>2019年TI杯全国大学生电子设计竞赛</v>
          </cell>
          <cell r="H18">
            <v>2</v>
          </cell>
          <cell r="I18">
            <v>1</v>
          </cell>
        </row>
        <row r="19">
          <cell r="B19" t="str">
            <v>邵李焕</v>
          </cell>
          <cell r="F19">
            <v>0.5</v>
          </cell>
          <cell r="I19">
            <v>0.5</v>
          </cell>
        </row>
        <row r="20">
          <cell r="B20" t="str">
            <v>崔佳冬</v>
          </cell>
          <cell r="F20">
            <v>0.5</v>
          </cell>
          <cell r="I20">
            <v>0.5</v>
          </cell>
        </row>
        <row r="21">
          <cell r="B21" t="str">
            <v>邵李焕</v>
          </cell>
          <cell r="C21">
            <v>40867</v>
          </cell>
          <cell r="D21" t="str">
            <v>电子信息学院（微电子学院）</v>
          </cell>
          <cell r="E21" t="str">
            <v>教学业绩核心指标目录与分值</v>
          </cell>
          <cell r="F21" t="str">
            <v>国家级奖项</v>
          </cell>
          <cell r="G21" t="str">
            <v>2019年TI杯全国大学生电子设计竞赛</v>
          </cell>
          <cell r="H21">
            <v>1</v>
          </cell>
          <cell r="I21">
            <v>2</v>
          </cell>
        </row>
        <row r="22">
          <cell r="B22" t="str">
            <v>盛庆华</v>
          </cell>
          <cell r="C22">
            <v>40068</v>
          </cell>
          <cell r="D22" t="str">
            <v>电子信息学院（微电子学院）</v>
          </cell>
          <cell r="E22" t="str">
            <v>教学业绩核心指标目录与分值</v>
          </cell>
          <cell r="F22" t="str">
            <v>国家级奖项</v>
          </cell>
          <cell r="G22" t="str">
            <v>2019年TI杯全国大学生电子设计竞赛</v>
          </cell>
          <cell r="H22">
            <v>2</v>
          </cell>
          <cell r="I22">
            <v>1</v>
          </cell>
        </row>
        <row r="23">
          <cell r="B23" t="str">
            <v>盛庆华</v>
          </cell>
          <cell r="C23">
            <v>40068</v>
          </cell>
          <cell r="D23" t="str">
            <v>电子信息学院（微电子学院）</v>
          </cell>
          <cell r="E23" t="str">
            <v>教学业绩核心指标目录与分值</v>
          </cell>
          <cell r="F23" t="str">
            <v>国家级奖项</v>
          </cell>
          <cell r="G23" t="str">
            <v>2019年TI杯全国大学生电子设计竞赛</v>
          </cell>
          <cell r="H23">
            <v>1</v>
          </cell>
          <cell r="I23">
            <v>2</v>
          </cell>
        </row>
        <row r="24">
          <cell r="B24" t="str">
            <v>宋开新</v>
          </cell>
          <cell r="C24">
            <v>40786</v>
          </cell>
          <cell r="D24" t="str">
            <v>电子信息学院（微电子学院）</v>
          </cell>
          <cell r="E24" t="str">
            <v>科研业绩核心指标目录与分值(理工类)</v>
          </cell>
          <cell r="F24" t="str">
            <v>ESI来源期刊论文</v>
          </cell>
          <cell r="G24" t="str">
            <v>Microwave Dielectric Properties of (1-x) Li2MoO4–xMg2SiO4 Composite Ceramics Fabricated by Cold Sintering Process</v>
          </cell>
          <cell r="I24">
            <v>2</v>
          </cell>
        </row>
        <row r="25">
          <cell r="B25" t="str">
            <v>孙玲玲（多人）</v>
          </cell>
          <cell r="C25">
            <v>1000016</v>
          </cell>
          <cell r="D25" t="str">
            <v>电子信息学院（微电子学院）</v>
          </cell>
          <cell r="E25" t="str">
            <v>教学业绩核心指标目录与分值</v>
          </cell>
          <cell r="F25" t="str">
            <v>通过教育部专业认证</v>
          </cell>
          <cell r="G25" t="str">
            <v>电子信息工程</v>
          </cell>
          <cell r="I25">
            <v>15</v>
          </cell>
        </row>
        <row r="26">
          <cell r="B26" t="str">
            <v>孙玲玲</v>
          </cell>
          <cell r="I26">
            <v>1.6</v>
          </cell>
        </row>
        <row r="27">
          <cell r="B27" t="str">
            <v>游彬</v>
          </cell>
          <cell r="I27">
            <v>3</v>
          </cell>
        </row>
        <row r="28">
          <cell r="B28" t="str">
            <v>林弥</v>
          </cell>
          <cell r="I28">
            <v>1.8</v>
          </cell>
        </row>
        <row r="29">
          <cell r="B29" t="str">
            <v>张斌</v>
          </cell>
          <cell r="I29">
            <v>0.45</v>
          </cell>
        </row>
        <row r="30">
          <cell r="B30" t="str">
            <v>洪慧</v>
          </cell>
          <cell r="I30">
            <v>0.8</v>
          </cell>
        </row>
        <row r="31">
          <cell r="B31" t="str">
            <v>曾昕</v>
          </cell>
          <cell r="I31">
            <v>0.8</v>
          </cell>
        </row>
        <row r="32">
          <cell r="B32" t="str">
            <v>郑梁</v>
          </cell>
          <cell r="I32">
            <v>0.9</v>
          </cell>
        </row>
        <row r="33">
          <cell r="B33" t="str">
            <v>王卉</v>
          </cell>
          <cell r="I33">
            <v>0.5</v>
          </cell>
        </row>
        <row r="34">
          <cell r="B34" t="str">
            <v>李付鹏</v>
          </cell>
          <cell r="I34">
            <v>0.5</v>
          </cell>
        </row>
        <row r="35">
          <cell r="B35" t="str">
            <v>张晓红</v>
          </cell>
          <cell r="I35">
            <v>0.5</v>
          </cell>
        </row>
        <row r="36">
          <cell r="B36" t="str">
            <v>刘圆圆</v>
          </cell>
          <cell r="I36">
            <v>0.5</v>
          </cell>
        </row>
        <row r="37">
          <cell r="B37" t="str">
            <v>袁碧宇</v>
          </cell>
          <cell r="I37">
            <v>0.3</v>
          </cell>
        </row>
        <row r="38">
          <cell r="B38" t="str">
            <v>贾蕾</v>
          </cell>
          <cell r="I38">
            <v>0.3</v>
          </cell>
        </row>
        <row r="39">
          <cell r="B39" t="str">
            <v>马松月</v>
          </cell>
          <cell r="I39">
            <v>0.3</v>
          </cell>
        </row>
        <row r="40">
          <cell r="B40" t="str">
            <v>郑鹏</v>
          </cell>
          <cell r="I40">
            <v>0.8</v>
          </cell>
        </row>
        <row r="41">
          <cell r="B41" t="str">
            <v>邓江峡</v>
          </cell>
          <cell r="I41">
            <v>0.75</v>
          </cell>
        </row>
        <row r="42">
          <cell r="B42" t="str">
            <v>应智花</v>
          </cell>
          <cell r="I42">
            <v>0.3</v>
          </cell>
        </row>
        <row r="43">
          <cell r="B43" t="str">
            <v>胡体玲</v>
          </cell>
          <cell r="I43">
            <v>0.3</v>
          </cell>
        </row>
        <row r="44">
          <cell r="B44" t="str">
            <v>马学条</v>
          </cell>
          <cell r="I44">
            <v>0.3</v>
          </cell>
        </row>
        <row r="45">
          <cell r="B45" t="str">
            <v>卢振洲</v>
          </cell>
          <cell r="I45">
            <v>0.3</v>
          </cell>
        </row>
        <row r="46">
          <cell r="B46" t="str">
            <v>武军</v>
          </cell>
          <cell r="C46">
            <v>40937</v>
          </cell>
          <cell r="D46" t="str">
            <v>电子信息学院（微电子学院）</v>
          </cell>
          <cell r="E46" t="str">
            <v>科研业绩核心指标目录与分值(理工类)</v>
          </cell>
          <cell r="F46" t="str">
            <v>中国或其他国家（地区）授权发明专利</v>
          </cell>
          <cell r="G46" t="str">
            <v>一种场发射用石墨烯/氧化锌/石墨烯三明治结构的复合阴极材料的制备方法</v>
          </cell>
          <cell r="I46">
            <v>1</v>
          </cell>
        </row>
        <row r="47">
          <cell r="B47" t="str">
            <v>张晓红</v>
          </cell>
          <cell r="C47">
            <v>23018</v>
          </cell>
          <cell r="D47" t="str">
            <v>电子信息学院（微电子学院）</v>
          </cell>
          <cell r="E47" t="str">
            <v>科研业绩核心指标目录与分值(理工类)</v>
          </cell>
          <cell r="F47" t="str">
            <v>中国或其他国家（地区）授权发明专利</v>
          </cell>
          <cell r="G47" t="str">
            <v>基于光传感器的可佩带式生命体征监测设备及血压检测方法</v>
          </cell>
          <cell r="I47">
            <v>1</v>
          </cell>
        </row>
        <row r="48">
          <cell r="B48" t="str">
            <v>郑辉</v>
          </cell>
          <cell r="C48">
            <v>41919</v>
          </cell>
          <cell r="D48" t="str">
            <v>电子信息学院（微电子学院）</v>
          </cell>
          <cell r="E48" t="str">
            <v>科研业绩核心指标目录与分值(理工类)</v>
          </cell>
          <cell r="F48" t="str">
            <v>ESI来源期刊论文</v>
          </cell>
          <cell r="G48" t="str">
            <v>Film-Thickness Dependence of the Morphology, Crystal Structure and Magnetic Properties of BaFe12O19 Films Prepared by Pulsed Laser Deposition</v>
          </cell>
          <cell r="I48">
            <v>2</v>
          </cell>
        </row>
        <row r="49">
          <cell r="B49" t="str">
            <v>郑辉</v>
          </cell>
          <cell r="C49">
            <v>41919</v>
          </cell>
          <cell r="D49" t="str">
            <v>电子信息学院（微电子学院）</v>
          </cell>
          <cell r="E49" t="str">
            <v>科研业绩核心指标目录与分值(理工类)</v>
          </cell>
          <cell r="F49" t="str">
            <v>ESI来源期刊论文</v>
          </cell>
          <cell r="G49" t="str">
            <v>Morphology, Crystal Structure and Ferromagnetic Resonance Properties of Submicron-Thick Yttrium Iron Garnet Films Prepared by Pulsed Laser Deposition</v>
          </cell>
          <cell r="I49">
            <v>2</v>
          </cell>
        </row>
        <row r="50">
          <cell r="B50" t="str">
            <v>郑辉</v>
          </cell>
          <cell r="C50">
            <v>41919</v>
          </cell>
          <cell r="D50" t="str">
            <v>电子信息学院（微电子学院）</v>
          </cell>
          <cell r="E50" t="str">
            <v>科研业绩核心指标目录与分值(理工类)</v>
          </cell>
          <cell r="F50" t="str">
            <v>ESI来源期刊论文</v>
          </cell>
          <cell r="G50" t="str">
            <v>Structural, morphological, dielectric and magnetic properties of Zn-Zr co-doping yttrium iron garnet</v>
          </cell>
          <cell r="I50">
            <v>2</v>
          </cell>
        </row>
        <row r="51">
          <cell r="B51" t="str">
            <v>郑辉</v>
          </cell>
          <cell r="C51">
            <v>41919</v>
          </cell>
          <cell r="D51" t="str">
            <v>电子信息学院（微电子学院）</v>
          </cell>
          <cell r="E51" t="str">
            <v>科研业绩核心指标目录与分值(理工类)</v>
          </cell>
          <cell r="F51" t="str">
            <v>SCI收录的TOP期刊论文，计算机科学与技术、软件工程学科的A类会议论文（论文页数≥12页）</v>
          </cell>
          <cell r="G51" t="str">
            <v>Target grain size dependence of the morphology, crystallinity and magnetic properties of yttrium iron garnet films</v>
          </cell>
          <cell r="I51">
            <v>3</v>
          </cell>
        </row>
      </sheetData>
      <sheetData sheetId="6">
        <row r="1">
          <cell r="B1" t="str">
            <v>姓名</v>
          </cell>
          <cell r="C1" t="str">
            <v>工号</v>
          </cell>
          <cell r="D1" t="str">
            <v>学院</v>
          </cell>
          <cell r="E1" t="str">
            <v>类别</v>
          </cell>
          <cell r="F1" t="str">
            <v>考核项</v>
          </cell>
          <cell r="G1" t="str">
            <v>成果名称</v>
          </cell>
          <cell r="H1" t="str">
            <v>获奖
等级</v>
          </cell>
          <cell r="I1" t="str">
            <v>任务考核
指标分值</v>
          </cell>
        </row>
        <row r="2">
          <cell r="B2" t="str">
            <v>蔡文郁</v>
          </cell>
          <cell r="C2">
            <v>40768</v>
          </cell>
          <cell r="D2" t="str">
            <v>电子信息学院（微电子学院）</v>
          </cell>
          <cell r="E2" t="str">
            <v>教学业绩核心指标目录与分值</v>
          </cell>
          <cell r="F2" t="str">
            <v>国家级大学生创新创业项目/省新苗计划项目</v>
          </cell>
          <cell r="G2" t="str">
            <v>基于MEMS传感器和视频骨架图的跌倒检测系统</v>
          </cell>
          <cell r="H2">
            <v>1</v>
          </cell>
          <cell r="I2">
            <v>0.6</v>
          </cell>
        </row>
        <row r="3">
          <cell r="B3" t="str">
            <v>陈龙（多人）</v>
          </cell>
          <cell r="C3">
            <v>40216</v>
          </cell>
          <cell r="D3" t="str">
            <v>电子信息学院（微电子学院）</v>
          </cell>
          <cell r="E3" t="str">
            <v>教学业绩核心指标目录与分值</v>
          </cell>
          <cell r="F3" t="str">
            <v>厅局级、校级教学（类）成果奖</v>
          </cell>
          <cell r="G3" t="str">
            <v>面向工程实践创新能力培养的电子类专业实践教学改革探索与实践</v>
          </cell>
          <cell r="H3">
            <v>1</v>
          </cell>
          <cell r="I3">
            <v>3</v>
          </cell>
        </row>
        <row r="4">
          <cell r="B4" t="str">
            <v>黄继业</v>
          </cell>
          <cell r="I4">
            <v>0.1</v>
          </cell>
        </row>
        <row r="5">
          <cell r="B5" t="str">
            <v>盛庆华</v>
          </cell>
          <cell r="I5">
            <v>0.1</v>
          </cell>
        </row>
        <row r="6">
          <cell r="B6" t="str">
            <v>胡体玲</v>
          </cell>
          <cell r="I6">
            <v>0.1</v>
          </cell>
        </row>
        <row r="7">
          <cell r="B7" t="str">
            <v>邵李焕</v>
          </cell>
          <cell r="I7">
            <v>0.1</v>
          </cell>
        </row>
        <row r="8">
          <cell r="B8" t="str">
            <v>牛小燕</v>
          </cell>
          <cell r="I8">
            <v>0.1</v>
          </cell>
        </row>
        <row r="9">
          <cell r="B9" t="str">
            <v>刘公致</v>
          </cell>
          <cell r="I9">
            <v>0.1</v>
          </cell>
        </row>
        <row r="10">
          <cell r="B10" t="str">
            <v>杨柳</v>
          </cell>
          <cell r="I10">
            <v>0.8</v>
          </cell>
        </row>
        <row r="11">
          <cell r="B11" t="str">
            <v>郑雪峰</v>
          </cell>
          <cell r="I11">
            <v>0.8</v>
          </cell>
        </row>
        <row r="12">
          <cell r="B12" t="str">
            <v>马学条</v>
          </cell>
          <cell r="I12">
            <v>0.8</v>
          </cell>
        </row>
        <row r="13">
          <cell r="B13" t="str">
            <v>陈龙、陈张平</v>
          </cell>
          <cell r="C13">
            <v>40216</v>
          </cell>
          <cell r="D13" t="str">
            <v>电子信息学院（微电子学院）</v>
          </cell>
          <cell r="E13" t="str">
            <v>教学业绩核心指标目录与分值</v>
          </cell>
          <cell r="F13" t="str">
            <v>省级奖项</v>
          </cell>
          <cell r="G13" t="str">
            <v>第十四届全国大学生“恩智浦”杯智能汽车竞赛（浙江赛区）</v>
          </cell>
          <cell r="H13">
            <v>1</v>
          </cell>
          <cell r="I13">
            <v>0</v>
          </cell>
        </row>
        <row r="14">
          <cell r="B14" t="str">
            <v>刘公致</v>
          </cell>
          <cell r="C14">
            <v>40216</v>
          </cell>
          <cell r="D14" t="str">
            <v>电子信息学院（微电子学院）</v>
          </cell>
          <cell r="E14" t="str">
            <v>教学业绩核心指标目录与分值</v>
          </cell>
          <cell r="F14" t="str">
            <v>省级奖项</v>
          </cell>
          <cell r="G14" t="str">
            <v>第十四届全国大学生“恩智浦”杯智能汽车竞赛（浙江赛区）</v>
          </cell>
          <cell r="H14">
            <v>2</v>
          </cell>
          <cell r="I14">
            <v>0.3</v>
          </cell>
        </row>
        <row r="15">
          <cell r="B15" t="str">
            <v>刘公致</v>
          </cell>
          <cell r="C15">
            <v>40216</v>
          </cell>
          <cell r="D15" t="str">
            <v>电子信息学院（微电子学院）</v>
          </cell>
          <cell r="E15" t="str">
            <v>教学业绩核心指标目录与分值</v>
          </cell>
          <cell r="F15" t="str">
            <v>省级奖项</v>
          </cell>
          <cell r="G15" t="str">
            <v>第十四届全国大学生“恩智浦”杯智能汽车竞赛（浙江赛区）</v>
          </cell>
          <cell r="H15">
            <v>1</v>
          </cell>
          <cell r="I15">
            <v>0.6</v>
          </cell>
        </row>
        <row r="16">
          <cell r="B16" t="str">
            <v>陈龙、马学条</v>
          </cell>
          <cell r="C16">
            <v>40216</v>
          </cell>
          <cell r="D16" t="str">
            <v>电子信息学院（微电子学院）</v>
          </cell>
          <cell r="E16" t="str">
            <v>教学业绩核心指标目录与分值</v>
          </cell>
          <cell r="F16" t="str">
            <v>省级奖项</v>
          </cell>
          <cell r="G16" t="str">
            <v>第十四届全国大学生“恩智浦”杯智能汽车竞赛（浙江赛区）</v>
          </cell>
          <cell r="H16">
            <v>1</v>
          </cell>
          <cell r="I16">
            <v>0</v>
          </cell>
        </row>
        <row r="17">
          <cell r="B17" t="str">
            <v>刘公致</v>
          </cell>
          <cell r="C17">
            <v>40216</v>
          </cell>
          <cell r="D17" t="str">
            <v>电子信息学院（微电子学院）</v>
          </cell>
          <cell r="E17" t="str">
            <v>教学业绩核心指标目录与分值</v>
          </cell>
          <cell r="F17" t="str">
            <v>省级奖项</v>
          </cell>
          <cell r="G17" t="str">
            <v>浙江省第四届大学生机器人竞赛</v>
          </cell>
          <cell r="H17">
            <v>3</v>
          </cell>
          <cell r="I17">
            <v>0.1</v>
          </cell>
        </row>
        <row r="18">
          <cell r="B18" t="str">
            <v>郑雪峰</v>
          </cell>
          <cell r="C18">
            <v>40216</v>
          </cell>
          <cell r="D18" t="str">
            <v>电子信息学院（微电子学院）</v>
          </cell>
          <cell r="E18" t="str">
            <v>教学业绩核心指标目录与分值</v>
          </cell>
          <cell r="F18" t="str">
            <v>省级奖项</v>
          </cell>
          <cell r="G18" t="str">
            <v>第十四届全国大学生“恩智浦”杯智能汽车竞赛（浙江赛区）</v>
          </cell>
          <cell r="H18">
            <v>1</v>
          </cell>
          <cell r="I18">
            <v>0</v>
          </cell>
        </row>
        <row r="19">
          <cell r="B19" t="str">
            <v>程瑜华</v>
          </cell>
          <cell r="C19">
            <v>41260</v>
          </cell>
          <cell r="D19" t="str">
            <v>电子信息学院（微电子学院）</v>
          </cell>
          <cell r="E19" t="str">
            <v>教学业绩核心指标目录与分值</v>
          </cell>
          <cell r="F19" t="str">
            <v>一级/核心期刊教改论文</v>
          </cell>
          <cell r="G19" t="str">
            <v>一种全向无线供电平台设计</v>
          </cell>
          <cell r="H19">
            <v>2</v>
          </cell>
          <cell r="I19">
            <v>0.5</v>
          </cell>
        </row>
        <row r="20">
          <cell r="B20" t="str">
            <v>程知群</v>
          </cell>
          <cell r="C20">
            <v>40475</v>
          </cell>
          <cell r="D20" t="str">
            <v>电子信息学院（微电子学院）</v>
          </cell>
          <cell r="E20" t="str">
            <v>教学业绩核心指标目录与分值</v>
          </cell>
          <cell r="F20" t="str">
            <v>厅局级、校级教学（类）成果奖</v>
          </cell>
          <cell r="G20" t="str">
            <v>依托信息产业，强化创新实践-面向国际化的研究生培养模式构建与实践（研究生组）</v>
          </cell>
          <cell r="H20">
            <v>1</v>
          </cell>
          <cell r="I20">
            <v>3</v>
          </cell>
        </row>
        <row r="21">
          <cell r="B21" t="str">
            <v>程知群</v>
          </cell>
          <cell r="C21">
            <v>40475</v>
          </cell>
          <cell r="D21" t="str">
            <v>电子信息学院（微电子学院）</v>
          </cell>
          <cell r="E21" t="str">
            <v>教学业绩核心指标目录与分值</v>
          </cell>
          <cell r="F21" t="str">
            <v>省级专业、团队、教学示范中心、人才培养平台</v>
          </cell>
          <cell r="G21" t="str">
            <v>电工电子实验中心</v>
          </cell>
          <cell r="I21">
            <v>2.5</v>
          </cell>
        </row>
        <row r="22">
          <cell r="B22" t="str">
            <v>程知群</v>
          </cell>
          <cell r="C22">
            <v>40475</v>
          </cell>
          <cell r="D22" t="str">
            <v>电子信息学院（微电子学院）</v>
          </cell>
          <cell r="E22" t="str">
            <v>教学业绩核心指标目录与分值</v>
          </cell>
          <cell r="F22" t="str">
            <v>一级/核心期刊教改论文</v>
          </cell>
          <cell r="G22" t="str">
            <v>基于LabVIEW的射频通信电路实验测试平台开发</v>
          </cell>
          <cell r="H22">
            <v>2</v>
          </cell>
          <cell r="I22">
            <v>0.5</v>
          </cell>
        </row>
        <row r="23">
          <cell r="B23" t="str">
            <v>崔光茫</v>
          </cell>
          <cell r="C23">
            <v>41848</v>
          </cell>
          <cell r="D23" t="str">
            <v>电子信息学院（微电子学院）</v>
          </cell>
          <cell r="E23" t="str">
            <v>教学业绩核心指标目录与分值</v>
          </cell>
          <cell r="F23" t="str">
            <v>国家级大学生创新创业项目/省新苗计划项目</v>
          </cell>
          <cell r="G23" t="str">
            <v>基于深度学习模型的红外热成像行人识别</v>
          </cell>
          <cell r="H23">
            <v>2</v>
          </cell>
          <cell r="I23">
            <v>0.4</v>
          </cell>
        </row>
        <row r="24">
          <cell r="B24" t="str">
            <v>郑雪峰</v>
          </cell>
          <cell r="C24">
            <v>1000016</v>
          </cell>
          <cell r="D24" t="str">
            <v>电子信息学院（微电子学院）</v>
          </cell>
          <cell r="E24" t="str">
            <v>教学业绩核心指标目录与分值</v>
          </cell>
          <cell r="F24" t="str">
            <v>省级奖项</v>
          </cell>
          <cell r="G24" t="str">
            <v>第十四届全国大学生“恩智浦”杯智能汽车竞赛（浙江赛区）</v>
          </cell>
          <cell r="H24">
            <v>1</v>
          </cell>
          <cell r="I24">
            <v>0.6</v>
          </cell>
        </row>
        <row r="25">
          <cell r="B25" t="str">
            <v>刘圆圆（多人）</v>
          </cell>
          <cell r="C25">
            <v>1000016</v>
          </cell>
          <cell r="D25" t="str">
            <v>电子信息学院（微电子学院）</v>
          </cell>
          <cell r="E25" t="str">
            <v>教学业绩核心指标目录与分值</v>
          </cell>
          <cell r="F25" t="str">
            <v>承办国家/省级学科竞赛</v>
          </cell>
          <cell r="G25" t="str">
            <v>2019年TI杯全国大学生电子设计竞赛（浙江赛区）</v>
          </cell>
          <cell r="H25">
            <v>2</v>
          </cell>
          <cell r="I25">
            <v>1</v>
          </cell>
        </row>
        <row r="26">
          <cell r="B26" t="str">
            <v>张海峰</v>
          </cell>
          <cell r="I26">
            <v>0.5</v>
          </cell>
        </row>
        <row r="27">
          <cell r="B27" t="str">
            <v>刘圆圆</v>
          </cell>
          <cell r="I27">
            <v>0.25</v>
          </cell>
        </row>
        <row r="28">
          <cell r="B28" t="str">
            <v>郑雪峰</v>
          </cell>
          <cell r="I28">
            <v>0.25</v>
          </cell>
        </row>
        <row r="29">
          <cell r="B29" t="str">
            <v>高惠芳</v>
          </cell>
          <cell r="C29" t="str">
            <v>05045</v>
          </cell>
          <cell r="D29" t="str">
            <v>电子信息学院（微电子学院）</v>
          </cell>
          <cell r="E29" t="str">
            <v>教学业绩核心指标目录与分值</v>
          </cell>
          <cell r="F29" t="str">
            <v>厅局级、校级教学（类）成果奖</v>
          </cell>
          <cell r="G29" t="str">
            <v>基于翻转课堂的电子类应用型课程”教、学、做”一体化教学模式研究</v>
          </cell>
          <cell r="H29">
            <v>2</v>
          </cell>
          <cell r="I29">
            <v>2</v>
          </cell>
        </row>
        <row r="30">
          <cell r="B30" t="str">
            <v>高明煜</v>
          </cell>
          <cell r="C30">
            <v>1000016</v>
          </cell>
          <cell r="D30" t="str">
            <v>电子信息学院（微电子学院）</v>
          </cell>
          <cell r="E30" t="str">
            <v>教学业绩核心指标目录与分值</v>
          </cell>
          <cell r="F30" t="str">
            <v>“互联网+”、“挑战杯”竞赛</v>
          </cell>
          <cell r="G30" t="str">
            <v>第五届浙江省“互联网+”大学生创新创业大赛</v>
          </cell>
          <cell r="H30">
            <v>2</v>
          </cell>
          <cell r="I30">
            <v>0</v>
          </cell>
        </row>
        <row r="31">
          <cell r="B31" t="str">
            <v>高明煜</v>
          </cell>
          <cell r="C31">
            <v>1000016</v>
          </cell>
          <cell r="D31" t="str">
            <v>电子信息学院（微电子学院）</v>
          </cell>
          <cell r="E31" t="str">
            <v>教学业绩核心指标目录与分值</v>
          </cell>
          <cell r="F31" t="str">
            <v>国家级大学生创新创业项目/省新苗计划项目</v>
          </cell>
          <cell r="G31" t="str">
            <v>工业机器人控制系统</v>
          </cell>
          <cell r="H31">
            <v>2</v>
          </cell>
          <cell r="I31">
            <v>0</v>
          </cell>
        </row>
        <row r="32">
          <cell r="B32" t="str">
            <v>高明煜</v>
          </cell>
          <cell r="C32">
            <v>1000016</v>
          </cell>
          <cell r="D32" t="str">
            <v>电子信息学院（微电子学院）</v>
          </cell>
          <cell r="E32" t="str">
            <v>教学业绩核心指标目录与分值</v>
          </cell>
          <cell r="F32" t="str">
            <v>国家级大学生创新创业项目/省新苗计划项目</v>
          </cell>
          <cell r="G32" t="str">
            <v>基于多传感器信息融合的智能防溺水报警系统</v>
          </cell>
          <cell r="H32">
            <v>1</v>
          </cell>
          <cell r="I32">
            <v>0</v>
          </cell>
        </row>
        <row r="33">
          <cell r="B33" t="str">
            <v>高明煜</v>
          </cell>
          <cell r="C33">
            <v>1000016</v>
          </cell>
          <cell r="D33" t="str">
            <v>电子信息学院（微电子学院）</v>
          </cell>
          <cell r="E33" t="str">
            <v>教学业绩核心指标目录与分值</v>
          </cell>
          <cell r="F33" t="str">
            <v>国家级大学生创新创业项目/省新苗计划项目</v>
          </cell>
          <cell r="G33" t="str">
            <v>自行车脚踏式运动量在线测试仪</v>
          </cell>
          <cell r="H33">
            <v>2</v>
          </cell>
          <cell r="I33">
            <v>0</v>
          </cell>
        </row>
        <row r="34">
          <cell r="B34" t="str">
            <v>何志伟</v>
          </cell>
          <cell r="C34">
            <v>40482</v>
          </cell>
          <cell r="D34" t="str">
            <v>电子信息学院（微电子学院）</v>
          </cell>
          <cell r="E34" t="str">
            <v>教学业绩核心指标目录与分值</v>
          </cell>
          <cell r="F34" t="str">
            <v>省级专业、团队、教学示范中心、人才培养平台</v>
          </cell>
          <cell r="G34" t="str">
            <v>杭州电子科技大学—浙江大华技术股份有限公司实践基地</v>
          </cell>
          <cell r="I34">
            <v>2.5</v>
          </cell>
        </row>
        <row r="35">
          <cell r="B35" t="str">
            <v>胡冀</v>
          </cell>
          <cell r="C35">
            <v>40153</v>
          </cell>
          <cell r="D35" t="str">
            <v>电子信息学院（微电子学院）</v>
          </cell>
          <cell r="E35" t="str">
            <v>教学业绩核心指标目录与分值</v>
          </cell>
          <cell r="F35" t="str">
            <v>“互联网+”、“挑战杯”竞赛</v>
          </cell>
          <cell r="G35" t="str">
            <v>浙江省第十六届“挑战杯”大学生课外学术科技作品竞赛</v>
          </cell>
          <cell r="H35">
            <v>3</v>
          </cell>
          <cell r="I35">
            <v>0.15</v>
          </cell>
        </row>
        <row r="36">
          <cell r="B36" t="str">
            <v>胡炜薇</v>
          </cell>
          <cell r="C36">
            <v>40747</v>
          </cell>
          <cell r="D36" t="str">
            <v>电子信息学院（微电子学院）</v>
          </cell>
          <cell r="E36" t="str">
            <v>教学业绩核心指标目录与分值</v>
          </cell>
          <cell r="F36" t="str">
            <v>厅局级、校级教学（类）成果奖</v>
          </cell>
          <cell r="G36" t="str">
            <v>基于“雨课堂”互动教学模式探索与实践</v>
          </cell>
          <cell r="H36">
            <v>2</v>
          </cell>
          <cell r="I36">
            <v>2</v>
          </cell>
        </row>
        <row r="37">
          <cell r="B37" t="str">
            <v>黄继业（多人）</v>
          </cell>
          <cell r="C37" t="str">
            <v>05053</v>
          </cell>
          <cell r="D37" t="str">
            <v>电子信息学院（微电子学院）</v>
          </cell>
          <cell r="E37" t="str">
            <v>教学业绩核心指标目录与分值</v>
          </cell>
          <cell r="F37" t="str">
            <v>一级出版社教材/其他教材</v>
          </cell>
          <cell r="G37" t="str">
            <v>EDA Technology and Verilog HDL —— EDA技术与Verilog HDL（英文版）</v>
          </cell>
          <cell r="H37">
            <v>1</v>
          </cell>
          <cell r="I37">
            <v>1.5</v>
          </cell>
        </row>
        <row r="38">
          <cell r="B38" t="str">
            <v>黄继业</v>
          </cell>
          <cell r="F38">
            <v>0.1</v>
          </cell>
          <cell r="I38">
            <v>0.15000000000000002</v>
          </cell>
        </row>
        <row r="39">
          <cell r="B39" t="str">
            <v>郑兴</v>
          </cell>
          <cell r="F39">
            <v>0.45</v>
          </cell>
          <cell r="I39">
            <v>0.67500000000000004</v>
          </cell>
        </row>
        <row r="40">
          <cell r="B40" t="str">
            <v>黄汐威</v>
          </cell>
          <cell r="F40">
            <v>0.45</v>
          </cell>
          <cell r="I40">
            <v>0.67500000000000004</v>
          </cell>
        </row>
        <row r="41">
          <cell r="B41" t="str">
            <v>黄继业</v>
          </cell>
          <cell r="C41" t="str">
            <v>05053</v>
          </cell>
          <cell r="D41" t="str">
            <v>电子信息学院（微电子学院）</v>
          </cell>
          <cell r="E41" t="str">
            <v>教学业绩核心指标目录与分值</v>
          </cell>
          <cell r="F41" t="str">
            <v>一级/核心期刊教改论文</v>
          </cell>
          <cell r="G41" t="str">
            <v>基于FPGA的双边滤波算法</v>
          </cell>
          <cell r="H41">
            <v>2</v>
          </cell>
          <cell r="I41">
            <v>0.5</v>
          </cell>
        </row>
        <row r="42">
          <cell r="B42" t="str">
            <v>黄继业（多人）</v>
          </cell>
          <cell r="C42" t="str">
            <v>05053</v>
          </cell>
          <cell r="D42" t="str">
            <v>电子信息学院（微电子学院）</v>
          </cell>
          <cell r="E42" t="str">
            <v>教学业绩核心指标目录与分值</v>
          </cell>
          <cell r="F42" t="str">
            <v>校级专业、团队、教学示范中心、人才培养平台</v>
          </cell>
          <cell r="G42" t="str">
            <v>数字电路与EDA技术课程组</v>
          </cell>
          <cell r="I42">
            <v>1</v>
          </cell>
        </row>
        <row r="43">
          <cell r="B43" t="str">
            <v>黄继业</v>
          </cell>
          <cell r="F43">
            <v>0.5</v>
          </cell>
          <cell r="I43">
            <v>0.5</v>
          </cell>
        </row>
        <row r="44">
          <cell r="B44" t="str">
            <v>杨柳</v>
          </cell>
          <cell r="F44">
            <v>0.3</v>
          </cell>
          <cell r="I44">
            <v>0.3</v>
          </cell>
        </row>
        <row r="45">
          <cell r="B45" t="str">
            <v>郑雪峰</v>
          </cell>
          <cell r="F45">
            <v>0.2</v>
          </cell>
          <cell r="I45">
            <v>0.2</v>
          </cell>
        </row>
        <row r="46">
          <cell r="B46" t="str">
            <v>黄继业</v>
          </cell>
          <cell r="C46" t="str">
            <v>05053</v>
          </cell>
          <cell r="D46" t="str">
            <v>电子信息学院（微电子学院）</v>
          </cell>
          <cell r="E46" t="str">
            <v>教学业绩核心指标目录与分值</v>
          </cell>
          <cell r="F46" t="str">
            <v>省级奖项</v>
          </cell>
          <cell r="G46" t="str">
            <v>2019年TI杯全国大学生电子设计竞赛（浙江赛区）</v>
          </cell>
          <cell r="H46">
            <v>1</v>
          </cell>
          <cell r="I46">
            <v>0.6</v>
          </cell>
        </row>
        <row r="47">
          <cell r="B47" t="str">
            <v>黄继业</v>
          </cell>
          <cell r="C47" t="str">
            <v>05053</v>
          </cell>
          <cell r="D47" t="str">
            <v>电子信息学院（微电子学院）</v>
          </cell>
          <cell r="E47" t="str">
            <v>教学业绩核心指标目录与分值</v>
          </cell>
          <cell r="F47" t="str">
            <v>省级奖项</v>
          </cell>
          <cell r="G47" t="str">
            <v>第十四届全国大学生“恩智浦”杯智能汽车竞赛（浙江赛区）</v>
          </cell>
          <cell r="H47">
            <v>1</v>
          </cell>
          <cell r="I47">
            <v>0</v>
          </cell>
        </row>
        <row r="48">
          <cell r="B48" t="str">
            <v>黄继业</v>
          </cell>
          <cell r="C48" t="str">
            <v>05053</v>
          </cell>
          <cell r="D48" t="str">
            <v>电子信息学院（微电子学院）</v>
          </cell>
          <cell r="E48" t="str">
            <v>教学业绩核心指标目录与分值</v>
          </cell>
          <cell r="F48" t="str">
            <v>省级奖项</v>
          </cell>
          <cell r="G48" t="str">
            <v>第十四届全国大学生“恩智浦”杯智能汽车竞赛（浙江赛区）</v>
          </cell>
          <cell r="H48">
            <v>2</v>
          </cell>
          <cell r="I48">
            <v>0.3</v>
          </cell>
        </row>
        <row r="49">
          <cell r="B49" t="str">
            <v>黄继业</v>
          </cell>
          <cell r="C49" t="str">
            <v>05053</v>
          </cell>
          <cell r="D49" t="str">
            <v>电子信息学院（微电子学院）</v>
          </cell>
          <cell r="E49" t="str">
            <v>教学业绩核心指标目录与分值</v>
          </cell>
          <cell r="F49" t="str">
            <v>省级奖项</v>
          </cell>
          <cell r="G49" t="str">
            <v>第十四届全国大学生“恩智浦”杯智能汽车竞赛（浙江赛区）</v>
          </cell>
          <cell r="H49">
            <v>1</v>
          </cell>
          <cell r="I49">
            <v>0</v>
          </cell>
        </row>
        <row r="50">
          <cell r="B50" t="str">
            <v>盛庆华</v>
          </cell>
          <cell r="C50" t="str">
            <v>05053</v>
          </cell>
          <cell r="D50" t="str">
            <v>电子信息学院（微电子学院）</v>
          </cell>
          <cell r="E50" t="str">
            <v>教学业绩核心指标目录与分值</v>
          </cell>
          <cell r="F50" t="str">
            <v>省级奖项</v>
          </cell>
          <cell r="G50" t="str">
            <v>2019年TI杯全国大学生电子设计竞赛（浙江赛区）</v>
          </cell>
          <cell r="H50">
            <v>2</v>
          </cell>
          <cell r="I50">
            <v>0.3</v>
          </cell>
        </row>
        <row r="51">
          <cell r="B51" t="str">
            <v>盛庆华</v>
          </cell>
          <cell r="C51" t="str">
            <v>05053</v>
          </cell>
          <cell r="D51" t="str">
            <v>电子信息学院（微电子学院）</v>
          </cell>
          <cell r="E51" t="str">
            <v>教学业绩核心指标目录与分值</v>
          </cell>
          <cell r="F51" t="str">
            <v>省级奖项</v>
          </cell>
          <cell r="G51" t="str">
            <v>2019年TI杯全国大学生电子设计竞赛（浙江赛区）</v>
          </cell>
          <cell r="H51">
            <v>2</v>
          </cell>
          <cell r="I51">
            <v>0.3</v>
          </cell>
        </row>
        <row r="52">
          <cell r="B52" t="str">
            <v>黄继业、余善恩</v>
          </cell>
          <cell r="C52" t="str">
            <v>05053</v>
          </cell>
          <cell r="D52" t="str">
            <v>电子信息学院（微电子学院）</v>
          </cell>
          <cell r="E52" t="str">
            <v>教学业绩核心指标目录与分值</v>
          </cell>
          <cell r="F52" t="str">
            <v>省级奖项</v>
          </cell>
          <cell r="G52" t="str">
            <v>2019年TI杯全国大学生电子设计竞赛（浙江赛区）</v>
          </cell>
          <cell r="H52">
            <v>1</v>
          </cell>
          <cell r="I52">
            <v>0.6</v>
          </cell>
        </row>
        <row r="53">
          <cell r="B53" t="str">
            <v>黄继业</v>
          </cell>
          <cell r="F53">
            <v>0.4</v>
          </cell>
          <cell r="I53">
            <v>0.24</v>
          </cell>
        </row>
        <row r="54">
          <cell r="B54" t="str">
            <v>余善恩</v>
          </cell>
          <cell r="F54">
            <v>0.6</v>
          </cell>
          <cell r="I54">
            <v>0.36</v>
          </cell>
        </row>
        <row r="55">
          <cell r="B55" t="str">
            <v>黄继业</v>
          </cell>
          <cell r="C55" t="str">
            <v>05053</v>
          </cell>
          <cell r="D55" t="str">
            <v>电子信息学院（微电子学院）</v>
          </cell>
          <cell r="E55" t="str">
            <v>教学业绩核心指标目录与分值</v>
          </cell>
          <cell r="F55" t="str">
            <v>省级奖项</v>
          </cell>
          <cell r="G55" t="str">
            <v>第十四届全国大学生“恩智浦”杯智能汽车竞赛（浙江赛区）</v>
          </cell>
          <cell r="H55">
            <v>3</v>
          </cell>
          <cell r="I55">
            <v>0</v>
          </cell>
        </row>
        <row r="56">
          <cell r="B56" t="str">
            <v>黄继业</v>
          </cell>
          <cell r="C56" t="str">
            <v>05053</v>
          </cell>
          <cell r="D56" t="str">
            <v>电子信息学院（微电子学院）</v>
          </cell>
          <cell r="E56" t="str">
            <v>教学业绩核心指标目录与分值</v>
          </cell>
          <cell r="F56" t="str">
            <v>省级奖项</v>
          </cell>
          <cell r="G56" t="str">
            <v>第十四届全国大学生“恩智浦”杯智能汽车竞赛（浙江赛区）</v>
          </cell>
          <cell r="H56">
            <v>1</v>
          </cell>
          <cell r="I56">
            <v>0.6</v>
          </cell>
        </row>
        <row r="57">
          <cell r="B57" t="str">
            <v>林弥</v>
          </cell>
          <cell r="C57">
            <v>40139</v>
          </cell>
          <cell r="D57" t="str">
            <v>电子信息学院（微电子学院）</v>
          </cell>
          <cell r="E57" t="str">
            <v>教学业绩核心指标目录与分值</v>
          </cell>
          <cell r="F57" t="str">
            <v>一级出版社教材/其他教材</v>
          </cell>
          <cell r="G57" t="str">
            <v>电子线路CAD仿真与综合设计</v>
          </cell>
          <cell r="H57">
            <v>1</v>
          </cell>
          <cell r="I57">
            <v>1.5</v>
          </cell>
        </row>
        <row r="58">
          <cell r="B58" t="str">
            <v>刘公致</v>
          </cell>
          <cell r="C58">
            <v>22003</v>
          </cell>
          <cell r="D58" t="str">
            <v>电子信息学院（微电子学院）</v>
          </cell>
          <cell r="E58" t="str">
            <v>教学业绩核心指标目录与分值</v>
          </cell>
          <cell r="F58" t="str">
            <v>一级/核心期刊教改论文</v>
          </cell>
          <cell r="G58" t="str">
            <v>混沌密码遥控锁设计</v>
          </cell>
          <cell r="H58">
            <v>2</v>
          </cell>
          <cell r="I58">
            <v>0.5</v>
          </cell>
        </row>
        <row r="59">
          <cell r="B59" t="str">
            <v>刘公致</v>
          </cell>
          <cell r="C59">
            <v>22003</v>
          </cell>
          <cell r="D59" t="str">
            <v>电子信息学院（微电子学院）</v>
          </cell>
          <cell r="E59" t="str">
            <v>教学业绩核心指标目录与分值</v>
          </cell>
          <cell r="F59" t="str">
            <v>省级奖项</v>
          </cell>
          <cell r="G59" t="str">
            <v>2019年TI杯全国大学生电子设计竞赛（浙江赛区）</v>
          </cell>
          <cell r="H59">
            <v>1</v>
          </cell>
          <cell r="I59">
            <v>0.6</v>
          </cell>
        </row>
        <row r="60">
          <cell r="B60" t="str">
            <v>刘国华</v>
          </cell>
          <cell r="C60">
            <v>40193</v>
          </cell>
          <cell r="D60" t="str">
            <v>电子信息学院（微电子学院）</v>
          </cell>
          <cell r="E60" t="str">
            <v>教学业绩核心指标目录与分值</v>
          </cell>
          <cell r="F60" t="str">
            <v>省级奖项</v>
          </cell>
          <cell r="G60" t="str">
            <v>2019年TI杯全国大学生电子设计竞赛（浙江赛区）</v>
          </cell>
          <cell r="H60">
            <v>3</v>
          </cell>
          <cell r="I60">
            <v>0.1</v>
          </cell>
        </row>
        <row r="61">
          <cell r="B61" t="str">
            <v>刘国华</v>
          </cell>
          <cell r="C61">
            <v>40193</v>
          </cell>
          <cell r="D61" t="str">
            <v>电子信息学院（微电子学院）</v>
          </cell>
          <cell r="E61" t="str">
            <v>教学业绩核心指标目录与分值</v>
          </cell>
          <cell r="F61" t="str">
            <v>省级奖项</v>
          </cell>
          <cell r="G61" t="str">
            <v>2019年TI杯全国大学生电子设计竞赛（浙江赛区）</v>
          </cell>
          <cell r="H61">
            <v>1</v>
          </cell>
          <cell r="I61">
            <v>0.6</v>
          </cell>
        </row>
        <row r="62">
          <cell r="B62" t="str">
            <v>骆新江</v>
          </cell>
          <cell r="C62">
            <v>41061</v>
          </cell>
          <cell r="D62" t="str">
            <v>电子信息学院（微电子学院）</v>
          </cell>
          <cell r="E62" t="str">
            <v>教学业绩核心指标目录与分值</v>
          </cell>
          <cell r="F62" t="str">
            <v>一级/核心期刊教改论文</v>
          </cell>
          <cell r="G62" t="str">
            <v>传输线理论场的可视化教学实验</v>
          </cell>
          <cell r="H62">
            <v>2</v>
          </cell>
          <cell r="I62">
            <v>0.5</v>
          </cell>
        </row>
        <row r="63">
          <cell r="B63" t="str">
            <v>骆新江</v>
          </cell>
          <cell r="C63">
            <v>41061</v>
          </cell>
          <cell r="D63" t="str">
            <v>电子信息学院（微电子学院）</v>
          </cell>
          <cell r="E63" t="str">
            <v>教学业绩核心指标目录与分值</v>
          </cell>
          <cell r="F63" t="str">
            <v>厅局级教改项目、校教改研究重点项目/校教改研究一般项目</v>
          </cell>
          <cell r="G63" t="str">
            <v>电磁工程虚拟仿真综合实验研究</v>
          </cell>
          <cell r="H63">
            <v>2</v>
          </cell>
          <cell r="I63">
            <v>0.3</v>
          </cell>
        </row>
        <row r="64">
          <cell r="B64" t="str">
            <v>骆新江</v>
          </cell>
          <cell r="C64">
            <v>41061</v>
          </cell>
          <cell r="D64" t="str">
            <v>电子信息学院（微电子学院）</v>
          </cell>
          <cell r="E64" t="str">
            <v>教学业绩核心指标目录与分值</v>
          </cell>
          <cell r="F64" t="str">
            <v>厅局级、校级教学（类）成果奖</v>
          </cell>
          <cell r="G64" t="str">
            <v>乐学、实践和创新式电磁场与电磁波教学</v>
          </cell>
          <cell r="H64">
            <v>2</v>
          </cell>
          <cell r="I64">
            <v>2</v>
          </cell>
        </row>
        <row r="65">
          <cell r="B65" t="str">
            <v>骆新江</v>
          </cell>
          <cell r="C65">
            <v>41061</v>
          </cell>
          <cell r="D65" t="str">
            <v>电子信息学院（微电子学院）</v>
          </cell>
          <cell r="E65" t="str">
            <v>教学业绩核心指标目录与分值</v>
          </cell>
          <cell r="F65" t="str">
            <v>一级/核心期刊教改论文</v>
          </cell>
          <cell r="G65" t="str">
            <v>同轴特性阻抗电磁场综合实验</v>
          </cell>
          <cell r="H65">
            <v>2</v>
          </cell>
          <cell r="I65">
            <v>0.5</v>
          </cell>
        </row>
        <row r="66">
          <cell r="B66" t="str">
            <v>马学条</v>
          </cell>
          <cell r="C66">
            <v>41431</v>
          </cell>
          <cell r="D66" t="str">
            <v>电子信息学院（微电子学院）</v>
          </cell>
          <cell r="E66" t="str">
            <v>教学业绩核心指标目录与分值</v>
          </cell>
          <cell r="F66" t="str">
            <v>厅局级教改项目、校教改研究重点项目/校教改研究一般项目</v>
          </cell>
          <cell r="G66" t="str">
            <v>大学生科技创新实践教学改革与探索</v>
          </cell>
          <cell r="H66">
            <v>1</v>
          </cell>
          <cell r="I66">
            <v>1</v>
          </cell>
        </row>
        <row r="67">
          <cell r="B67" t="str">
            <v>马学条</v>
          </cell>
          <cell r="C67">
            <v>41431</v>
          </cell>
          <cell r="D67" t="str">
            <v>电子信息学院（微电子学院）</v>
          </cell>
          <cell r="E67" t="str">
            <v>教学业绩核心指标目录与分值</v>
          </cell>
          <cell r="F67" t="str">
            <v>一级/核心期刊教改论文</v>
          </cell>
          <cell r="G67" t="str">
            <v xml:space="preserve">飞行器电磁散射特性分析的虚拟仿真实验建设 </v>
          </cell>
          <cell r="H67">
            <v>2</v>
          </cell>
          <cell r="I67">
            <v>0.5</v>
          </cell>
        </row>
        <row r="68">
          <cell r="B68" t="str">
            <v>马学条</v>
          </cell>
          <cell r="C68">
            <v>41431</v>
          </cell>
          <cell r="D68" t="str">
            <v>电子信息学院（微电子学院）</v>
          </cell>
          <cell r="E68" t="str">
            <v>教学业绩核心指标目录与分值</v>
          </cell>
          <cell r="F68" t="str">
            <v>一级/核心期刊教改论文</v>
          </cell>
          <cell r="G68" t="str">
            <v xml:space="preserve">手势识别车载人机交互系统虚实结合实验教学项目研究与实践 </v>
          </cell>
          <cell r="H68">
            <v>2</v>
          </cell>
          <cell r="I68">
            <v>0.5</v>
          </cell>
        </row>
        <row r="69">
          <cell r="B69" t="str">
            <v>马学条</v>
          </cell>
          <cell r="C69">
            <v>41431</v>
          </cell>
          <cell r="D69" t="str">
            <v>电子信息学院（微电子学院）</v>
          </cell>
          <cell r="E69" t="str">
            <v>教学业绩核心指标目录与分值</v>
          </cell>
          <cell r="F69" t="str">
            <v>“互联网+”、“挑战杯”竞赛</v>
          </cell>
          <cell r="G69" t="str">
            <v>浙江省第十六届“挑战杯”大学生课外学术科技作品竞赛</v>
          </cell>
          <cell r="H69">
            <v>3</v>
          </cell>
          <cell r="I69">
            <v>0.15</v>
          </cell>
        </row>
        <row r="70">
          <cell r="B70" t="str">
            <v>马学条</v>
          </cell>
          <cell r="C70">
            <v>41431</v>
          </cell>
          <cell r="D70" t="str">
            <v>电子信息学院（微电子学院）</v>
          </cell>
          <cell r="E70" t="str">
            <v>教学业绩核心指标目录与分值</v>
          </cell>
          <cell r="F70" t="str">
            <v>省级奖项</v>
          </cell>
          <cell r="G70" t="str">
            <v>2019年TI杯全国大学生电子设计竞赛（浙江赛区）</v>
          </cell>
          <cell r="H70">
            <v>2</v>
          </cell>
          <cell r="I70">
            <v>0.3</v>
          </cell>
        </row>
        <row r="71">
          <cell r="B71" t="str">
            <v>马学条</v>
          </cell>
          <cell r="C71">
            <v>41431</v>
          </cell>
          <cell r="D71" t="str">
            <v>电子信息学院（微电子学院）</v>
          </cell>
          <cell r="E71" t="str">
            <v>教学业绩核心指标目录与分值</v>
          </cell>
          <cell r="F71" t="str">
            <v>国家级大学生创新创业项目/省新苗计划项目</v>
          </cell>
          <cell r="G71" t="str">
            <v>基于物联网的楼宇火灾智能报警与应急疏散系统设计</v>
          </cell>
          <cell r="H71">
            <v>2</v>
          </cell>
          <cell r="I71">
            <v>0.4</v>
          </cell>
        </row>
        <row r="72">
          <cell r="B72" t="str">
            <v>马学条、郑雪峰</v>
          </cell>
          <cell r="C72">
            <v>41431</v>
          </cell>
          <cell r="D72" t="str">
            <v>电子信息学院（微电子学院）</v>
          </cell>
          <cell r="E72" t="str">
            <v>教学业绩核心指标目录与分值</v>
          </cell>
          <cell r="F72" t="str">
            <v>国家级大学生创新创业项目/省新苗计划项目</v>
          </cell>
          <cell r="G72" t="str">
            <v>Sub-G频段下的无线自组网通信系统</v>
          </cell>
          <cell r="H72">
            <v>1</v>
          </cell>
          <cell r="I72">
            <v>0.6</v>
          </cell>
        </row>
        <row r="73">
          <cell r="B73" t="str">
            <v>马学条</v>
          </cell>
          <cell r="F73">
            <v>0.5</v>
          </cell>
          <cell r="I73">
            <v>0.3</v>
          </cell>
        </row>
        <row r="74">
          <cell r="B74" t="str">
            <v>郑雪峰</v>
          </cell>
          <cell r="F74">
            <v>0.5</v>
          </cell>
          <cell r="I74">
            <v>0.3</v>
          </cell>
        </row>
        <row r="75">
          <cell r="B75" t="str">
            <v>马学条、郑雪峰</v>
          </cell>
          <cell r="C75">
            <v>41431</v>
          </cell>
          <cell r="D75" t="str">
            <v>电子信息学院（微电子学院）</v>
          </cell>
          <cell r="E75" t="str">
            <v>教学业绩核心指标目录与分值</v>
          </cell>
          <cell r="F75" t="str">
            <v>国家级大学生创新创业项目/省新苗计划项目</v>
          </cell>
          <cell r="G75" t="str">
            <v>立体图纹织机电机阵列控制系统</v>
          </cell>
          <cell r="H75">
            <v>1</v>
          </cell>
          <cell r="I75">
            <v>0.6</v>
          </cell>
        </row>
        <row r="76">
          <cell r="B76" t="str">
            <v>马学条</v>
          </cell>
          <cell r="F76">
            <v>0.5</v>
          </cell>
          <cell r="I76">
            <v>0.3</v>
          </cell>
        </row>
        <row r="77">
          <cell r="B77" t="str">
            <v>郑雪峰</v>
          </cell>
          <cell r="F77">
            <v>0.5</v>
          </cell>
          <cell r="I77">
            <v>0.3</v>
          </cell>
        </row>
        <row r="78">
          <cell r="B78" t="str">
            <v>潘玉剑</v>
          </cell>
          <cell r="C78">
            <v>41911</v>
          </cell>
          <cell r="D78" t="str">
            <v>电子信息学院（微电子学院）</v>
          </cell>
          <cell r="E78" t="str">
            <v>教学业绩核心指标目录与分值</v>
          </cell>
          <cell r="F78" t="str">
            <v>一级/核心期刊教改论文</v>
          </cell>
          <cell r="G78" t="str">
            <v>基于ADS 的传输线时域分析实验</v>
          </cell>
          <cell r="H78">
            <v>2</v>
          </cell>
          <cell r="I78">
            <v>0.5</v>
          </cell>
        </row>
        <row r="79">
          <cell r="B79" t="str">
            <v>邵李焕</v>
          </cell>
          <cell r="C79">
            <v>40867</v>
          </cell>
          <cell r="D79" t="str">
            <v>电子信息学院（微电子学院）</v>
          </cell>
          <cell r="E79" t="str">
            <v>教学业绩核心指标目录与分值</v>
          </cell>
          <cell r="F79" t="str">
            <v>国家级/省级竞赛优秀指导教师</v>
          </cell>
          <cell r="G79" t="str">
            <v>2019年TI杯全国大学生电子设计竞赛（浙江赛区）</v>
          </cell>
          <cell r="H79">
            <v>2</v>
          </cell>
          <cell r="I79">
            <v>0.1</v>
          </cell>
        </row>
        <row r="80">
          <cell r="B80" t="str">
            <v>盛庆华</v>
          </cell>
          <cell r="C80">
            <v>40068</v>
          </cell>
          <cell r="D80" t="str">
            <v>电子信息学院（微电子学院）</v>
          </cell>
          <cell r="E80" t="str">
            <v>教学业绩核心指标目录与分值</v>
          </cell>
          <cell r="F80" t="str">
            <v>国家级/省级竞赛优秀指导教师</v>
          </cell>
          <cell r="G80" t="str">
            <v>2019年TI杯全国大学生电子设计竞赛（浙江赛区）</v>
          </cell>
          <cell r="H80">
            <v>2</v>
          </cell>
          <cell r="I80">
            <v>0.1</v>
          </cell>
        </row>
        <row r="81">
          <cell r="B81" t="str">
            <v>盛庆华</v>
          </cell>
          <cell r="C81">
            <v>40068</v>
          </cell>
          <cell r="D81" t="str">
            <v>电子信息学院（微电子学院）</v>
          </cell>
          <cell r="E81" t="str">
            <v>教学业绩核心指标目录与分值</v>
          </cell>
          <cell r="F81" t="str">
            <v>国家级大学生创新创业项目/省新苗计划项目</v>
          </cell>
          <cell r="G81" t="str">
            <v>基于77GHz毫米波的无人机高度传感器研究</v>
          </cell>
          <cell r="H81">
            <v>2</v>
          </cell>
          <cell r="I81">
            <v>0.4</v>
          </cell>
        </row>
        <row r="82">
          <cell r="B82" t="str">
            <v>盛庆华</v>
          </cell>
          <cell r="C82">
            <v>40068</v>
          </cell>
          <cell r="D82" t="str">
            <v>电子信息学院（微电子学院）</v>
          </cell>
          <cell r="E82" t="str">
            <v>教学业绩核心指标目录与分值</v>
          </cell>
          <cell r="F82" t="str">
            <v>省级奖项</v>
          </cell>
          <cell r="G82" t="str">
            <v>2019年TI杯全国大学生电子设计竞赛（浙江赛区）</v>
          </cell>
          <cell r="H82">
            <v>2</v>
          </cell>
          <cell r="I82">
            <v>0.3</v>
          </cell>
        </row>
        <row r="83">
          <cell r="B83" t="str">
            <v>盛庆华</v>
          </cell>
          <cell r="C83">
            <v>40068</v>
          </cell>
          <cell r="D83" t="str">
            <v>电子信息学院（微电子学院）</v>
          </cell>
          <cell r="E83" t="str">
            <v>教学业绩核心指标目录与分值</v>
          </cell>
          <cell r="F83" t="str">
            <v>省级奖项</v>
          </cell>
          <cell r="G83" t="str">
            <v>2019年TI杯全国大学生电子设计竞赛（浙江赛区）</v>
          </cell>
          <cell r="H83">
            <v>3</v>
          </cell>
          <cell r="I83">
            <v>0.1</v>
          </cell>
        </row>
        <row r="84">
          <cell r="B84" t="str">
            <v>宋开新</v>
          </cell>
          <cell r="C84">
            <v>40786</v>
          </cell>
          <cell r="D84" t="str">
            <v>电子信息学院（微电子学院）</v>
          </cell>
          <cell r="E84" t="str">
            <v>教学业绩核心指标目录与分值</v>
          </cell>
          <cell r="F84" t="str">
            <v>国家级大学生创新创业项目/省新苗计划项目</v>
          </cell>
          <cell r="G84" t="str">
            <v>冷烧结低碳加工5G微波陶瓷</v>
          </cell>
          <cell r="H84">
            <v>2</v>
          </cell>
          <cell r="I84">
            <v>0.4</v>
          </cell>
        </row>
        <row r="85">
          <cell r="B85" t="str">
            <v>孙玲玲</v>
          </cell>
          <cell r="C85">
            <v>1000016</v>
          </cell>
          <cell r="D85" t="str">
            <v>电子信息学院（微电子学院）</v>
          </cell>
          <cell r="E85" t="str">
            <v>教学业绩核心指标目录与分值</v>
          </cell>
          <cell r="F85" t="str">
            <v>国家级大学生创新创业项目/省新苗计划项目</v>
          </cell>
          <cell r="G85" t="str">
            <v>基于深度学习的皮肤疾病辅助诊断系统</v>
          </cell>
          <cell r="H85">
            <v>2</v>
          </cell>
          <cell r="I85">
            <v>0.4</v>
          </cell>
        </row>
        <row r="86">
          <cell r="B86" t="str">
            <v>孙玲玲</v>
          </cell>
          <cell r="C86">
            <v>1000016</v>
          </cell>
          <cell r="D86" t="str">
            <v>电子信息学院（微电子学院）</v>
          </cell>
          <cell r="E86" t="str">
            <v>教学业绩核心指标目录与分值</v>
          </cell>
          <cell r="F86" t="str">
            <v>“互联网+”、“挑战杯”竞赛</v>
          </cell>
          <cell r="G86" t="str">
            <v>浙江省第十六届“挑战杯”大学生课外学术科技作品竞赛</v>
          </cell>
          <cell r="H86">
            <v>3</v>
          </cell>
          <cell r="I86">
            <v>0.15</v>
          </cell>
        </row>
        <row r="87">
          <cell r="B87" t="str">
            <v>王涛</v>
          </cell>
          <cell r="C87">
            <v>41535</v>
          </cell>
          <cell r="D87" t="str">
            <v>电子信息学院（微电子学院）</v>
          </cell>
          <cell r="E87" t="str">
            <v>教学业绩核心指标目录与分值</v>
          </cell>
          <cell r="F87" t="str">
            <v>国家级大学生创新创业项目/省新苗计划项目</v>
          </cell>
          <cell r="G87" t="str">
            <v>一种基于VCSEL腔内反馈的新型光电传感系统</v>
          </cell>
          <cell r="H87">
            <v>1</v>
          </cell>
          <cell r="I87">
            <v>0</v>
          </cell>
        </row>
        <row r="88">
          <cell r="B88" t="str">
            <v>王永慧（多人）</v>
          </cell>
          <cell r="C88">
            <v>42043</v>
          </cell>
          <cell r="D88" t="str">
            <v>电子信息学院（微电子学院）</v>
          </cell>
          <cell r="E88" t="str">
            <v>教学业绩核心指标目录与分值</v>
          </cell>
          <cell r="F88" t="str">
            <v>一级/核心期刊教改论文</v>
          </cell>
          <cell r="G88" t="str">
            <v>电子信息类专业虚实结合实验教学项目建设与实践</v>
          </cell>
          <cell r="H88">
            <v>2</v>
          </cell>
          <cell r="I88">
            <v>0.5</v>
          </cell>
        </row>
        <row r="89">
          <cell r="B89" t="str">
            <v>王永慧</v>
          </cell>
          <cell r="I89">
            <v>0.2</v>
          </cell>
        </row>
        <row r="90">
          <cell r="B90" t="str">
            <v>马学条</v>
          </cell>
          <cell r="I90">
            <v>0.3</v>
          </cell>
        </row>
        <row r="91">
          <cell r="B91" t="str">
            <v>王永慧</v>
          </cell>
          <cell r="C91">
            <v>42043</v>
          </cell>
          <cell r="D91" t="str">
            <v>电子信息学院（微电子学院）</v>
          </cell>
          <cell r="E91" t="str">
            <v>教学业绩核心指标目录与分值</v>
          </cell>
          <cell r="F91" t="str">
            <v>厅局级教改项目、校教改研究重点项目/校教改研究一般项目</v>
          </cell>
          <cell r="G91" t="str">
            <v>以学生为中心的电子技术虚拟仿真实验教学研究</v>
          </cell>
          <cell r="H91">
            <v>2</v>
          </cell>
          <cell r="I91">
            <v>0.3</v>
          </cell>
        </row>
        <row r="92">
          <cell r="B92" t="str">
            <v>王永进</v>
          </cell>
          <cell r="C92">
            <v>40760</v>
          </cell>
          <cell r="D92" t="str">
            <v>电子信息学院（微电子学院）</v>
          </cell>
          <cell r="E92" t="str">
            <v>教学业绩核心指标目录与分值</v>
          </cell>
          <cell r="F92" t="str">
            <v>厅局级教改项目、校教改研究重点项目/校教改研究一般项目</v>
          </cell>
          <cell r="G92" t="str">
            <v>基于校内教学校外实践基地协同融合创新创业型人才培养路径的实践与探索</v>
          </cell>
          <cell r="H92">
            <v>1</v>
          </cell>
          <cell r="I92">
            <v>1</v>
          </cell>
        </row>
        <row r="93">
          <cell r="B93" t="str">
            <v>徐魁文</v>
          </cell>
          <cell r="C93">
            <v>41780</v>
          </cell>
          <cell r="D93" t="str">
            <v>电子信息学院（微电子学院）</v>
          </cell>
          <cell r="E93" t="str">
            <v>教学业绩核心指标目录与分值</v>
          </cell>
          <cell r="F93" t="str">
            <v>国家级大学生创新创业项目/省新苗计划项目</v>
          </cell>
          <cell r="G93" t="str">
            <v>基于微波传感器的无创血糖监测仪</v>
          </cell>
          <cell r="H93">
            <v>2</v>
          </cell>
          <cell r="I93">
            <v>0.4</v>
          </cell>
        </row>
        <row r="94">
          <cell r="B94" t="str">
            <v>游彬</v>
          </cell>
          <cell r="C94">
            <v>40340</v>
          </cell>
          <cell r="D94" t="str">
            <v>电子信息学院（微电子学院）</v>
          </cell>
          <cell r="E94" t="str">
            <v>教学业绩核心指标目录与分值</v>
          </cell>
          <cell r="F94" t="str">
            <v>省级专业、团队、教学示范中心、人才培养平台</v>
          </cell>
          <cell r="G94" t="str">
            <v>杭州电子科技大学—利尔达科技集团股份有限公司实习实践基地</v>
          </cell>
          <cell r="I94">
            <v>2.5</v>
          </cell>
        </row>
        <row r="95">
          <cell r="B95" t="str">
            <v>游彬（多人）</v>
          </cell>
          <cell r="C95">
            <v>40340</v>
          </cell>
          <cell r="D95" t="str">
            <v>电子信息学院（微电子学院）</v>
          </cell>
          <cell r="E95" t="str">
            <v>教学业绩核心指标目录与分值</v>
          </cell>
          <cell r="F95" t="str">
            <v>厅局级、校级教学（类）成果奖</v>
          </cell>
          <cell r="G95" t="str">
            <v>以生为本、强化实践的电子信息工程专业人才培养模式的改革及成效</v>
          </cell>
          <cell r="H95">
            <v>1</v>
          </cell>
          <cell r="I95">
            <v>3</v>
          </cell>
        </row>
        <row r="96">
          <cell r="B96" t="str">
            <v>游彬</v>
          </cell>
          <cell r="I96">
            <v>0.9</v>
          </cell>
        </row>
        <row r="97">
          <cell r="B97" t="str">
            <v>林弥</v>
          </cell>
          <cell r="I97">
            <v>0.6</v>
          </cell>
        </row>
        <row r="98">
          <cell r="B98" t="str">
            <v>黄继业</v>
          </cell>
          <cell r="I98">
            <v>0.2</v>
          </cell>
        </row>
        <row r="99">
          <cell r="B99" t="str">
            <v>刘圆圆</v>
          </cell>
          <cell r="I99">
            <v>0.6</v>
          </cell>
        </row>
        <row r="100">
          <cell r="B100" t="str">
            <v>周巧娣</v>
          </cell>
          <cell r="I100">
            <v>0.1</v>
          </cell>
        </row>
        <row r="101">
          <cell r="B101" t="str">
            <v>张珣</v>
          </cell>
          <cell r="I101">
            <v>0.1</v>
          </cell>
        </row>
        <row r="102">
          <cell r="B102" t="str">
            <v>邵李焕</v>
          </cell>
          <cell r="I102">
            <v>0.1</v>
          </cell>
        </row>
        <row r="103">
          <cell r="B103" t="str">
            <v>刘公致</v>
          </cell>
          <cell r="I103">
            <v>0.1</v>
          </cell>
        </row>
        <row r="104">
          <cell r="B104" t="str">
            <v>卢振洲</v>
          </cell>
          <cell r="I104">
            <v>0.3</v>
          </cell>
        </row>
        <row r="105">
          <cell r="B105" t="str">
            <v>臧月</v>
          </cell>
          <cell r="C105">
            <v>41722</v>
          </cell>
          <cell r="D105" t="str">
            <v>电子信息学院（微电子学院）</v>
          </cell>
          <cell r="E105" t="str">
            <v>教学业绩核心指标目录与分值</v>
          </cell>
          <cell r="F105" t="str">
            <v>本科生第一作者发表核心期刊论文（第一指导老师署名）</v>
          </cell>
          <cell r="G105" t="str">
            <v>基于新型材料PTB7-Th的串联结构聚合物太阳能电池仿真研究</v>
          </cell>
          <cell r="I105">
            <v>0.3</v>
          </cell>
        </row>
        <row r="106">
          <cell r="B106" t="str">
            <v>张海峰</v>
          </cell>
          <cell r="C106" t="str">
            <v>05029</v>
          </cell>
          <cell r="D106" t="str">
            <v>电子信息学院（微电子学院）</v>
          </cell>
          <cell r="E106" t="str">
            <v>教学业绩核心指标目录与分值</v>
          </cell>
          <cell r="F106" t="str">
            <v>省级奖项</v>
          </cell>
          <cell r="G106" t="str">
            <v>2019年TI杯全国大学生电子设计竞赛（浙江赛区）</v>
          </cell>
          <cell r="H106">
            <v>3</v>
          </cell>
          <cell r="I106">
            <v>0.1</v>
          </cell>
        </row>
        <row r="107">
          <cell r="B107" t="str">
            <v>张忠海</v>
          </cell>
          <cell r="C107">
            <v>41404</v>
          </cell>
          <cell r="D107" t="str">
            <v>电子信息学院（微电子学院）</v>
          </cell>
          <cell r="E107" t="str">
            <v>教学业绩核心指标目录与分值</v>
          </cell>
          <cell r="F107" t="str">
            <v>省级奖项</v>
          </cell>
          <cell r="G107" t="str">
            <v>2019年TI杯全国大学生电子设计竞赛（浙江赛区）</v>
          </cell>
          <cell r="H107">
            <v>3</v>
          </cell>
          <cell r="I107">
            <v>0.1</v>
          </cell>
        </row>
        <row r="108">
          <cell r="B108" t="str">
            <v>张忠海</v>
          </cell>
          <cell r="C108">
            <v>41404</v>
          </cell>
          <cell r="D108" t="str">
            <v>电子信息学院（微电子学院）</v>
          </cell>
          <cell r="E108" t="str">
            <v>教学业绩核心指标目录与分值</v>
          </cell>
          <cell r="F108" t="str">
            <v>省级奖项</v>
          </cell>
          <cell r="G108" t="str">
            <v>2019年TI杯全国大学生电子设计竞赛（浙江赛区）</v>
          </cell>
          <cell r="H108">
            <v>3</v>
          </cell>
          <cell r="I108">
            <v>0.1</v>
          </cell>
        </row>
        <row r="109">
          <cell r="B109" t="str">
            <v>周磊</v>
          </cell>
          <cell r="C109">
            <v>40028</v>
          </cell>
          <cell r="D109" t="str">
            <v>电子信息学院（微电子学院）</v>
          </cell>
          <cell r="E109" t="str">
            <v>教学业绩核心指标目录与分值</v>
          </cell>
          <cell r="F109" t="str">
            <v>“互联网+”、“挑战杯”竞赛</v>
          </cell>
          <cell r="G109" t="str">
            <v>第五届浙江省“互联网+”大学生创新创业大赛</v>
          </cell>
          <cell r="H109">
            <v>2</v>
          </cell>
          <cell r="I109">
            <v>0.45</v>
          </cell>
        </row>
        <row r="110">
          <cell r="G110" t="str">
            <v>小计</v>
          </cell>
        </row>
      </sheetData>
      <sheetData sheetId="7">
        <row r="1">
          <cell r="C1" t="str">
            <v>姓名</v>
          </cell>
          <cell r="D1" t="str">
            <v>非标志性绩分补贴/年</v>
          </cell>
        </row>
        <row r="2">
          <cell r="C2" t="str">
            <v>游彬（多人）</v>
          </cell>
          <cell r="D2">
            <v>1</v>
          </cell>
        </row>
        <row r="3">
          <cell r="C3" t="str">
            <v>游彬（多人）</v>
          </cell>
          <cell r="D3">
            <v>1</v>
          </cell>
        </row>
        <row r="4">
          <cell r="C4" t="str">
            <v>游彬（多人）</v>
          </cell>
          <cell r="D4">
            <v>1</v>
          </cell>
        </row>
        <row r="5">
          <cell r="C5" t="str">
            <v>林弥（多人）</v>
          </cell>
          <cell r="D5">
            <v>0.8</v>
          </cell>
        </row>
        <row r="6">
          <cell r="C6" t="str">
            <v>游彬</v>
          </cell>
          <cell r="D6">
            <v>1.8</v>
          </cell>
        </row>
        <row r="7">
          <cell r="C7" t="str">
            <v>林弥</v>
          </cell>
          <cell r="D7">
            <v>2</v>
          </cell>
        </row>
        <row r="8">
          <cell r="C8" t="str">
            <v>郑鹏（多人）</v>
          </cell>
          <cell r="D8">
            <v>1</v>
          </cell>
        </row>
        <row r="9">
          <cell r="C9" t="str">
            <v>谢强强（多人）</v>
          </cell>
          <cell r="D9">
            <v>0.4</v>
          </cell>
        </row>
        <row r="10">
          <cell r="C10" t="str">
            <v>郑梁</v>
          </cell>
          <cell r="D10">
            <v>0.5</v>
          </cell>
        </row>
        <row r="11">
          <cell r="C11" t="str">
            <v>郑鹏</v>
          </cell>
          <cell r="D11">
            <v>0.4</v>
          </cell>
        </row>
        <row r="12">
          <cell r="C12" t="str">
            <v>谢强强</v>
          </cell>
          <cell r="D12">
            <v>0.4</v>
          </cell>
        </row>
        <row r="13">
          <cell r="C13" t="str">
            <v>应智花</v>
          </cell>
          <cell r="D13">
            <v>0.1</v>
          </cell>
        </row>
        <row r="14">
          <cell r="C14" t="str">
            <v>文进才（多人）</v>
          </cell>
          <cell r="D14">
            <v>1</v>
          </cell>
        </row>
        <row r="15">
          <cell r="C15" t="str">
            <v>苏国东（多人）</v>
          </cell>
          <cell r="D15">
            <v>0.4</v>
          </cell>
        </row>
        <row r="16">
          <cell r="C16" t="str">
            <v>高海军</v>
          </cell>
          <cell r="D16">
            <v>0.6</v>
          </cell>
        </row>
        <row r="17">
          <cell r="C17" t="str">
            <v>文进才</v>
          </cell>
          <cell r="D17">
            <v>0.4</v>
          </cell>
        </row>
        <row r="18">
          <cell r="C18" t="str">
            <v>苏国东</v>
          </cell>
          <cell r="D18">
            <v>0.4</v>
          </cell>
        </row>
        <row r="19">
          <cell r="C19" t="str">
            <v>张钰</v>
          </cell>
          <cell r="D19">
            <v>1</v>
          </cell>
        </row>
        <row r="20">
          <cell r="C20" t="str">
            <v>刘圆圆（多人）</v>
          </cell>
          <cell r="D20">
            <v>1</v>
          </cell>
        </row>
        <row r="21">
          <cell r="C21" t="str">
            <v>刘圆圆</v>
          </cell>
          <cell r="D21">
            <v>0.25</v>
          </cell>
        </row>
        <row r="22">
          <cell r="C22" t="str">
            <v>顾梅园</v>
          </cell>
          <cell r="D22">
            <v>0.25</v>
          </cell>
        </row>
        <row r="23">
          <cell r="C23" t="str">
            <v>吕帅帅</v>
          </cell>
          <cell r="D23">
            <v>0.25</v>
          </cell>
        </row>
        <row r="24">
          <cell r="C24" t="str">
            <v>李竹</v>
          </cell>
          <cell r="D24">
            <v>0.25</v>
          </cell>
        </row>
        <row r="25">
          <cell r="C25" t="str">
            <v>杨宇翔（多人）</v>
          </cell>
          <cell r="D25">
            <v>1</v>
          </cell>
        </row>
        <row r="26">
          <cell r="C26" t="str">
            <v>杨宇翔</v>
          </cell>
          <cell r="D26">
            <v>0.4</v>
          </cell>
        </row>
        <row r="27">
          <cell r="C27" t="str">
            <v>赵巨峰</v>
          </cell>
          <cell r="D27">
            <v>0.3</v>
          </cell>
        </row>
        <row r="28">
          <cell r="C28" t="str">
            <v>杜铁钧</v>
          </cell>
          <cell r="D28">
            <v>0.3</v>
          </cell>
        </row>
        <row r="29">
          <cell r="C29" t="str">
            <v>黄继业（多人）</v>
          </cell>
          <cell r="D29">
            <v>1</v>
          </cell>
        </row>
        <row r="30">
          <cell r="C30" t="str">
            <v>郑兴</v>
          </cell>
          <cell r="D30">
            <v>0.2</v>
          </cell>
        </row>
        <row r="31">
          <cell r="C31" t="str">
            <v>黄汐威</v>
          </cell>
          <cell r="D31">
            <v>0.2</v>
          </cell>
        </row>
        <row r="32">
          <cell r="C32" t="str">
            <v>郑雪峰</v>
          </cell>
          <cell r="D32">
            <v>0.2</v>
          </cell>
        </row>
        <row r="33">
          <cell r="C33" t="str">
            <v>马学条</v>
          </cell>
          <cell r="D33">
            <v>0.2</v>
          </cell>
        </row>
        <row r="34">
          <cell r="C34" t="str">
            <v>黄继业</v>
          </cell>
          <cell r="D34">
            <v>0.2</v>
          </cell>
        </row>
        <row r="35">
          <cell r="C35" t="str">
            <v>陈龙（多人）</v>
          </cell>
          <cell r="D35">
            <v>3</v>
          </cell>
        </row>
        <row r="36">
          <cell r="C36" t="str">
            <v>刘圆圆</v>
          </cell>
          <cell r="D36">
            <v>0.6</v>
          </cell>
        </row>
        <row r="37">
          <cell r="C37" t="str">
            <v>张海峰</v>
          </cell>
          <cell r="D37">
            <v>0.6</v>
          </cell>
        </row>
        <row r="38">
          <cell r="C38" t="str">
            <v>郑雪峰</v>
          </cell>
          <cell r="D38">
            <v>0.6</v>
          </cell>
        </row>
        <row r="39">
          <cell r="C39" t="str">
            <v>黄继业</v>
          </cell>
          <cell r="D39">
            <v>0.4</v>
          </cell>
        </row>
        <row r="40">
          <cell r="C40" t="str">
            <v>谷帅</v>
          </cell>
          <cell r="D40">
            <v>0.4</v>
          </cell>
        </row>
        <row r="41">
          <cell r="C41" t="str">
            <v>申东升</v>
          </cell>
          <cell r="D41">
            <v>0.1</v>
          </cell>
        </row>
        <row r="42">
          <cell r="C42" t="str">
            <v>盛庆华</v>
          </cell>
          <cell r="D42">
            <v>0.1</v>
          </cell>
        </row>
        <row r="43">
          <cell r="C43" t="str">
            <v>邵李焕</v>
          </cell>
          <cell r="D43">
            <v>0.1</v>
          </cell>
        </row>
        <row r="44">
          <cell r="C44" t="str">
            <v>马学条</v>
          </cell>
          <cell r="D44">
            <v>0.1</v>
          </cell>
        </row>
        <row r="45">
          <cell r="C45" t="str">
            <v>程知群（多人）</v>
          </cell>
          <cell r="D45">
            <v>5</v>
          </cell>
        </row>
        <row r="46">
          <cell r="C46" t="str">
            <v>刘国华</v>
          </cell>
          <cell r="D46">
            <v>3</v>
          </cell>
        </row>
        <row r="47">
          <cell r="C47" t="str">
            <v>郑雪峰</v>
          </cell>
          <cell r="D47">
            <v>1.4</v>
          </cell>
        </row>
        <row r="48">
          <cell r="C48" t="str">
            <v>马学条</v>
          </cell>
          <cell r="D48">
            <v>0.3</v>
          </cell>
        </row>
        <row r="49">
          <cell r="C49" t="str">
            <v>王永慧</v>
          </cell>
          <cell r="D49">
            <v>0.3</v>
          </cell>
        </row>
      </sheetData>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1"/>
    </sheetNames>
    <sheetDataSet>
      <sheetData sheetId="0" refreshError="1">
        <row r="2">
          <cell r="C2" t="str">
            <v>贾蕾</v>
          </cell>
          <cell r="D2" t="str">
            <v>13732261226</v>
          </cell>
          <cell r="E2" t="str">
            <v>1978-08-26</v>
          </cell>
          <cell r="F2" t="str">
            <v>女</v>
          </cell>
          <cell r="G2" t="str">
            <v>中国</v>
          </cell>
          <cell r="H2" t="str">
            <v>汉族</v>
          </cell>
          <cell r="I2" t="str">
            <v>jialei@hdu.edu.cn</v>
          </cell>
          <cell r="J2" t="str">
            <v>教科办</v>
          </cell>
          <cell r="K2" t="str">
            <v>学院办公室</v>
          </cell>
          <cell r="M2" t="str">
            <v>大学本科</v>
          </cell>
          <cell r="N2" t="str">
            <v>200008</v>
          </cell>
          <cell r="O2" t="str">
            <v>200008</v>
          </cell>
          <cell r="P2" t="str">
            <v>管理</v>
          </cell>
          <cell r="R2" t="str">
            <v>管理七级</v>
          </cell>
          <cell r="S2" t="str">
            <v>硕士</v>
          </cell>
          <cell r="T2" t="str">
            <v>2014-06</v>
          </cell>
          <cell r="U2" t="str">
            <v>杭州电子科技大学</v>
          </cell>
          <cell r="V2" t="str">
            <v>200007</v>
          </cell>
          <cell r="W2" t="str">
            <v>电子与通信工程</v>
          </cell>
          <cell r="AD2" t="str">
            <v>讲师（高校）</v>
          </cell>
        </row>
        <row r="3">
          <cell r="C3" t="str">
            <v>王维平</v>
          </cell>
          <cell r="D3" t="str">
            <v>13805722627</v>
          </cell>
          <cell r="E3" t="str">
            <v>1960-02-15</v>
          </cell>
          <cell r="F3" t="str">
            <v>男</v>
          </cell>
          <cell r="G3" t="str">
            <v>中国</v>
          </cell>
          <cell r="H3" t="str">
            <v>汉族</v>
          </cell>
          <cell r="I3" t="str">
            <v>wwp215@hdu.edu.cn</v>
          </cell>
          <cell r="J3" t="str">
            <v>光电工程与仪器科学</v>
          </cell>
          <cell r="K3" t="str">
            <v>光电工程与仪器科学研究所</v>
          </cell>
          <cell r="M3" t="str">
            <v>大学本科</v>
          </cell>
          <cell r="N3" t="str">
            <v>198408</v>
          </cell>
          <cell r="O3" t="str">
            <v>198408</v>
          </cell>
          <cell r="P3" t="str">
            <v>专职研究</v>
          </cell>
          <cell r="Q3" t="str">
            <v>非国防军工型</v>
          </cell>
          <cell r="R3" t="str">
            <v>专业技术四级</v>
          </cell>
          <cell r="S3" t="str">
            <v>学士</v>
          </cell>
          <cell r="T3" t="str">
            <v>1984-07</v>
          </cell>
          <cell r="U3" t="str">
            <v>长春光机学院</v>
          </cell>
          <cell r="V3" t="str">
            <v>198407</v>
          </cell>
          <cell r="W3" t="str">
            <v>电子技术及应用</v>
          </cell>
          <cell r="AD3" t="str">
            <v>研究员</v>
          </cell>
        </row>
        <row r="4">
          <cell r="C4" t="str">
            <v>胡飞跃</v>
          </cell>
          <cell r="D4" t="str">
            <v>13588087966</v>
          </cell>
          <cell r="E4" t="str">
            <v>1960-02-16</v>
          </cell>
          <cell r="F4" t="str">
            <v>男</v>
          </cell>
          <cell r="G4" t="str">
            <v>中国</v>
          </cell>
          <cell r="H4" t="str">
            <v>汉族</v>
          </cell>
          <cell r="I4" t="str">
            <v>hufeiyue@hdu.edu.cn</v>
          </cell>
          <cell r="J4" t="str">
            <v>天线与微波技术</v>
          </cell>
          <cell r="K4" t="str">
            <v>天线与微波技术研究所</v>
          </cell>
          <cell r="M4" t="str">
            <v>硕士研究生</v>
          </cell>
          <cell r="N4" t="str">
            <v>198308</v>
          </cell>
          <cell r="O4" t="str">
            <v>199004</v>
          </cell>
          <cell r="P4" t="str">
            <v>专任教师</v>
          </cell>
          <cell r="Q4" t="str">
            <v>教学科研并重型</v>
          </cell>
          <cell r="R4" t="str">
            <v>专业技术五级</v>
          </cell>
          <cell r="S4" t="str">
            <v>硕士</v>
          </cell>
          <cell r="T4" t="str">
            <v>1989-12</v>
          </cell>
          <cell r="U4" t="str">
            <v>浙江大学</v>
          </cell>
          <cell r="V4" t="str">
            <v>198912</v>
          </cell>
          <cell r="W4" t="str">
            <v>电磁场与微波技术</v>
          </cell>
          <cell r="AD4" t="str">
            <v>副教授</v>
          </cell>
        </row>
        <row r="5">
          <cell r="C5" t="str">
            <v>陈瑾</v>
          </cell>
          <cell r="D5" t="str">
            <v>13395815859</v>
          </cell>
          <cell r="E5" t="str">
            <v>1971-05-09</v>
          </cell>
          <cell r="F5" t="str">
            <v>女</v>
          </cell>
          <cell r="G5" t="str">
            <v>中国</v>
          </cell>
          <cell r="H5" t="str">
            <v>汉族</v>
          </cell>
          <cell r="I5" t="str">
            <v>chenjin0509@sina.com.cn</v>
          </cell>
          <cell r="J5" t="str">
            <v>新型半导体器件与电路</v>
          </cell>
          <cell r="K5" t="str">
            <v>电工电子教学示范中心</v>
          </cell>
          <cell r="M5" t="str">
            <v>硕士研究生</v>
          </cell>
          <cell r="N5" t="str">
            <v>199504</v>
          </cell>
          <cell r="O5" t="str">
            <v>199504</v>
          </cell>
          <cell r="P5" t="str">
            <v>实验</v>
          </cell>
          <cell r="R5" t="str">
            <v>专业技术八级</v>
          </cell>
          <cell r="S5" t="str">
            <v>硕士</v>
          </cell>
          <cell r="T5" t="str">
            <v>1995-04</v>
          </cell>
          <cell r="U5" t="str">
            <v>杭州电子工业学院</v>
          </cell>
          <cell r="V5" t="str">
            <v>199503</v>
          </cell>
          <cell r="W5" t="str">
            <v>电路与系统</v>
          </cell>
          <cell r="AD5" t="str">
            <v>讲师（高校）</v>
          </cell>
        </row>
        <row r="6">
          <cell r="C6" t="str">
            <v>王勇佳</v>
          </cell>
          <cell r="D6" t="str">
            <v>13336067985</v>
          </cell>
          <cell r="E6" t="str">
            <v>1962-08-15</v>
          </cell>
          <cell r="F6" t="str">
            <v>男</v>
          </cell>
          <cell r="G6" t="str">
            <v>中国</v>
          </cell>
          <cell r="H6" t="str">
            <v>汉族</v>
          </cell>
          <cell r="I6" t="str">
            <v>wyj@hdu.edu.cn</v>
          </cell>
          <cell r="J6" t="str">
            <v>现代电路与智能信息</v>
          </cell>
          <cell r="K6" t="str">
            <v>电工电子教学示范中心</v>
          </cell>
          <cell r="M6" t="str">
            <v>硕士研究生</v>
          </cell>
          <cell r="N6" t="str">
            <v>198504</v>
          </cell>
          <cell r="O6" t="str">
            <v>198504</v>
          </cell>
          <cell r="P6" t="str">
            <v>实验</v>
          </cell>
          <cell r="R6" t="str">
            <v>专业技术八级</v>
          </cell>
          <cell r="S6" t="str">
            <v>硕士</v>
          </cell>
          <cell r="T6" t="str">
            <v>1985-03</v>
          </cell>
          <cell r="U6" t="str">
            <v>河北半导体研究所</v>
          </cell>
          <cell r="W6" t="str">
            <v>半导体物理与器件</v>
          </cell>
          <cell r="AD6" t="str">
            <v>讲师（高校）</v>
          </cell>
        </row>
        <row r="7">
          <cell r="C7" t="str">
            <v>张珣</v>
          </cell>
          <cell r="D7" t="str">
            <v>13093751985</v>
          </cell>
          <cell r="E7" t="str">
            <v>1970-01-27</v>
          </cell>
          <cell r="F7" t="str">
            <v>男</v>
          </cell>
          <cell r="G7" t="str">
            <v>中国</v>
          </cell>
          <cell r="H7" t="str">
            <v>汉族</v>
          </cell>
          <cell r="I7" t="str">
            <v>zhxun@hdu.edu.cn</v>
          </cell>
          <cell r="J7" t="str">
            <v>新型半导体器件与电路</v>
          </cell>
          <cell r="K7" t="str">
            <v>电工电子教学示范中心</v>
          </cell>
          <cell r="M7" t="str">
            <v>博士研究生</v>
          </cell>
          <cell r="N7" t="str">
            <v>199208</v>
          </cell>
          <cell r="O7" t="str">
            <v>199208</v>
          </cell>
          <cell r="P7" t="str">
            <v>专任教师</v>
          </cell>
          <cell r="Q7" t="str">
            <v>教学科研并重型</v>
          </cell>
          <cell r="R7" t="str">
            <v>专业技术四级</v>
          </cell>
          <cell r="S7" t="str">
            <v>博士</v>
          </cell>
          <cell r="T7" t="str">
            <v>2008-12</v>
          </cell>
          <cell r="U7" t="str">
            <v>浙江大学</v>
          </cell>
          <cell r="V7" t="str">
            <v>200812</v>
          </cell>
          <cell r="W7" t="str">
            <v>电子科学与技术</v>
          </cell>
          <cell r="AD7" t="str">
            <v>教授</v>
          </cell>
        </row>
        <row r="8">
          <cell r="C8" t="str">
            <v>崔佳冬</v>
          </cell>
          <cell r="D8" t="str">
            <v>13735890020</v>
          </cell>
          <cell r="E8" t="str">
            <v>1974-12-16</v>
          </cell>
          <cell r="F8" t="str">
            <v>男</v>
          </cell>
          <cell r="G8" t="str">
            <v>中国</v>
          </cell>
          <cell r="H8" t="str">
            <v>汉族</v>
          </cell>
          <cell r="I8" t="str">
            <v>cjd@hdu.edu.cn</v>
          </cell>
          <cell r="J8" t="str">
            <v>应用电子系统</v>
          </cell>
          <cell r="K8" t="str">
            <v>新型电子器件与系统研究所</v>
          </cell>
          <cell r="M8" t="str">
            <v>大学本科</v>
          </cell>
          <cell r="N8" t="str">
            <v>199708</v>
          </cell>
          <cell r="O8" t="str">
            <v>199708</v>
          </cell>
          <cell r="P8" t="str">
            <v>专任教师</v>
          </cell>
          <cell r="Q8" t="str">
            <v>社会服务与推广型</v>
          </cell>
          <cell r="R8" t="str">
            <v>专业技术五级</v>
          </cell>
          <cell r="S8" t="str">
            <v>硕士</v>
          </cell>
          <cell r="T8" t="str">
            <v>2005-06</v>
          </cell>
          <cell r="U8" t="str">
            <v>浙江大学</v>
          </cell>
          <cell r="V8" t="str">
            <v>199707</v>
          </cell>
          <cell r="W8" t="str">
            <v>通信与信息工程</v>
          </cell>
          <cell r="AD8" t="str">
            <v>副教授</v>
          </cell>
        </row>
        <row r="9">
          <cell r="C9" t="str">
            <v>张海峰</v>
          </cell>
          <cell r="D9" t="str">
            <v>13957120047</v>
          </cell>
          <cell r="E9" t="str">
            <v>1961-07-10</v>
          </cell>
          <cell r="F9" t="str">
            <v>男</v>
          </cell>
          <cell r="G9" t="str">
            <v>中国</v>
          </cell>
          <cell r="H9" t="str">
            <v>汉族</v>
          </cell>
          <cell r="I9" t="str">
            <v>hfzhang0811@hdu.edu.cn</v>
          </cell>
          <cell r="J9" t="str">
            <v>装备电子</v>
          </cell>
          <cell r="K9" t="str">
            <v>电子系统集成技术研究所</v>
          </cell>
          <cell r="M9" t="str">
            <v>硕士研究生</v>
          </cell>
          <cell r="N9" t="str">
            <v>198607</v>
          </cell>
          <cell r="O9" t="str">
            <v>198607</v>
          </cell>
          <cell r="P9" t="str">
            <v>专任教师</v>
          </cell>
          <cell r="Q9" t="str">
            <v>社会服务与推广型</v>
          </cell>
          <cell r="R9" t="str">
            <v>专业技术五级</v>
          </cell>
          <cell r="S9" t="str">
            <v>硕士</v>
          </cell>
          <cell r="T9" t="str">
            <v>1986-07</v>
          </cell>
          <cell r="U9" t="str">
            <v>浙江大学</v>
          </cell>
          <cell r="V9" t="str">
            <v>198607</v>
          </cell>
          <cell r="W9" t="str">
            <v>内燃机</v>
          </cell>
          <cell r="AD9" t="str">
            <v>副教授</v>
          </cell>
        </row>
        <row r="10">
          <cell r="C10" t="str">
            <v>徐敏</v>
          </cell>
          <cell r="D10" t="str">
            <v>13505817530</v>
          </cell>
          <cell r="E10" t="str">
            <v>1965-12-08</v>
          </cell>
          <cell r="F10" t="str">
            <v>女</v>
          </cell>
          <cell r="G10" t="str">
            <v>中国</v>
          </cell>
          <cell r="H10" t="str">
            <v>汉族</v>
          </cell>
          <cell r="I10" t="str">
            <v>hziee_xumin@163.com</v>
          </cell>
          <cell r="J10" t="str">
            <v>现代电路与智能信息</v>
          </cell>
          <cell r="K10" t="str">
            <v>电工电子教学示范中心</v>
          </cell>
          <cell r="M10" t="str">
            <v>大学专科和专科学校</v>
          </cell>
          <cell r="N10" t="str">
            <v>198012</v>
          </cell>
          <cell r="O10" t="str">
            <v>198108</v>
          </cell>
          <cell r="P10" t="str">
            <v>实验</v>
          </cell>
          <cell r="R10" t="str">
            <v>专业技术八级</v>
          </cell>
          <cell r="U10" t="str">
            <v>杭州市广播电视大学</v>
          </cell>
          <cell r="V10" t="str">
            <v>199007</v>
          </cell>
          <cell r="W10" t="str">
            <v>电子技术</v>
          </cell>
          <cell r="AD10" t="str">
            <v>实验师</v>
          </cell>
        </row>
        <row r="11">
          <cell r="C11" t="str">
            <v>郑雪峰</v>
          </cell>
          <cell r="D11" t="str">
            <v>13291880181</v>
          </cell>
          <cell r="E11" t="str">
            <v>1973-12-08</v>
          </cell>
          <cell r="F11" t="str">
            <v>男</v>
          </cell>
          <cell r="G11" t="str">
            <v>中国</v>
          </cell>
          <cell r="H11" t="str">
            <v>汉族</v>
          </cell>
          <cell r="I11" t="str">
            <v>948525095@QQ.COM</v>
          </cell>
          <cell r="J11" t="str">
            <v>现代电路与智能信息</v>
          </cell>
          <cell r="K11" t="str">
            <v>电工电子教学示范中心</v>
          </cell>
          <cell r="M11" t="str">
            <v>大学本科</v>
          </cell>
          <cell r="N11" t="str">
            <v>199608</v>
          </cell>
          <cell r="O11" t="str">
            <v>200012</v>
          </cell>
          <cell r="P11" t="str">
            <v>实验</v>
          </cell>
          <cell r="R11" t="str">
            <v>专技九级</v>
          </cell>
          <cell r="S11" t="str">
            <v>硕士</v>
          </cell>
          <cell r="T11" t="str">
            <v>2004-06</v>
          </cell>
          <cell r="U11" t="str">
            <v>浙江大学</v>
          </cell>
          <cell r="V11" t="str">
            <v>199607</v>
          </cell>
          <cell r="W11" t="str">
            <v>计算机科学与技术</v>
          </cell>
          <cell r="AD11" t="str">
            <v>讲师（高校）</v>
          </cell>
        </row>
        <row r="12">
          <cell r="C12" t="str">
            <v>周巧娣</v>
          </cell>
          <cell r="D12" t="str">
            <v>13588451992</v>
          </cell>
          <cell r="E12" t="str">
            <v>1964-09-26</v>
          </cell>
          <cell r="F12" t="str">
            <v>女</v>
          </cell>
          <cell r="G12" t="str">
            <v>中国</v>
          </cell>
          <cell r="H12" t="str">
            <v>汉族</v>
          </cell>
          <cell r="I12" t="str">
            <v>edizhou@163.com</v>
          </cell>
          <cell r="J12" t="str">
            <v>海洋电子</v>
          </cell>
          <cell r="K12" t="str">
            <v>电子系统集成技术研究所</v>
          </cell>
          <cell r="M12" t="str">
            <v>大学本科</v>
          </cell>
          <cell r="N12" t="str">
            <v>198607</v>
          </cell>
          <cell r="O12" t="str">
            <v>200103</v>
          </cell>
          <cell r="P12" t="str">
            <v>专任教师</v>
          </cell>
          <cell r="Q12" t="str">
            <v>教学科研并重型</v>
          </cell>
          <cell r="R12" t="str">
            <v>专业技术六级</v>
          </cell>
          <cell r="S12" t="str">
            <v>硕士</v>
          </cell>
          <cell r="T12" t="str">
            <v>1999-06</v>
          </cell>
          <cell r="U12" t="str">
            <v>石油大学</v>
          </cell>
          <cell r="V12" t="str">
            <v>198607</v>
          </cell>
          <cell r="W12" t="str">
            <v>控制理论与控制工程</v>
          </cell>
          <cell r="AD12" t="str">
            <v>副教授</v>
          </cell>
        </row>
        <row r="13">
          <cell r="C13" t="str">
            <v>高惠芳</v>
          </cell>
          <cell r="D13" t="str">
            <v>13386515768</v>
          </cell>
          <cell r="E13" t="str">
            <v>1965-08-08</v>
          </cell>
          <cell r="F13" t="str">
            <v>女</v>
          </cell>
          <cell r="G13" t="str">
            <v>中国</v>
          </cell>
          <cell r="H13" t="str">
            <v>汉族</v>
          </cell>
          <cell r="I13" t="str">
            <v>gaohuifang@126.com</v>
          </cell>
          <cell r="J13" t="str">
            <v>电子能量转换和应用</v>
          </cell>
          <cell r="K13" t="str">
            <v>新型电子器件与系统研究所</v>
          </cell>
          <cell r="M13" t="str">
            <v>硕士研究生</v>
          </cell>
          <cell r="N13" t="str">
            <v>198903</v>
          </cell>
          <cell r="O13" t="str">
            <v>200102</v>
          </cell>
          <cell r="P13" t="str">
            <v>专任教师</v>
          </cell>
          <cell r="Q13" t="str">
            <v>教学为主型</v>
          </cell>
          <cell r="R13" t="str">
            <v>专业技术五级</v>
          </cell>
          <cell r="S13" t="str">
            <v>硕士</v>
          </cell>
          <cell r="T13" t="str">
            <v>1989-04</v>
          </cell>
          <cell r="U13" t="str">
            <v>天津大学</v>
          </cell>
          <cell r="V13" t="str">
            <v>198901</v>
          </cell>
          <cell r="W13" t="str">
            <v>电力及自动化</v>
          </cell>
          <cell r="AD13" t="str">
            <v>副教授</v>
          </cell>
        </row>
        <row r="14">
          <cell r="C14" t="str">
            <v>高明裕</v>
          </cell>
          <cell r="D14" t="str">
            <v>13606804033</v>
          </cell>
          <cell r="E14" t="str">
            <v>1963-03-01</v>
          </cell>
          <cell r="F14" t="str">
            <v>男</v>
          </cell>
          <cell r="G14" t="str">
            <v>中国</v>
          </cell>
          <cell r="H14" t="str">
            <v>汉族</v>
          </cell>
          <cell r="I14" t="str">
            <v>mackgao@hdu.edu.cn</v>
          </cell>
          <cell r="J14" t="str">
            <v>装备电子</v>
          </cell>
          <cell r="K14" t="str">
            <v>电子系统集成技术研究所</v>
          </cell>
          <cell r="M14" t="str">
            <v>硕士研究生</v>
          </cell>
          <cell r="N14" t="str">
            <v>198107</v>
          </cell>
          <cell r="O14" t="str">
            <v>200108</v>
          </cell>
          <cell r="P14" t="str">
            <v>专任教师</v>
          </cell>
          <cell r="Q14" t="str">
            <v>科研为主型</v>
          </cell>
          <cell r="R14" t="str">
            <v>专业技术二级</v>
          </cell>
          <cell r="S14" t="str">
            <v>博士</v>
          </cell>
          <cell r="T14" t="str">
            <v>2013-06</v>
          </cell>
          <cell r="U14" t="str">
            <v>武汉理工大学</v>
          </cell>
          <cell r="V14" t="str">
            <v>199303</v>
          </cell>
          <cell r="W14" t="str">
            <v>信息与通信工程</v>
          </cell>
          <cell r="AD14" t="str">
            <v>教授</v>
          </cell>
        </row>
        <row r="15">
          <cell r="C15" t="str">
            <v>方志华</v>
          </cell>
          <cell r="D15" t="str">
            <v>13136158691</v>
          </cell>
          <cell r="E15" t="str">
            <v>1976-07-27</v>
          </cell>
          <cell r="F15" t="str">
            <v>男</v>
          </cell>
          <cell r="G15" t="str">
            <v>中国</v>
          </cell>
          <cell r="H15" t="str">
            <v>汉族</v>
          </cell>
          <cell r="I15" t="str">
            <v>fzh@hdu.edu.cn</v>
          </cell>
          <cell r="J15" t="str">
            <v>天线与微波技术</v>
          </cell>
          <cell r="K15" t="str">
            <v>天线与微波技术研究所</v>
          </cell>
          <cell r="M15" t="str">
            <v>大学本科</v>
          </cell>
          <cell r="N15" t="str">
            <v>200109</v>
          </cell>
          <cell r="O15" t="str">
            <v>200109</v>
          </cell>
          <cell r="P15" t="str">
            <v>专任教师</v>
          </cell>
          <cell r="R15" t="str">
            <v>专业技术十级</v>
          </cell>
          <cell r="S15" t="str">
            <v>硕士</v>
          </cell>
          <cell r="T15" t="str">
            <v>2011-01</v>
          </cell>
          <cell r="U15" t="str">
            <v>杭州电子科技大学</v>
          </cell>
          <cell r="V15" t="str">
            <v>199807</v>
          </cell>
          <cell r="W15" t="str">
            <v>电子与通信工程</v>
          </cell>
          <cell r="AD15" t="str">
            <v>讲师（高校）</v>
          </cell>
        </row>
        <row r="16">
          <cell r="C16" t="str">
            <v>官伯然</v>
          </cell>
          <cell r="D16" t="str">
            <v>13905711187</v>
          </cell>
          <cell r="E16" t="str">
            <v>1955-07-20</v>
          </cell>
          <cell r="F16" t="str">
            <v>男</v>
          </cell>
          <cell r="G16" t="str">
            <v>中国</v>
          </cell>
          <cell r="H16" t="str">
            <v>汉族</v>
          </cell>
          <cell r="I16" t="str">
            <v>brguan@hdu.edu.cn</v>
          </cell>
          <cell r="J16" t="str">
            <v>天线与微波技术</v>
          </cell>
          <cell r="K16" t="str">
            <v>天线与微波技术研究所</v>
          </cell>
          <cell r="M16" t="str">
            <v>博士研究生</v>
          </cell>
          <cell r="N16" t="str">
            <v>197303</v>
          </cell>
          <cell r="O16" t="str">
            <v>200108</v>
          </cell>
          <cell r="P16" t="str">
            <v>专任教师</v>
          </cell>
          <cell r="Q16" t="str">
            <v>国防军工型</v>
          </cell>
          <cell r="R16" t="str">
            <v>专业技术二级</v>
          </cell>
          <cell r="S16" t="str">
            <v>博士</v>
          </cell>
          <cell r="T16" t="str">
            <v>1990-07</v>
          </cell>
          <cell r="U16" t="str">
            <v>西安电子科技大学</v>
          </cell>
          <cell r="V16" t="str">
            <v>199004</v>
          </cell>
          <cell r="W16" t="str">
            <v>电磁场与微波技术</v>
          </cell>
          <cell r="AD16" t="str">
            <v>教授</v>
          </cell>
        </row>
        <row r="17">
          <cell r="C17" t="str">
            <v>黄继业</v>
          </cell>
          <cell r="D17" t="str">
            <v>13136153069</v>
          </cell>
          <cell r="E17" t="str">
            <v>1978-07-07</v>
          </cell>
          <cell r="F17" t="str">
            <v>男</v>
          </cell>
          <cell r="G17" t="str">
            <v>中国</v>
          </cell>
          <cell r="H17" t="str">
            <v>汉族</v>
          </cell>
          <cell r="I17" t="str">
            <v>hjynet@163.com</v>
          </cell>
          <cell r="J17" t="str">
            <v>装备电子</v>
          </cell>
          <cell r="K17" t="str">
            <v>电子系统集成技术研究所</v>
          </cell>
          <cell r="M17" t="str">
            <v>大学本科</v>
          </cell>
          <cell r="N17" t="str">
            <v>200108</v>
          </cell>
          <cell r="O17" t="str">
            <v>200108</v>
          </cell>
          <cell r="P17" t="str">
            <v>专任教师</v>
          </cell>
          <cell r="Q17" t="str">
            <v>教学为主型</v>
          </cell>
          <cell r="R17" t="str">
            <v>专业技术五级</v>
          </cell>
          <cell r="S17" t="str">
            <v>硕士</v>
          </cell>
          <cell r="T17" t="str">
            <v>2014-03</v>
          </cell>
          <cell r="U17" t="str">
            <v>同济大学</v>
          </cell>
          <cell r="V17" t="str">
            <v>200107</v>
          </cell>
          <cell r="W17" t="str">
            <v>软件工程领域工程</v>
          </cell>
          <cell r="AD17" t="str">
            <v>副教授</v>
          </cell>
        </row>
        <row r="18">
          <cell r="C18" t="str">
            <v>曾毓</v>
          </cell>
          <cell r="D18" t="str">
            <v>13968023946</v>
          </cell>
          <cell r="E18" t="str">
            <v>1979-11-20</v>
          </cell>
          <cell r="F18" t="str">
            <v>男</v>
          </cell>
          <cell r="G18" t="str">
            <v>中国</v>
          </cell>
          <cell r="H18" t="str">
            <v>汉族</v>
          </cell>
          <cell r="I18" t="str">
            <v>zyu20@hdu.edu.cn</v>
          </cell>
          <cell r="J18" t="str">
            <v>装备电子</v>
          </cell>
          <cell r="K18" t="str">
            <v>电子系统集成技术研究所</v>
          </cell>
          <cell r="M18" t="str">
            <v>大学本科</v>
          </cell>
          <cell r="N18" t="str">
            <v>200108</v>
          </cell>
          <cell r="O18" t="str">
            <v>200108</v>
          </cell>
          <cell r="P18" t="str">
            <v>专任教师</v>
          </cell>
          <cell r="Q18" t="str">
            <v>教学为主型</v>
          </cell>
          <cell r="R18" t="str">
            <v>专业技术七级</v>
          </cell>
          <cell r="S18" t="str">
            <v>硕士</v>
          </cell>
          <cell r="T18" t="str">
            <v>2016-06</v>
          </cell>
          <cell r="U18" t="str">
            <v>杭州电子科技大学</v>
          </cell>
          <cell r="V18" t="str">
            <v>200107</v>
          </cell>
          <cell r="W18" t="str">
            <v>电子与通信工程领域工程</v>
          </cell>
          <cell r="AD18" t="str">
            <v>高级实验师</v>
          </cell>
        </row>
        <row r="19">
          <cell r="C19" t="str">
            <v>郭红梅</v>
          </cell>
          <cell r="D19" t="str">
            <v>13588084651</v>
          </cell>
          <cell r="E19" t="str">
            <v>1977-12-12</v>
          </cell>
          <cell r="F19" t="str">
            <v>女</v>
          </cell>
          <cell r="G19" t="str">
            <v>中国</v>
          </cell>
          <cell r="H19" t="str">
            <v>汉族</v>
          </cell>
          <cell r="I19" t="str">
            <v>g2_mail@hdu.edu.cn</v>
          </cell>
          <cell r="J19" t="str">
            <v>学工办</v>
          </cell>
          <cell r="K19" t="str">
            <v>学院办公室</v>
          </cell>
          <cell r="M19" t="str">
            <v>大学本科</v>
          </cell>
          <cell r="N19" t="str">
            <v>199908</v>
          </cell>
          <cell r="O19" t="str">
            <v>200108</v>
          </cell>
          <cell r="P19" t="str">
            <v>辅导员</v>
          </cell>
          <cell r="R19" t="str">
            <v>专技八级/管理七级</v>
          </cell>
          <cell r="S19" t="str">
            <v>硕士</v>
          </cell>
          <cell r="T19" t="str">
            <v>2014-06</v>
          </cell>
          <cell r="U19" t="str">
            <v>杭州电子科技大学</v>
          </cell>
          <cell r="V19" t="str">
            <v>199907</v>
          </cell>
          <cell r="W19" t="str">
            <v>电子与通信工程</v>
          </cell>
          <cell r="AD19" t="str">
            <v>讲师（高校）</v>
          </cell>
        </row>
        <row r="20">
          <cell r="C20" t="str">
            <v>顾梅园</v>
          </cell>
          <cell r="D20" t="str">
            <v>13588155405</v>
          </cell>
          <cell r="E20" t="str">
            <v>1979-12-18</v>
          </cell>
          <cell r="F20" t="str">
            <v>女</v>
          </cell>
          <cell r="G20" t="str">
            <v>中国</v>
          </cell>
          <cell r="H20" t="str">
            <v>汉族</v>
          </cell>
          <cell r="I20" t="str">
            <v>circle@hdu.edu.cn</v>
          </cell>
          <cell r="J20" t="str">
            <v>海洋电子</v>
          </cell>
          <cell r="K20" t="str">
            <v>电子系统集成技术研究所</v>
          </cell>
          <cell r="M20" t="str">
            <v>大学本科</v>
          </cell>
          <cell r="N20" t="str">
            <v>200208</v>
          </cell>
          <cell r="O20" t="str">
            <v>200208</v>
          </cell>
          <cell r="P20" t="str">
            <v>专任教师</v>
          </cell>
          <cell r="R20" t="str">
            <v>专业技术八级</v>
          </cell>
          <cell r="S20" t="str">
            <v>硕士</v>
          </cell>
          <cell r="T20" t="str">
            <v>2007-03</v>
          </cell>
          <cell r="U20" t="str">
            <v>杭州电子科技大学</v>
          </cell>
          <cell r="V20" t="str">
            <v>200206</v>
          </cell>
          <cell r="W20" t="str">
            <v>电子与通信工程</v>
          </cell>
          <cell r="AD20" t="str">
            <v>讲师（高校）</v>
          </cell>
        </row>
        <row r="21">
          <cell r="C21" t="str">
            <v>耿友林</v>
          </cell>
          <cell r="D21" t="str">
            <v>17764591065</v>
          </cell>
          <cell r="E21" t="str">
            <v>1966-09-29</v>
          </cell>
          <cell r="F21" t="str">
            <v>男</v>
          </cell>
          <cell r="G21" t="str">
            <v>中国</v>
          </cell>
          <cell r="H21" t="str">
            <v>汉族</v>
          </cell>
          <cell r="I21" t="str">
            <v>gengyoulin@aliyun.com</v>
          </cell>
          <cell r="J21" t="str">
            <v>天线与微波技术</v>
          </cell>
          <cell r="K21" t="str">
            <v>天线与微波技术研究所</v>
          </cell>
          <cell r="M21" t="str">
            <v>博士研究生</v>
          </cell>
          <cell r="N21" t="str">
            <v>199206</v>
          </cell>
          <cell r="O21" t="str">
            <v>200210</v>
          </cell>
          <cell r="P21" t="str">
            <v>专任教师</v>
          </cell>
          <cell r="Q21" t="str">
            <v>教学科研并重型</v>
          </cell>
          <cell r="R21" t="str">
            <v>专业技术三级</v>
          </cell>
          <cell r="S21" t="str">
            <v>博士</v>
          </cell>
          <cell r="T21" t="str">
            <v>2006-12</v>
          </cell>
          <cell r="U21" t="str">
            <v>西安电子科技大学</v>
          </cell>
          <cell r="V21" t="str">
            <v>200612</v>
          </cell>
          <cell r="W21" t="str">
            <v>电子科学与技术</v>
          </cell>
          <cell r="AD21" t="str">
            <v>教授</v>
          </cell>
        </row>
        <row r="22">
          <cell r="C22" t="str">
            <v>曾昕</v>
          </cell>
          <cell r="D22" t="str">
            <v>13588045138</v>
          </cell>
          <cell r="E22" t="str">
            <v>1979-06-09</v>
          </cell>
          <cell r="F22" t="str">
            <v>男</v>
          </cell>
          <cell r="G22" t="str">
            <v>中国</v>
          </cell>
          <cell r="H22" t="str">
            <v>汉族</v>
          </cell>
          <cell r="I22" t="str">
            <v>zengxin@hdu.edu.cn</v>
          </cell>
          <cell r="J22" t="str">
            <v>学工办</v>
          </cell>
          <cell r="K22" t="str">
            <v>学院办公室</v>
          </cell>
          <cell r="M22" t="str">
            <v>大学本科</v>
          </cell>
          <cell r="N22" t="str">
            <v>200209</v>
          </cell>
          <cell r="O22" t="str">
            <v>200210</v>
          </cell>
          <cell r="P22" t="str">
            <v>辅导员</v>
          </cell>
          <cell r="R22" t="str">
            <v>专技八级/管理七级</v>
          </cell>
          <cell r="S22" t="str">
            <v>硕士</v>
          </cell>
          <cell r="T22" t="str">
            <v>2009-10</v>
          </cell>
          <cell r="U22" t="str">
            <v>杭州电子科技大学</v>
          </cell>
          <cell r="V22" t="str">
            <v>200206</v>
          </cell>
          <cell r="W22" t="str">
            <v>软件工程</v>
          </cell>
          <cell r="AD22" t="str">
            <v>讲师（高校）</v>
          </cell>
        </row>
        <row r="23">
          <cell r="C23" t="str">
            <v>刘公致</v>
          </cell>
          <cell r="D23" t="str">
            <v>15355402270</v>
          </cell>
          <cell r="E23" t="str">
            <v>1971-05-13</v>
          </cell>
          <cell r="F23" t="str">
            <v>男</v>
          </cell>
          <cell r="G23" t="str">
            <v>中国</v>
          </cell>
          <cell r="H23" t="str">
            <v>汉族</v>
          </cell>
          <cell r="I23" t="str">
            <v>hzlgz0@163.com</v>
          </cell>
          <cell r="J23" t="str">
            <v>现代电路与智能信息</v>
          </cell>
          <cell r="K23" t="str">
            <v>电工电子教学示范中心</v>
          </cell>
          <cell r="M23" t="str">
            <v>大学本科</v>
          </cell>
          <cell r="N23" t="str">
            <v>199411</v>
          </cell>
          <cell r="O23" t="str">
            <v>199411</v>
          </cell>
          <cell r="P23" t="str">
            <v>专任教师</v>
          </cell>
          <cell r="Q23" t="str">
            <v>教学科研并重型</v>
          </cell>
          <cell r="R23" t="str">
            <v>专业技术六级</v>
          </cell>
          <cell r="S23" t="str">
            <v>硕士</v>
          </cell>
          <cell r="T23" t="str">
            <v>2001-03</v>
          </cell>
          <cell r="U23" t="str">
            <v>浙江大学</v>
          </cell>
          <cell r="V23" t="str">
            <v>199407</v>
          </cell>
          <cell r="W23" t="str">
            <v>计算机科学与技术</v>
          </cell>
          <cell r="AD23" t="str">
            <v>副研究员（自然科学）</v>
          </cell>
        </row>
        <row r="24">
          <cell r="C24" t="str">
            <v>郭裕顺</v>
          </cell>
          <cell r="D24" t="str">
            <v>13107709265</v>
          </cell>
          <cell r="E24" t="str">
            <v>1965-10-16</v>
          </cell>
          <cell r="F24" t="str">
            <v>男</v>
          </cell>
          <cell r="G24" t="str">
            <v>中国</v>
          </cell>
          <cell r="H24" t="str">
            <v>汉族</v>
          </cell>
          <cell r="I24" t="str">
            <v>ysguo@hdu.edu.cn / ysysguo@sohu.com</v>
          </cell>
          <cell r="J24" t="str">
            <v>集成电路与系统</v>
          </cell>
          <cell r="K24" t="str">
            <v>微电子CAD研究所</v>
          </cell>
          <cell r="M24" t="str">
            <v>硕士研究生</v>
          </cell>
          <cell r="N24" t="str">
            <v>198611</v>
          </cell>
          <cell r="O24" t="str">
            <v>198611</v>
          </cell>
          <cell r="P24" t="str">
            <v>专任教师</v>
          </cell>
          <cell r="Q24" t="str">
            <v>教学科研并重型</v>
          </cell>
          <cell r="R24" t="str">
            <v>专业技术四级</v>
          </cell>
          <cell r="S24" t="str">
            <v>硕士</v>
          </cell>
          <cell r="T24" t="str">
            <v>1986-11</v>
          </cell>
          <cell r="U24" t="str">
            <v>杭州电子工业学院</v>
          </cell>
          <cell r="V24" t="str">
            <v>198609</v>
          </cell>
          <cell r="W24" t="str">
            <v>电路与系统</v>
          </cell>
          <cell r="AD24" t="str">
            <v>教授</v>
          </cell>
        </row>
        <row r="25">
          <cell r="C25" t="str">
            <v>秦会斌</v>
          </cell>
          <cell r="D25" t="str">
            <v>13575755528</v>
          </cell>
          <cell r="E25" t="str">
            <v>1961-03-31</v>
          </cell>
          <cell r="F25" t="str">
            <v>男</v>
          </cell>
          <cell r="G25" t="str">
            <v>中国</v>
          </cell>
          <cell r="H25" t="str">
            <v>汉族</v>
          </cell>
          <cell r="I25" t="str">
            <v>qhb@hdu.edu.cn</v>
          </cell>
          <cell r="J25" t="str">
            <v>应用电子系统</v>
          </cell>
          <cell r="K25" t="str">
            <v>新型电子器件与系统研究所</v>
          </cell>
          <cell r="M25" t="str">
            <v>博士研究生</v>
          </cell>
          <cell r="N25" t="str">
            <v>198307</v>
          </cell>
          <cell r="O25" t="str">
            <v>199706</v>
          </cell>
          <cell r="P25" t="str">
            <v>专任教师</v>
          </cell>
          <cell r="Q25" t="str">
            <v>科研为主型</v>
          </cell>
          <cell r="R25" t="str">
            <v>专业技术二级</v>
          </cell>
          <cell r="S25" t="str">
            <v>博士</v>
          </cell>
          <cell r="T25" t="str">
            <v>1997-04</v>
          </cell>
          <cell r="U25" t="str">
            <v>电子科技大学</v>
          </cell>
          <cell r="V25" t="str">
            <v>199707</v>
          </cell>
          <cell r="W25" t="str">
            <v>电子材料与元器件</v>
          </cell>
          <cell r="AD25" t="str">
            <v>教授</v>
          </cell>
        </row>
        <row r="26">
          <cell r="C26" t="str">
            <v>章红芳</v>
          </cell>
          <cell r="D26" t="str">
            <v>13064761449</v>
          </cell>
          <cell r="E26" t="str">
            <v>1978-03-08</v>
          </cell>
          <cell r="F26" t="str">
            <v>女</v>
          </cell>
          <cell r="G26" t="str">
            <v>中国</v>
          </cell>
          <cell r="H26" t="str">
            <v>汉族</v>
          </cell>
          <cell r="I26" t="str">
            <v>hfnet@hdu.edu.cn</v>
          </cell>
          <cell r="J26" t="str">
            <v>学院办公室</v>
          </cell>
          <cell r="K26" t="str">
            <v>学院办公室</v>
          </cell>
          <cell r="M26" t="str">
            <v>大学本科</v>
          </cell>
          <cell r="N26" t="str">
            <v>200108</v>
          </cell>
          <cell r="O26" t="str">
            <v>200108</v>
          </cell>
          <cell r="P26" t="str">
            <v>管理</v>
          </cell>
          <cell r="R26" t="str">
            <v>管理七级</v>
          </cell>
          <cell r="S26" t="str">
            <v>硕士</v>
          </cell>
          <cell r="T26" t="str">
            <v>2008-11</v>
          </cell>
          <cell r="U26" t="str">
            <v>杭州电子科技大学</v>
          </cell>
          <cell r="V26" t="str">
            <v>200106</v>
          </cell>
          <cell r="W26" t="str">
            <v>电子与通信工程</v>
          </cell>
          <cell r="AD26" t="str">
            <v>实验师</v>
          </cell>
        </row>
        <row r="27">
          <cell r="C27" t="str">
            <v>马琪</v>
          </cell>
          <cell r="D27" t="str">
            <v>13957154746</v>
          </cell>
          <cell r="E27" t="str">
            <v>1968-04-23</v>
          </cell>
          <cell r="F27" t="str">
            <v>男</v>
          </cell>
          <cell r="G27" t="str">
            <v>中国</v>
          </cell>
          <cell r="H27" t="str">
            <v>汉族</v>
          </cell>
          <cell r="I27" t="str">
            <v>maq68@126.com</v>
          </cell>
          <cell r="J27" t="str">
            <v>集成电路与系统</v>
          </cell>
          <cell r="K27" t="str">
            <v>微电子CAD研究所</v>
          </cell>
          <cell r="M27" t="str">
            <v>博士研究生</v>
          </cell>
          <cell r="N27" t="str">
            <v>199008</v>
          </cell>
          <cell r="O27" t="str">
            <v>200009</v>
          </cell>
          <cell r="P27" t="str">
            <v>专任教师</v>
          </cell>
          <cell r="Q27" t="str">
            <v>社会服务与推广型</v>
          </cell>
          <cell r="R27" t="str">
            <v>专业技术四级</v>
          </cell>
          <cell r="S27" t="str">
            <v>博士</v>
          </cell>
          <cell r="T27" t="str">
            <v>2000-07</v>
          </cell>
          <cell r="U27" t="str">
            <v>浙江大学</v>
          </cell>
          <cell r="V27" t="str">
            <v>200007</v>
          </cell>
          <cell r="W27" t="str">
            <v>电子科学与技术</v>
          </cell>
          <cell r="AD27" t="str">
            <v>研究员（自然科学）</v>
          </cell>
        </row>
        <row r="28">
          <cell r="C28" t="str">
            <v>王卉</v>
          </cell>
          <cell r="D28" t="str">
            <v>15381199959</v>
          </cell>
          <cell r="E28" t="str">
            <v>1973-11-13</v>
          </cell>
          <cell r="F28" t="str">
            <v>女</v>
          </cell>
          <cell r="G28" t="str">
            <v>中国</v>
          </cell>
          <cell r="H28" t="str">
            <v>满族</v>
          </cell>
          <cell r="I28" t="str">
            <v>wanghui@hdu.edu.cn</v>
          </cell>
          <cell r="J28" t="str">
            <v>学院办公室</v>
          </cell>
          <cell r="K28" t="str">
            <v>学院办公室</v>
          </cell>
          <cell r="M28" t="str">
            <v>硕士研究生</v>
          </cell>
          <cell r="N28" t="str">
            <v>200004</v>
          </cell>
          <cell r="O28" t="str">
            <v>200004</v>
          </cell>
          <cell r="P28" t="str">
            <v>管理</v>
          </cell>
          <cell r="R28" t="str">
            <v>管理七级</v>
          </cell>
          <cell r="S28" t="str">
            <v>硕士</v>
          </cell>
          <cell r="T28" t="str">
            <v>2000-06</v>
          </cell>
          <cell r="U28" t="str">
            <v>电子科技大学</v>
          </cell>
          <cell r="V28" t="str">
            <v>200006</v>
          </cell>
          <cell r="W28" t="str">
            <v>微电子学与固体电子学</v>
          </cell>
          <cell r="AD28" t="str">
            <v>副教授</v>
          </cell>
        </row>
        <row r="29">
          <cell r="C29" t="str">
            <v>刘军</v>
          </cell>
          <cell r="D29" t="str">
            <v>13989897895</v>
          </cell>
          <cell r="E29" t="str">
            <v>1977-09-26</v>
          </cell>
          <cell r="F29" t="str">
            <v>男</v>
          </cell>
          <cell r="G29" t="str">
            <v>中国</v>
          </cell>
          <cell r="H29" t="str">
            <v>汉族</v>
          </cell>
          <cell r="I29" t="str">
            <v>ljun77@hdu.edu.cn</v>
          </cell>
          <cell r="J29" t="str">
            <v>集成电路与系统</v>
          </cell>
          <cell r="K29" t="str">
            <v>微电子CAD研究所</v>
          </cell>
          <cell r="M29" t="str">
            <v>硕士研究生</v>
          </cell>
          <cell r="N29" t="str">
            <v>200109</v>
          </cell>
          <cell r="O29" t="str">
            <v>200109</v>
          </cell>
          <cell r="P29" t="str">
            <v>专职研究</v>
          </cell>
          <cell r="Q29" t="str">
            <v>国防军工型</v>
          </cell>
          <cell r="R29" t="str">
            <v>专业技术四级</v>
          </cell>
          <cell r="S29" t="str">
            <v>硕士</v>
          </cell>
          <cell r="T29" t="str">
            <v>2006-03</v>
          </cell>
          <cell r="U29" t="str">
            <v>杭州电子科技大学</v>
          </cell>
          <cell r="V29" t="str">
            <v>200603</v>
          </cell>
          <cell r="W29" t="str">
            <v>电路与系统</v>
          </cell>
          <cell r="AD29" t="str">
            <v>研究员（自然科学）</v>
          </cell>
        </row>
        <row r="30">
          <cell r="C30" t="str">
            <v>张晓红</v>
          </cell>
          <cell r="D30" t="str">
            <v>13735882871</v>
          </cell>
          <cell r="E30" t="str">
            <v>1977-11-20</v>
          </cell>
          <cell r="F30" t="str">
            <v>女</v>
          </cell>
          <cell r="G30" t="str">
            <v>中国</v>
          </cell>
          <cell r="H30" t="str">
            <v>汉族</v>
          </cell>
          <cell r="I30" t="str">
            <v>xhzhang@hdu.edu.cn</v>
          </cell>
          <cell r="J30" t="str">
            <v>无线技术与应用</v>
          </cell>
          <cell r="K30" t="str">
            <v>天线与微波技术研究所</v>
          </cell>
          <cell r="M30" t="str">
            <v>大学本科</v>
          </cell>
          <cell r="N30" t="str">
            <v>200208</v>
          </cell>
          <cell r="O30" t="str">
            <v>200208</v>
          </cell>
          <cell r="P30" t="str">
            <v>专任教师</v>
          </cell>
          <cell r="R30" t="str">
            <v>专业技术八级</v>
          </cell>
          <cell r="S30" t="str">
            <v>硕士</v>
          </cell>
          <cell r="T30" t="str">
            <v>2009-03</v>
          </cell>
          <cell r="U30" t="str">
            <v>杭州电子科技大学</v>
          </cell>
          <cell r="V30" t="str">
            <v>200206</v>
          </cell>
          <cell r="W30" t="str">
            <v>电子与通信工程</v>
          </cell>
          <cell r="AD30" t="str">
            <v>讲师（高校）</v>
          </cell>
        </row>
        <row r="31">
          <cell r="C31" t="str">
            <v>马松月</v>
          </cell>
          <cell r="D31" t="str">
            <v>13777868178</v>
          </cell>
          <cell r="E31" t="str">
            <v>1978-09-23</v>
          </cell>
          <cell r="F31" t="str">
            <v>女</v>
          </cell>
          <cell r="G31" t="str">
            <v>中国</v>
          </cell>
          <cell r="H31" t="str">
            <v>汉族</v>
          </cell>
          <cell r="I31" t="str">
            <v>masongyue@hdu.edu.cn</v>
          </cell>
          <cell r="J31" t="str">
            <v>教科办</v>
          </cell>
          <cell r="K31" t="str">
            <v>学院办公室</v>
          </cell>
          <cell r="M31" t="str">
            <v>大学本科</v>
          </cell>
          <cell r="N31" t="str">
            <v>200108</v>
          </cell>
          <cell r="O31" t="str">
            <v>200108</v>
          </cell>
          <cell r="P31" t="str">
            <v>管理</v>
          </cell>
          <cell r="R31" t="str">
            <v>管理七级</v>
          </cell>
          <cell r="S31" t="str">
            <v>硕士</v>
          </cell>
          <cell r="T31" t="str">
            <v>2009-03</v>
          </cell>
          <cell r="U31" t="str">
            <v>杭州电子科技大学</v>
          </cell>
          <cell r="V31" t="str">
            <v>200106</v>
          </cell>
          <cell r="W31" t="str">
            <v>电子与通信工程</v>
          </cell>
          <cell r="AD31" t="str">
            <v>讲师（高校）</v>
          </cell>
        </row>
        <row r="32">
          <cell r="C32" t="str">
            <v>洪明</v>
          </cell>
          <cell r="D32" t="str">
            <v>15356638142</v>
          </cell>
          <cell r="E32" t="str">
            <v>1975-09-26</v>
          </cell>
          <cell r="F32" t="str">
            <v>男</v>
          </cell>
          <cell r="G32" t="str">
            <v>中国</v>
          </cell>
          <cell r="H32" t="str">
            <v>汉族</v>
          </cell>
          <cell r="I32" t="str">
            <v>hongminghz@163.com</v>
          </cell>
          <cell r="J32" t="str">
            <v>装备电子</v>
          </cell>
          <cell r="K32" t="str">
            <v>电子系统集成技术研究所</v>
          </cell>
          <cell r="M32" t="str">
            <v>硕士研究生</v>
          </cell>
          <cell r="N32" t="str">
            <v>199707</v>
          </cell>
          <cell r="O32" t="str">
            <v>200211</v>
          </cell>
          <cell r="P32" t="str">
            <v>专任教师</v>
          </cell>
          <cell r="Q32" t="str">
            <v>教学科研并重型</v>
          </cell>
          <cell r="R32" t="str">
            <v>专业技术七级</v>
          </cell>
          <cell r="S32" t="str">
            <v>硕士</v>
          </cell>
          <cell r="T32" t="str">
            <v>2002-06</v>
          </cell>
          <cell r="U32" t="str">
            <v>浙江大学</v>
          </cell>
          <cell r="V32" t="str">
            <v>200206</v>
          </cell>
          <cell r="W32" t="str">
            <v>生物医学工程</v>
          </cell>
          <cell r="AD32" t="str">
            <v>副教授</v>
          </cell>
        </row>
        <row r="33">
          <cell r="C33" t="str">
            <v>周磊</v>
          </cell>
          <cell r="D33" t="str">
            <v>13868139686</v>
          </cell>
          <cell r="E33" t="str">
            <v>1975-10-29</v>
          </cell>
          <cell r="F33" t="str">
            <v>男</v>
          </cell>
          <cell r="G33" t="str">
            <v>中国</v>
          </cell>
          <cell r="H33" t="str">
            <v>汉族</v>
          </cell>
          <cell r="I33" t="str">
            <v>zhoulei@hdu.edu.cn</v>
          </cell>
          <cell r="J33" t="str">
            <v>集成电路与系统</v>
          </cell>
          <cell r="K33" t="str">
            <v>微电子CAD研究所</v>
          </cell>
          <cell r="M33" t="str">
            <v>博士研究生</v>
          </cell>
          <cell r="N33" t="str">
            <v>199801</v>
          </cell>
          <cell r="O33" t="str">
            <v>200304</v>
          </cell>
          <cell r="P33" t="str">
            <v>专任教师</v>
          </cell>
          <cell r="Q33" t="str">
            <v>社会服务与推广</v>
          </cell>
          <cell r="R33" t="str">
            <v>专业技术六级</v>
          </cell>
          <cell r="S33" t="str">
            <v>博士</v>
          </cell>
          <cell r="T33" t="str">
            <v>2009-06</v>
          </cell>
          <cell r="U33" t="str">
            <v>浙江大学</v>
          </cell>
          <cell r="V33" t="str">
            <v>200906</v>
          </cell>
          <cell r="W33" t="str">
            <v>电子科学与技术</v>
          </cell>
          <cell r="AD33" t="str">
            <v>副研究员（自然科学）</v>
          </cell>
        </row>
        <row r="34">
          <cell r="C34" t="str">
            <v>盛庆华</v>
          </cell>
          <cell r="D34" t="str">
            <v>13067944675</v>
          </cell>
          <cell r="E34" t="str">
            <v>1978-01-21</v>
          </cell>
          <cell r="F34" t="str">
            <v>男</v>
          </cell>
          <cell r="G34" t="str">
            <v>中国</v>
          </cell>
          <cell r="H34" t="str">
            <v>汉族</v>
          </cell>
          <cell r="I34" t="str">
            <v>sheng7@hdu.edu.cn</v>
          </cell>
          <cell r="J34" t="str">
            <v>海洋电子</v>
          </cell>
          <cell r="K34" t="str">
            <v>电子系统集成技术研究所</v>
          </cell>
          <cell r="M34" t="str">
            <v>硕士研究生</v>
          </cell>
          <cell r="N34" t="str">
            <v>200308</v>
          </cell>
          <cell r="O34" t="str">
            <v>200308</v>
          </cell>
          <cell r="P34" t="str">
            <v>专任教师</v>
          </cell>
          <cell r="Q34" t="str">
            <v>教学科研并重型</v>
          </cell>
          <cell r="R34" t="str">
            <v>专业技术五级</v>
          </cell>
          <cell r="S34" t="str">
            <v>硕士</v>
          </cell>
          <cell r="T34" t="str">
            <v>2003-03</v>
          </cell>
          <cell r="U34" t="str">
            <v>西安电子科技大学</v>
          </cell>
          <cell r="V34" t="str">
            <v>200303</v>
          </cell>
          <cell r="W34" t="str">
            <v>电路与系统</v>
          </cell>
          <cell r="AD34" t="str">
            <v>副教授</v>
          </cell>
        </row>
        <row r="35">
          <cell r="C35" t="str">
            <v>王光义</v>
          </cell>
          <cell r="D35" t="str">
            <v>13706518256</v>
          </cell>
          <cell r="E35" t="str">
            <v>1957-03-30</v>
          </cell>
          <cell r="F35" t="str">
            <v>男</v>
          </cell>
          <cell r="G35" t="str">
            <v>中国</v>
          </cell>
          <cell r="H35" t="str">
            <v>汉族</v>
          </cell>
          <cell r="I35" t="str">
            <v>wanggyi@163.com / wanggyi@hdu.edu.cn</v>
          </cell>
          <cell r="J35" t="str">
            <v>现代电路与智能信息</v>
          </cell>
          <cell r="K35" t="str">
            <v>电工电子教学示范中心</v>
          </cell>
          <cell r="M35" t="str">
            <v>博士研究生</v>
          </cell>
          <cell r="N35" t="str">
            <v>197502</v>
          </cell>
          <cell r="O35" t="str">
            <v>200310</v>
          </cell>
          <cell r="P35" t="str">
            <v>专任教师</v>
          </cell>
          <cell r="Q35" t="str">
            <v>科研为主型</v>
          </cell>
          <cell r="R35" t="str">
            <v>专业技术二级</v>
          </cell>
          <cell r="S35" t="str">
            <v>博士</v>
          </cell>
          <cell r="T35" t="str">
            <v>2004-07</v>
          </cell>
          <cell r="U35" t="str">
            <v>华南理工大学</v>
          </cell>
          <cell r="V35" t="str">
            <v>200407</v>
          </cell>
          <cell r="W35" t="str">
            <v>电路与系统</v>
          </cell>
          <cell r="AD35" t="str">
            <v>教授</v>
          </cell>
        </row>
        <row r="36">
          <cell r="C36" t="str">
            <v>周继军</v>
          </cell>
          <cell r="D36" t="str">
            <v>13567988660</v>
          </cell>
          <cell r="E36" t="str">
            <v>1962-09-18</v>
          </cell>
          <cell r="F36" t="str">
            <v>男</v>
          </cell>
          <cell r="G36" t="str">
            <v>中国</v>
          </cell>
          <cell r="H36" t="str">
            <v>汉族</v>
          </cell>
          <cell r="I36" t="str">
            <v>choujijun@163.com</v>
          </cell>
          <cell r="J36" t="str">
            <v>应用电子系统</v>
          </cell>
          <cell r="K36" t="str">
            <v>新型电子器件与系统研究所</v>
          </cell>
          <cell r="M36" t="str">
            <v>大学本科</v>
          </cell>
          <cell r="N36" t="str">
            <v>198307</v>
          </cell>
          <cell r="O36" t="str">
            <v>200311</v>
          </cell>
          <cell r="P36" t="str">
            <v>专职研究</v>
          </cell>
          <cell r="Q36" t="str">
            <v>非国防军工型</v>
          </cell>
          <cell r="R36" t="str">
            <v>专业技术四级</v>
          </cell>
          <cell r="S36" t="str">
            <v>学士</v>
          </cell>
          <cell r="U36" t="str">
            <v>山东大学</v>
          </cell>
          <cell r="V36" t="str">
            <v>198307</v>
          </cell>
          <cell r="W36" t="str">
            <v>磁学</v>
          </cell>
          <cell r="AD36" t="str">
            <v>教授级高工</v>
          </cell>
        </row>
        <row r="37">
          <cell r="C37" t="str">
            <v>吕伟锋</v>
          </cell>
          <cell r="D37" t="str">
            <v>13034203097</v>
          </cell>
          <cell r="E37" t="str">
            <v>1977-11-12</v>
          </cell>
          <cell r="F37" t="str">
            <v>男</v>
          </cell>
          <cell r="G37" t="str">
            <v>中国</v>
          </cell>
          <cell r="H37" t="str">
            <v>汉族</v>
          </cell>
          <cell r="I37" t="str">
            <v>lvwf@hdu.edu.cn</v>
          </cell>
          <cell r="J37" t="str">
            <v>现代电路与智能信息</v>
          </cell>
          <cell r="K37" t="str">
            <v>电工电子教学示范中心</v>
          </cell>
          <cell r="M37" t="str">
            <v>博士研究生</v>
          </cell>
          <cell r="N37" t="str">
            <v>200403</v>
          </cell>
          <cell r="O37" t="str">
            <v>200403</v>
          </cell>
          <cell r="P37" t="str">
            <v>专任教师</v>
          </cell>
          <cell r="Q37" t="str">
            <v>教学科研并重型</v>
          </cell>
          <cell r="R37" t="str">
            <v>专业技术七级</v>
          </cell>
          <cell r="S37" t="str">
            <v>博士</v>
          </cell>
          <cell r="T37" t="str">
            <v>2011-12</v>
          </cell>
          <cell r="U37" t="str">
            <v>浙江大学</v>
          </cell>
          <cell r="V37" t="str">
            <v>201112</v>
          </cell>
          <cell r="W37" t="str">
            <v>电路与系统</v>
          </cell>
          <cell r="X37" t="str">
            <v>浙江大学</v>
          </cell>
          <cell r="Y37" t="str">
            <v>2004.03</v>
          </cell>
          <cell r="Z37" t="str">
            <v>电路与系统</v>
          </cell>
          <cell r="AA37" t="str">
            <v>浙江大学</v>
          </cell>
          <cell r="AB37" t="str">
            <v>2001.07</v>
          </cell>
          <cell r="AC37" t="str">
            <v>信息工程</v>
          </cell>
          <cell r="AD37" t="str">
            <v>副教授</v>
          </cell>
        </row>
        <row r="38">
          <cell r="C38" t="str">
            <v>刘圆圆</v>
          </cell>
          <cell r="D38" t="str">
            <v>13666618431</v>
          </cell>
          <cell r="E38" t="str">
            <v>1978-09-17</v>
          </cell>
          <cell r="F38" t="str">
            <v>女</v>
          </cell>
          <cell r="G38" t="str">
            <v>中国</v>
          </cell>
          <cell r="H38" t="str">
            <v>汉族</v>
          </cell>
          <cell r="I38" t="str">
            <v>liuyuanyuan@hdu.edu.cn</v>
          </cell>
          <cell r="J38" t="str">
            <v>海洋电子</v>
          </cell>
          <cell r="K38" t="str">
            <v>电子系统集成技术研究所</v>
          </cell>
          <cell r="M38" t="str">
            <v>硕士研究生</v>
          </cell>
          <cell r="N38" t="str">
            <v>200403</v>
          </cell>
          <cell r="O38" t="str">
            <v>200403</v>
          </cell>
          <cell r="P38" t="str">
            <v>专任教师</v>
          </cell>
          <cell r="Q38" t="str">
            <v>教学科研并重型</v>
          </cell>
          <cell r="R38" t="str">
            <v>专业技术五级</v>
          </cell>
          <cell r="S38" t="str">
            <v>硕士</v>
          </cell>
          <cell r="T38" t="str">
            <v>2004-03</v>
          </cell>
          <cell r="U38" t="str">
            <v>浙江大学</v>
          </cell>
          <cell r="V38" t="str">
            <v>200403</v>
          </cell>
          <cell r="W38" t="str">
            <v>信息与通信工程</v>
          </cell>
          <cell r="X38" t="str">
            <v>浙江大学</v>
          </cell>
          <cell r="AA38" t="str">
            <v>浙江大学</v>
          </cell>
          <cell r="AB38" t="str">
            <v>2001.07</v>
          </cell>
          <cell r="AC38" t="str">
            <v>电子工程</v>
          </cell>
          <cell r="AD38" t="str">
            <v>副教授</v>
          </cell>
        </row>
        <row r="39">
          <cell r="C39" t="str">
            <v>林弥</v>
          </cell>
          <cell r="D39" t="str">
            <v>13516808155</v>
          </cell>
          <cell r="E39" t="str">
            <v>1978-11-14</v>
          </cell>
          <cell r="F39" t="str">
            <v>女</v>
          </cell>
          <cell r="G39" t="str">
            <v>中国</v>
          </cell>
          <cell r="H39" t="str">
            <v>汉族</v>
          </cell>
          <cell r="I39" t="str">
            <v>lin_mi@sohu.com</v>
          </cell>
          <cell r="J39" t="str">
            <v>新型半导体器件与电路</v>
          </cell>
          <cell r="K39" t="str">
            <v>电工电子教学示范中心</v>
          </cell>
          <cell r="M39" t="str">
            <v>博士研究生</v>
          </cell>
          <cell r="N39" t="str">
            <v>200403</v>
          </cell>
          <cell r="O39" t="str">
            <v>200403</v>
          </cell>
          <cell r="P39" t="str">
            <v>专任教师</v>
          </cell>
          <cell r="Q39" t="str">
            <v>教学科研并重型</v>
          </cell>
          <cell r="R39" t="str">
            <v>专业技术六级</v>
          </cell>
          <cell r="S39" t="str">
            <v>博士</v>
          </cell>
          <cell r="T39" t="str">
            <v>2010-12</v>
          </cell>
          <cell r="U39" t="str">
            <v>浙江大学</v>
          </cell>
          <cell r="V39" t="str">
            <v>201012</v>
          </cell>
          <cell r="W39" t="str">
            <v>电子科学与技术</v>
          </cell>
          <cell r="X39" t="str">
            <v>浙江大学</v>
          </cell>
          <cell r="Z39" t="str">
            <v>电路与系统</v>
          </cell>
          <cell r="AA39" t="str">
            <v>浙江大学</v>
          </cell>
          <cell r="AB39" t="str">
            <v>2001.07</v>
          </cell>
          <cell r="AC39" t="str">
            <v>电子工程专业</v>
          </cell>
          <cell r="AD39" t="str">
            <v>副教授</v>
          </cell>
        </row>
        <row r="40">
          <cell r="C40" t="str">
            <v>李芸</v>
          </cell>
          <cell r="D40" t="str">
            <v>13867472129</v>
          </cell>
          <cell r="E40" t="str">
            <v>1977-08-22</v>
          </cell>
          <cell r="F40" t="str">
            <v>女</v>
          </cell>
          <cell r="G40" t="str">
            <v>中国</v>
          </cell>
          <cell r="H40" t="str">
            <v>汉族</v>
          </cell>
          <cell r="I40" t="str">
            <v>liyunr@163.com</v>
          </cell>
          <cell r="J40" t="str">
            <v>装备电子</v>
          </cell>
          <cell r="K40" t="str">
            <v>电工电子教学示范中心</v>
          </cell>
          <cell r="M40" t="str">
            <v>博士研究生</v>
          </cell>
          <cell r="N40" t="str">
            <v>199807</v>
          </cell>
          <cell r="O40" t="str">
            <v>200403</v>
          </cell>
          <cell r="P40" t="str">
            <v>实验</v>
          </cell>
          <cell r="R40" t="str">
            <v>专业技术七级</v>
          </cell>
          <cell r="S40" t="str">
            <v>博士</v>
          </cell>
          <cell r="T40" t="str">
            <v>2011-12</v>
          </cell>
          <cell r="U40" t="str">
            <v>浙江大学</v>
          </cell>
          <cell r="V40" t="str">
            <v>201112</v>
          </cell>
          <cell r="W40" t="str">
            <v>信息与通信工程</v>
          </cell>
          <cell r="X40" t="str">
            <v>浙江大学</v>
          </cell>
          <cell r="Y40" t="str">
            <v>2004.04</v>
          </cell>
          <cell r="Z40" t="str">
            <v>通信与信息系统</v>
          </cell>
          <cell r="AA40" t="str">
            <v>浙江大学</v>
          </cell>
          <cell r="AB40" t="str">
            <v>1998.06</v>
          </cell>
          <cell r="AC40" t="str">
            <v>电子工程</v>
          </cell>
          <cell r="AD40" t="str">
            <v>高级实验师</v>
          </cell>
        </row>
        <row r="41">
          <cell r="C41" t="str">
            <v>汪洁</v>
          </cell>
          <cell r="D41" t="str">
            <v>13185001577</v>
          </cell>
          <cell r="E41" t="str">
            <v>1976-01-19</v>
          </cell>
          <cell r="F41" t="str">
            <v>女</v>
          </cell>
          <cell r="G41" t="str">
            <v>中国</v>
          </cell>
          <cell r="H41" t="str">
            <v>汉族</v>
          </cell>
          <cell r="I41" t="str">
            <v>wangjiehiee@163.com</v>
          </cell>
          <cell r="J41" t="str">
            <v>集成电路与系统</v>
          </cell>
          <cell r="K41" t="str">
            <v>微电子CAD研究所</v>
          </cell>
          <cell r="M41" t="str">
            <v>博士研究生</v>
          </cell>
          <cell r="N41" t="str">
            <v>199809</v>
          </cell>
          <cell r="O41" t="str">
            <v>200404</v>
          </cell>
          <cell r="P41" t="str">
            <v>专任教师</v>
          </cell>
          <cell r="R41" t="str">
            <v>专业技术八级</v>
          </cell>
          <cell r="S41" t="str">
            <v>博士</v>
          </cell>
          <cell r="T41" t="str">
            <v>2013-09</v>
          </cell>
          <cell r="U41" t="str">
            <v>浙江大学</v>
          </cell>
          <cell r="V41" t="str">
            <v>201309</v>
          </cell>
          <cell r="W41" t="str">
            <v>电路与系统</v>
          </cell>
          <cell r="X41" t="str">
            <v>杭州电子科技大学</v>
          </cell>
          <cell r="AA41" t="str">
            <v>南昌大学</v>
          </cell>
          <cell r="AB41" t="str">
            <v>1998.07</v>
          </cell>
          <cell r="AC41" t="str">
            <v>应用物理</v>
          </cell>
          <cell r="AD41" t="str">
            <v>讲师（高校）</v>
          </cell>
        </row>
        <row r="42">
          <cell r="C42" t="str">
            <v>胡冀</v>
          </cell>
          <cell r="D42" t="str">
            <v>13067720115</v>
          </cell>
          <cell r="E42" t="str">
            <v>1977-07-19</v>
          </cell>
          <cell r="F42" t="str">
            <v>男</v>
          </cell>
          <cell r="G42" t="str">
            <v>中国</v>
          </cell>
          <cell r="H42" t="str">
            <v>汉族</v>
          </cell>
          <cell r="I42" t="str">
            <v>Huji@hdu.edu.cn</v>
          </cell>
          <cell r="J42" t="str">
            <v>应用电子系统</v>
          </cell>
          <cell r="K42" t="str">
            <v>新型电子器件与系统研究所</v>
          </cell>
          <cell r="M42" t="str">
            <v>硕士研究生</v>
          </cell>
          <cell r="N42" t="str">
            <v>199807</v>
          </cell>
          <cell r="O42" t="str">
            <v>200404</v>
          </cell>
          <cell r="P42" t="str">
            <v>专任教师</v>
          </cell>
          <cell r="R42" t="str">
            <v>专业技术八级</v>
          </cell>
          <cell r="S42" t="str">
            <v>硕士</v>
          </cell>
          <cell r="T42" t="str">
            <v>2004-04</v>
          </cell>
          <cell r="U42" t="str">
            <v>杭州电子工业学院</v>
          </cell>
          <cell r="V42" t="str">
            <v>200403</v>
          </cell>
          <cell r="W42" t="str">
            <v>电路与系统</v>
          </cell>
          <cell r="X42" t="str">
            <v>杭州电子科技大学</v>
          </cell>
          <cell r="AA42" t="str">
            <v>江汉石油学院</v>
          </cell>
          <cell r="AB42" t="str">
            <v>1998.07</v>
          </cell>
          <cell r="AC42" t="str">
            <v>自动化</v>
          </cell>
          <cell r="AD42" t="str">
            <v>讲师（高校）</v>
          </cell>
        </row>
        <row r="43">
          <cell r="C43" t="str">
            <v>牛小燕</v>
          </cell>
          <cell r="D43" t="str">
            <v>13857136741</v>
          </cell>
          <cell r="E43" t="str">
            <v>1978-06-13</v>
          </cell>
          <cell r="F43" t="str">
            <v>女</v>
          </cell>
          <cell r="G43" t="str">
            <v>中国</v>
          </cell>
          <cell r="H43" t="str">
            <v>汉族</v>
          </cell>
          <cell r="I43" t="str">
            <v>salee@163.com</v>
          </cell>
          <cell r="J43" t="str">
            <v>新型半导体器件与电路</v>
          </cell>
          <cell r="K43" t="str">
            <v>电工电子教学示范中心</v>
          </cell>
          <cell r="M43" t="str">
            <v>硕士研究生</v>
          </cell>
          <cell r="N43" t="str">
            <v>200404</v>
          </cell>
          <cell r="O43" t="str">
            <v>200404</v>
          </cell>
          <cell r="P43" t="str">
            <v>实验</v>
          </cell>
          <cell r="R43" t="str">
            <v>专业技术八级</v>
          </cell>
          <cell r="S43" t="str">
            <v>硕士</v>
          </cell>
          <cell r="T43" t="str">
            <v>2004-06</v>
          </cell>
          <cell r="U43" t="str">
            <v>湖南大学</v>
          </cell>
          <cell r="V43" t="str">
            <v>200406</v>
          </cell>
          <cell r="W43" t="str">
            <v>计算机应用技术</v>
          </cell>
          <cell r="X43" t="str">
            <v>湖南大学</v>
          </cell>
          <cell r="Y43" t="str">
            <v>2004.04</v>
          </cell>
          <cell r="Z43" t="str">
            <v>计算机应用</v>
          </cell>
          <cell r="AA43" t="str">
            <v>郑州工程学院</v>
          </cell>
          <cell r="AB43" t="str">
            <v>2001.07</v>
          </cell>
          <cell r="AC43" t="str">
            <v>计算机应用</v>
          </cell>
          <cell r="AD43" t="str">
            <v>实验师</v>
          </cell>
        </row>
        <row r="44">
          <cell r="C44" t="str">
            <v>徐军明</v>
          </cell>
          <cell r="D44" t="str">
            <v>13064745811</v>
          </cell>
          <cell r="E44" t="str">
            <v>1976-08-17</v>
          </cell>
          <cell r="F44" t="str">
            <v>男</v>
          </cell>
          <cell r="G44" t="str">
            <v>中国</v>
          </cell>
          <cell r="H44" t="str">
            <v>汉族</v>
          </cell>
          <cell r="I44" t="str">
            <v>xujunming@hdu.edu.cn</v>
          </cell>
          <cell r="J44" t="str">
            <v>电子能量转换和应用</v>
          </cell>
          <cell r="K44" t="str">
            <v>新型电子器件与系统研究所</v>
          </cell>
          <cell r="M44" t="str">
            <v>博士研究生</v>
          </cell>
          <cell r="N44" t="str">
            <v>200406</v>
          </cell>
          <cell r="O44" t="str">
            <v>200406</v>
          </cell>
          <cell r="P44" t="str">
            <v>专任教师</v>
          </cell>
          <cell r="Q44" t="str">
            <v>科研为主型</v>
          </cell>
          <cell r="R44" t="str">
            <v>专业技术四级</v>
          </cell>
          <cell r="S44" t="str">
            <v>博士</v>
          </cell>
          <cell r="T44" t="str">
            <v>2004-06</v>
          </cell>
          <cell r="U44" t="str">
            <v>浙江大学</v>
          </cell>
          <cell r="V44" t="str">
            <v>200406</v>
          </cell>
          <cell r="W44" t="str">
            <v>材料科学与工程</v>
          </cell>
          <cell r="X44" t="str">
            <v>燕山大学</v>
          </cell>
          <cell r="Y44" t="str">
            <v>2001.03</v>
          </cell>
          <cell r="Z44" t="str">
            <v>材料学</v>
          </cell>
          <cell r="AA44" t="str">
            <v>东北重型机械学院</v>
          </cell>
          <cell r="AB44" t="str">
            <v>1998.07</v>
          </cell>
          <cell r="AC44" t="str">
            <v>热加工工艺及设备</v>
          </cell>
          <cell r="AD44" t="str">
            <v>教授</v>
          </cell>
        </row>
        <row r="45">
          <cell r="C45" t="str">
            <v>刘国华</v>
          </cell>
          <cell r="D45" t="str">
            <v>13989483722</v>
          </cell>
          <cell r="E45" t="str">
            <v>1975-03-20</v>
          </cell>
          <cell r="F45" t="str">
            <v>男</v>
          </cell>
          <cell r="G45" t="str">
            <v>中国</v>
          </cell>
          <cell r="H45" t="str">
            <v>汉族</v>
          </cell>
          <cell r="I45" t="str">
            <v>eecnu@126.com</v>
          </cell>
          <cell r="J45" t="str">
            <v>新型半导体器件与电路</v>
          </cell>
          <cell r="K45" t="str">
            <v>电工电子教学示范中心</v>
          </cell>
          <cell r="M45" t="str">
            <v>硕士研究生</v>
          </cell>
          <cell r="N45" t="str">
            <v>199708</v>
          </cell>
          <cell r="O45" t="str">
            <v>200406</v>
          </cell>
          <cell r="P45" t="str">
            <v>专任教师</v>
          </cell>
          <cell r="Q45" t="str">
            <v>教学科研并重型</v>
          </cell>
          <cell r="R45" t="str">
            <v>专业技术五级</v>
          </cell>
          <cell r="S45" t="str">
            <v>硕士</v>
          </cell>
          <cell r="T45" t="str">
            <v>2004-06</v>
          </cell>
          <cell r="U45" t="str">
            <v>华东师范大学</v>
          </cell>
          <cell r="V45" t="str">
            <v>200407</v>
          </cell>
          <cell r="W45" t="str">
            <v>通信与信息系统</v>
          </cell>
          <cell r="X45" t="str">
            <v>华东师范大学</v>
          </cell>
          <cell r="Y45" t="str">
            <v>2004.07</v>
          </cell>
          <cell r="Z45" t="str">
            <v>通信与信息系统</v>
          </cell>
          <cell r="AA45" t="str">
            <v>上海铁道大学</v>
          </cell>
          <cell r="AB45" t="str">
            <v>1997.07</v>
          </cell>
          <cell r="AC45" t="str">
            <v>自动控制专业</v>
          </cell>
          <cell r="AD45" t="str">
            <v>副教授</v>
          </cell>
        </row>
        <row r="46">
          <cell r="C46" t="str">
            <v>董林玺</v>
          </cell>
          <cell r="D46" t="str">
            <v>13588081952/18157128628</v>
          </cell>
          <cell r="E46" t="str">
            <v>1976-01-04</v>
          </cell>
          <cell r="F46" t="str">
            <v>男</v>
          </cell>
          <cell r="G46" t="str">
            <v>中国</v>
          </cell>
          <cell r="H46" t="str">
            <v>汉族</v>
          </cell>
          <cell r="I46" t="str">
            <v>donglinxi@hdu.edu.cn</v>
          </cell>
          <cell r="J46" t="str">
            <v>微纳器件与微系统</v>
          </cell>
          <cell r="K46" t="str">
            <v>微电子CAD研究所</v>
          </cell>
          <cell r="M46" t="str">
            <v>博士研究生</v>
          </cell>
          <cell r="N46" t="str">
            <v>200406</v>
          </cell>
          <cell r="O46" t="str">
            <v>200406</v>
          </cell>
          <cell r="P46" t="str">
            <v>专任教师</v>
          </cell>
          <cell r="Q46" t="str">
            <v>教学科研并重型</v>
          </cell>
          <cell r="R46" t="str">
            <v>专业技术三级</v>
          </cell>
          <cell r="S46" t="str">
            <v>博士</v>
          </cell>
          <cell r="T46" t="str">
            <v>2004-06</v>
          </cell>
          <cell r="U46" t="str">
            <v>浙江大学</v>
          </cell>
          <cell r="V46" t="str">
            <v>200406</v>
          </cell>
          <cell r="W46" t="str">
            <v>电子科学与技术</v>
          </cell>
          <cell r="X46" t="str">
            <v>浙江大学</v>
          </cell>
          <cell r="Y46" t="str">
            <v>2001.02</v>
          </cell>
          <cell r="Z46" t="str">
            <v>机械制造及其自动化</v>
          </cell>
          <cell r="AA46" t="str">
            <v>山东科技大学</v>
          </cell>
          <cell r="AB46" t="str">
            <v>1998.09</v>
          </cell>
          <cell r="AC46" t="str">
            <v>机械设计及其制造</v>
          </cell>
          <cell r="AD46" t="str">
            <v>教授</v>
          </cell>
        </row>
        <row r="47">
          <cell r="C47" t="str">
            <v>黄海云</v>
          </cell>
          <cell r="D47" t="str">
            <v>13588857235</v>
          </cell>
          <cell r="E47" t="str">
            <v>1975-09-17</v>
          </cell>
          <cell r="F47" t="str">
            <v>男</v>
          </cell>
          <cell r="G47" t="str">
            <v>中国</v>
          </cell>
          <cell r="H47" t="str">
            <v>苗族</v>
          </cell>
          <cell r="I47" t="str">
            <v>huang@hdu.edu.cn</v>
          </cell>
          <cell r="J47" t="str">
            <v>应用电子系统</v>
          </cell>
          <cell r="K47" t="str">
            <v>新型电子器件与系统研究所</v>
          </cell>
          <cell r="M47" t="str">
            <v>博士研究生</v>
          </cell>
          <cell r="N47" t="str">
            <v>199807</v>
          </cell>
          <cell r="O47" t="str">
            <v>200407</v>
          </cell>
          <cell r="P47" t="str">
            <v>专任教师</v>
          </cell>
          <cell r="R47" t="str">
            <v>专业技术九级</v>
          </cell>
          <cell r="S47" t="str">
            <v>博士</v>
          </cell>
          <cell r="T47" t="str">
            <v>2016-10</v>
          </cell>
          <cell r="U47" t="str">
            <v>大连理工大学</v>
          </cell>
          <cell r="V47" t="str">
            <v>201610</v>
          </cell>
          <cell r="W47" t="str">
            <v>微电子学与固体电子学</v>
          </cell>
          <cell r="AD47" t="str">
            <v>讲师（高校）</v>
          </cell>
        </row>
        <row r="48">
          <cell r="C48" t="str">
            <v>李文钧</v>
          </cell>
          <cell r="D48" t="str">
            <v>13175075306</v>
          </cell>
          <cell r="E48" t="str">
            <v>1977-07-25</v>
          </cell>
          <cell r="F48" t="str">
            <v>男</v>
          </cell>
          <cell r="G48" t="str">
            <v>中国</v>
          </cell>
          <cell r="H48" t="str">
            <v>汉族</v>
          </cell>
          <cell r="I48" t="str">
            <v>liwenjun@hdu.edu.cn</v>
          </cell>
          <cell r="J48" t="str">
            <v>集成电路与系统</v>
          </cell>
          <cell r="K48" t="str">
            <v>微电子CAD研究所</v>
          </cell>
          <cell r="M48" t="str">
            <v>博士研究生</v>
          </cell>
          <cell r="N48" t="str">
            <v>200408</v>
          </cell>
          <cell r="O48" t="str">
            <v>200408</v>
          </cell>
          <cell r="P48" t="str">
            <v>专任教师</v>
          </cell>
          <cell r="Q48" t="str">
            <v>科研为主型</v>
          </cell>
          <cell r="R48" t="str">
            <v>专业技术四级</v>
          </cell>
          <cell r="S48" t="str">
            <v>博士</v>
          </cell>
          <cell r="T48" t="str">
            <v>2004-08</v>
          </cell>
          <cell r="U48" t="str">
            <v>中科院</v>
          </cell>
          <cell r="V48" t="str">
            <v>200407</v>
          </cell>
          <cell r="W48" t="str">
            <v>微电子学与固体电子学</v>
          </cell>
          <cell r="AD48" t="str">
            <v>教授</v>
          </cell>
        </row>
        <row r="49">
          <cell r="C49" t="str">
            <v>陈龙</v>
          </cell>
          <cell r="D49" t="str">
            <v>13588724346</v>
          </cell>
          <cell r="E49" t="str">
            <v>1979-07-09</v>
          </cell>
          <cell r="F49" t="str">
            <v>男</v>
          </cell>
          <cell r="G49" t="str">
            <v>中国</v>
          </cell>
          <cell r="H49" t="str">
            <v>汉族</v>
          </cell>
          <cell r="I49" t="str">
            <v>chenlong@hdu.edu.cn</v>
          </cell>
          <cell r="J49" t="str">
            <v>现代电路与智能信息</v>
          </cell>
          <cell r="K49" t="str">
            <v>电工电子教学示范中心</v>
          </cell>
          <cell r="M49" t="str">
            <v>硕士研究生</v>
          </cell>
          <cell r="N49" t="str">
            <v>200406</v>
          </cell>
          <cell r="O49" t="str">
            <v>200406</v>
          </cell>
          <cell r="P49" t="str">
            <v>专任教师</v>
          </cell>
          <cell r="Q49" t="str">
            <v>教学科研并重型</v>
          </cell>
          <cell r="R49" t="str">
            <v>专业技术三级</v>
          </cell>
          <cell r="S49" t="str">
            <v>硕士</v>
          </cell>
          <cell r="T49" t="str">
            <v>2004-06</v>
          </cell>
          <cell r="U49" t="str">
            <v>杭州电子科技大学</v>
          </cell>
          <cell r="V49" t="str">
            <v>200406</v>
          </cell>
          <cell r="W49" t="str">
            <v>电路与系统</v>
          </cell>
          <cell r="AD49" t="str">
            <v>教授</v>
          </cell>
        </row>
        <row r="50">
          <cell r="C50" t="str">
            <v>杜铁钧</v>
          </cell>
          <cell r="D50" t="str">
            <v>13067943949</v>
          </cell>
          <cell r="E50" t="str">
            <v>1978-10-30</v>
          </cell>
          <cell r="F50" t="str">
            <v>男</v>
          </cell>
          <cell r="G50" t="str">
            <v>中国</v>
          </cell>
          <cell r="H50" t="str">
            <v>汉族</v>
          </cell>
          <cell r="I50" t="str">
            <v>du_tiejun@126.com</v>
          </cell>
          <cell r="J50" t="str">
            <v>天线与微波技术</v>
          </cell>
          <cell r="K50" t="str">
            <v>天线与微波技术研究所</v>
          </cell>
          <cell r="M50" t="str">
            <v>硕士研究生</v>
          </cell>
          <cell r="N50" t="str">
            <v>200505</v>
          </cell>
          <cell r="O50" t="str">
            <v>200505</v>
          </cell>
          <cell r="P50" t="str">
            <v>专任教师</v>
          </cell>
          <cell r="R50" t="str">
            <v>专业技术九级</v>
          </cell>
          <cell r="S50" t="str">
            <v>硕士</v>
          </cell>
          <cell r="T50" t="str">
            <v>2005-04</v>
          </cell>
          <cell r="U50" t="str">
            <v>杭州电子科技大学</v>
          </cell>
          <cell r="V50" t="str">
            <v>200504</v>
          </cell>
          <cell r="W50" t="str">
            <v>电路与系统</v>
          </cell>
          <cell r="X50" t="str">
            <v>杭州电子科技大学</v>
          </cell>
          <cell r="Y50" t="str">
            <v>2005.05</v>
          </cell>
          <cell r="Z50" t="str">
            <v>电路与系统</v>
          </cell>
          <cell r="AA50" t="str">
            <v>杭州电子科技大学</v>
          </cell>
          <cell r="AB50" t="str">
            <v>2002.07</v>
          </cell>
          <cell r="AC50" t="str">
            <v>电子信息工程</v>
          </cell>
          <cell r="AD50" t="str">
            <v>讲师（高校）</v>
          </cell>
        </row>
        <row r="51">
          <cell r="C51" t="str">
            <v>张显飞</v>
          </cell>
          <cell r="D51" t="str">
            <v>13805765052</v>
          </cell>
          <cell r="E51" t="str">
            <v>1980-05-28</v>
          </cell>
          <cell r="F51" t="str">
            <v>男</v>
          </cell>
          <cell r="G51" t="str">
            <v>中国</v>
          </cell>
          <cell r="H51" t="str">
            <v>汉族</v>
          </cell>
          <cell r="I51" t="str">
            <v>xianfeizhang@hdu.edu.cn</v>
          </cell>
          <cell r="J51" t="str">
            <v>现代电路与智能信息</v>
          </cell>
          <cell r="K51" t="str">
            <v>电工电子教学示范中心</v>
          </cell>
          <cell r="M51" t="str">
            <v>硕士研究生</v>
          </cell>
          <cell r="N51" t="str">
            <v>200505</v>
          </cell>
          <cell r="O51" t="str">
            <v>200505</v>
          </cell>
          <cell r="P51" t="str">
            <v>专任教师</v>
          </cell>
          <cell r="R51" t="str">
            <v>专业技术九级</v>
          </cell>
          <cell r="S51" t="str">
            <v>硕士</v>
          </cell>
          <cell r="T51" t="str">
            <v>2005-04</v>
          </cell>
          <cell r="U51" t="str">
            <v>杭州电子科技大学</v>
          </cell>
          <cell r="V51" t="str">
            <v>200504</v>
          </cell>
          <cell r="W51" t="str">
            <v>电路与系统</v>
          </cell>
          <cell r="X51" t="str">
            <v>杭州电子科技大学</v>
          </cell>
          <cell r="Z51" t="str">
            <v>电路与系统</v>
          </cell>
          <cell r="AA51" t="str">
            <v>安徽建筑工业学院</v>
          </cell>
          <cell r="AB51" t="str">
            <v>2002.07</v>
          </cell>
          <cell r="AC51" t="str">
            <v>电子信息工程</v>
          </cell>
          <cell r="AD51" t="str">
            <v>讲师（高校）</v>
          </cell>
        </row>
        <row r="52">
          <cell r="C52" t="str">
            <v>章宗森</v>
          </cell>
          <cell r="D52" t="str">
            <v>13857144008</v>
          </cell>
          <cell r="E52" t="str">
            <v>1979-08-13</v>
          </cell>
          <cell r="F52" t="str">
            <v>男</v>
          </cell>
          <cell r="G52" t="str">
            <v>中国</v>
          </cell>
          <cell r="H52" t="str">
            <v>汉族</v>
          </cell>
          <cell r="I52" t="str">
            <v>zhangzongsen@hdu.edu.cn</v>
          </cell>
          <cell r="J52" t="str">
            <v>学工办</v>
          </cell>
          <cell r="K52" t="str">
            <v>学院办公室</v>
          </cell>
          <cell r="M52" t="str">
            <v>大学本科</v>
          </cell>
          <cell r="N52" t="str">
            <v>200107</v>
          </cell>
          <cell r="O52" t="str">
            <v>200208</v>
          </cell>
          <cell r="S52" t="str">
            <v>硕士</v>
          </cell>
          <cell r="T52" t="str">
            <v>2001-07</v>
          </cell>
          <cell r="U52" t="str">
            <v>杭州电子科技大学</v>
          </cell>
          <cell r="V52" t="str">
            <v>200910</v>
          </cell>
          <cell r="W52" t="str">
            <v>项目管理</v>
          </cell>
          <cell r="AA52" t="str">
            <v>浙江大学</v>
          </cell>
          <cell r="AB52" t="str">
            <v>2001.07</v>
          </cell>
          <cell r="AC52" t="str">
            <v>政治学</v>
          </cell>
          <cell r="AD52" t="str">
            <v>讲师（高校）</v>
          </cell>
        </row>
        <row r="53">
          <cell r="C53" t="str">
            <v>吴爱婷</v>
          </cell>
          <cell r="D53" t="str">
            <v>13064761445</v>
          </cell>
          <cell r="E53" t="str">
            <v>1980-09-21</v>
          </cell>
          <cell r="F53" t="str">
            <v>女</v>
          </cell>
          <cell r="G53" t="str">
            <v>中国</v>
          </cell>
          <cell r="H53" t="str">
            <v>汉族</v>
          </cell>
          <cell r="I53" t="str">
            <v>wuaiting@hdu.edu.cn</v>
          </cell>
          <cell r="J53" t="str">
            <v>天线与微波技术</v>
          </cell>
          <cell r="K53" t="str">
            <v>天线与微波技术研究所</v>
          </cell>
          <cell r="M53" t="str">
            <v>博士研究生</v>
          </cell>
          <cell r="N53" t="str">
            <v>200505</v>
          </cell>
          <cell r="O53" t="str">
            <v>200505</v>
          </cell>
          <cell r="P53" t="str">
            <v>专任教师</v>
          </cell>
          <cell r="Q53" t="str">
            <v>教学科研并重型</v>
          </cell>
          <cell r="R53" t="str">
            <v>专业技术七级</v>
          </cell>
          <cell r="S53" t="str">
            <v>博士</v>
          </cell>
          <cell r="T53" t="str">
            <v>2014-12</v>
          </cell>
          <cell r="U53" t="str">
            <v>西安电子科技大学</v>
          </cell>
          <cell r="V53" t="str">
            <v>201412</v>
          </cell>
          <cell r="W53" t="str">
            <v>电子科学与技术</v>
          </cell>
          <cell r="X53" t="str">
            <v>杭州电子科技大学</v>
          </cell>
          <cell r="Y53" t="str">
            <v>2005.03</v>
          </cell>
          <cell r="Z53" t="str">
            <v>电路与系统</v>
          </cell>
          <cell r="AA53" t="str">
            <v>杭州电子科技大学</v>
          </cell>
          <cell r="AB53" t="str">
            <v>2002.06</v>
          </cell>
          <cell r="AC53" t="str">
            <v>电子工程</v>
          </cell>
          <cell r="AD53" t="str">
            <v>副教授</v>
          </cell>
        </row>
        <row r="54">
          <cell r="C54" t="str">
            <v>项铁铭</v>
          </cell>
          <cell r="D54" t="str">
            <v>18868878870</v>
          </cell>
          <cell r="E54" t="str">
            <v>1976-11-03</v>
          </cell>
          <cell r="F54" t="str">
            <v>男</v>
          </cell>
          <cell r="G54" t="str">
            <v>中国</v>
          </cell>
          <cell r="H54" t="str">
            <v>汉族</v>
          </cell>
          <cell r="I54" t="str">
            <v>tmxiang@hdu.edu.cn</v>
          </cell>
          <cell r="J54" t="str">
            <v>天线与微波技术</v>
          </cell>
          <cell r="K54" t="str">
            <v>天线与微波技术研究所</v>
          </cell>
          <cell r="M54" t="str">
            <v>博士研究生</v>
          </cell>
          <cell r="N54" t="str">
            <v>200404</v>
          </cell>
          <cell r="O54" t="str">
            <v>200505</v>
          </cell>
          <cell r="P54" t="str">
            <v>专任教师</v>
          </cell>
          <cell r="Q54" t="str">
            <v>教学科研并重型</v>
          </cell>
          <cell r="R54" t="str">
            <v>专业技术六级</v>
          </cell>
          <cell r="S54" t="str">
            <v>博士</v>
          </cell>
          <cell r="T54" t="str">
            <v>2004-06</v>
          </cell>
          <cell r="U54" t="str">
            <v>西安电子科技大学</v>
          </cell>
          <cell r="V54" t="str">
            <v>200406</v>
          </cell>
          <cell r="W54" t="str">
            <v>电磁场与微波技术</v>
          </cell>
          <cell r="X54" t="str">
            <v>西安电子科技大学（硕博）</v>
          </cell>
          <cell r="AA54" t="str">
            <v>西安电子科技大学</v>
          </cell>
          <cell r="AB54" t="str">
            <v>1997.07</v>
          </cell>
          <cell r="AD54" t="str">
            <v>副教授</v>
          </cell>
        </row>
        <row r="55">
          <cell r="C55" t="str">
            <v>文进才</v>
          </cell>
          <cell r="D55" t="str">
            <v>18667116868</v>
          </cell>
          <cell r="E55" t="str">
            <v>1980-02-19</v>
          </cell>
          <cell r="F55" t="str">
            <v>男</v>
          </cell>
          <cell r="G55" t="str">
            <v>中国</v>
          </cell>
          <cell r="H55" t="str">
            <v>汉族</v>
          </cell>
          <cell r="I55" t="str">
            <v>jcwen@hdu.edu.cn</v>
          </cell>
          <cell r="J55" t="str">
            <v>集成电路与系统</v>
          </cell>
          <cell r="K55" t="str">
            <v>微电子CAD研究所</v>
          </cell>
          <cell r="M55" t="str">
            <v>硕士研究生</v>
          </cell>
          <cell r="N55" t="str">
            <v>200505</v>
          </cell>
          <cell r="O55" t="str">
            <v>200505</v>
          </cell>
          <cell r="P55" t="str">
            <v>专任教师</v>
          </cell>
          <cell r="Q55" t="str">
            <v>教学科研并重型</v>
          </cell>
          <cell r="R55" t="str">
            <v>专业技术五级</v>
          </cell>
          <cell r="S55" t="str">
            <v>硕士</v>
          </cell>
          <cell r="T55" t="str">
            <v>2005-04</v>
          </cell>
          <cell r="U55" t="str">
            <v>杭州电子科技大学</v>
          </cell>
          <cell r="V55" t="str">
            <v>200504</v>
          </cell>
          <cell r="W55" t="str">
            <v>电路与系统</v>
          </cell>
          <cell r="X55" t="str">
            <v>杭州电子科技大学</v>
          </cell>
          <cell r="Y55" t="str">
            <v>2005.04</v>
          </cell>
          <cell r="Z55" t="str">
            <v>电路与系统</v>
          </cell>
          <cell r="AA55" t="str">
            <v>杭州电子科技大学</v>
          </cell>
          <cell r="AB55" t="str">
            <v>2002.07</v>
          </cell>
          <cell r="AC55" t="str">
            <v>电子信息工程</v>
          </cell>
          <cell r="AD55" t="str">
            <v>副教授</v>
          </cell>
        </row>
        <row r="56">
          <cell r="C56" t="str">
            <v>李训根</v>
          </cell>
          <cell r="D56" t="str">
            <v>13868080672</v>
          </cell>
          <cell r="E56" t="str">
            <v>1970-11-28</v>
          </cell>
          <cell r="F56" t="str">
            <v>男</v>
          </cell>
          <cell r="G56" t="str">
            <v>中国</v>
          </cell>
          <cell r="H56" t="str">
            <v>汉族</v>
          </cell>
          <cell r="I56" t="str">
            <v>lixg@hdu.edu.cn</v>
          </cell>
          <cell r="J56" t="str">
            <v>集成电路与系统</v>
          </cell>
          <cell r="K56" t="str">
            <v>微电子CAD研究所</v>
          </cell>
          <cell r="M56" t="str">
            <v>博士研究生</v>
          </cell>
          <cell r="N56" t="str">
            <v>199508</v>
          </cell>
          <cell r="O56" t="str">
            <v>200506</v>
          </cell>
          <cell r="P56" t="str">
            <v>专任教师</v>
          </cell>
          <cell r="Q56" t="str">
            <v>社会服务与推广型</v>
          </cell>
          <cell r="R56" t="str">
            <v>专业技术六级</v>
          </cell>
          <cell r="S56" t="str">
            <v>博士</v>
          </cell>
          <cell r="T56" t="str">
            <v>2005-06</v>
          </cell>
          <cell r="U56" t="str">
            <v>浙江大学</v>
          </cell>
          <cell r="V56" t="str">
            <v>200506</v>
          </cell>
          <cell r="W56" t="str">
            <v>电路与系统</v>
          </cell>
          <cell r="X56" t="str">
            <v>杭州电子科技大学</v>
          </cell>
          <cell r="Y56" t="str">
            <v>2002.02</v>
          </cell>
          <cell r="Z56" t="str">
            <v>计算机应用</v>
          </cell>
          <cell r="AA56" t="str">
            <v>石油大学</v>
          </cell>
          <cell r="AB56" t="str">
            <v>1995.07</v>
          </cell>
          <cell r="AC56" t="str">
            <v>计算机应用</v>
          </cell>
          <cell r="AD56" t="str">
            <v>副教授</v>
          </cell>
        </row>
        <row r="57">
          <cell r="C57" t="str">
            <v>余厉阳</v>
          </cell>
          <cell r="D57" t="str">
            <v>18957104947</v>
          </cell>
          <cell r="E57" t="str">
            <v>1978-01-18</v>
          </cell>
          <cell r="F57" t="str">
            <v>男</v>
          </cell>
          <cell r="G57" t="str">
            <v>中国</v>
          </cell>
          <cell r="H57" t="str">
            <v>汉族</v>
          </cell>
          <cell r="I57" t="str">
            <v>yuliyang@hdu.edu.cn</v>
          </cell>
          <cell r="J57" t="str">
            <v>集成电路与系统</v>
          </cell>
          <cell r="K57" t="str">
            <v>微电子CAD研究所</v>
          </cell>
          <cell r="M57" t="str">
            <v>博士研究生</v>
          </cell>
          <cell r="N57" t="str">
            <v>200506</v>
          </cell>
          <cell r="O57" t="str">
            <v>200506</v>
          </cell>
          <cell r="P57" t="str">
            <v>专任教师</v>
          </cell>
          <cell r="Q57" t="str">
            <v>教学科研并重型</v>
          </cell>
          <cell r="R57" t="str">
            <v>专业技术七级</v>
          </cell>
          <cell r="S57" t="str">
            <v>博士</v>
          </cell>
          <cell r="T57" t="str">
            <v>2005-03</v>
          </cell>
          <cell r="U57" t="str">
            <v>浙江大学</v>
          </cell>
          <cell r="V57" t="str">
            <v>200503</v>
          </cell>
          <cell r="W57" t="str">
            <v>物理电子学</v>
          </cell>
          <cell r="X57" t="str">
            <v>浙江大学</v>
          </cell>
          <cell r="Y57" t="str">
            <v>2002.03</v>
          </cell>
          <cell r="Z57" t="str">
            <v>材料系</v>
          </cell>
          <cell r="AA57" t="str">
            <v>燕山大学</v>
          </cell>
          <cell r="AB57" t="str">
            <v>1999.07</v>
          </cell>
          <cell r="AC57" t="str">
            <v>无机非金属材料</v>
          </cell>
          <cell r="AD57" t="str">
            <v>副教授</v>
          </cell>
        </row>
        <row r="58">
          <cell r="C58" t="str">
            <v>游彬</v>
          </cell>
          <cell r="D58" t="str">
            <v>18605811117</v>
          </cell>
          <cell r="E58" t="str">
            <v>1974-05-30</v>
          </cell>
          <cell r="F58" t="str">
            <v>女</v>
          </cell>
          <cell r="G58" t="str">
            <v>中国</v>
          </cell>
          <cell r="H58" t="str">
            <v>汉族</v>
          </cell>
          <cell r="I58" t="str">
            <v>youbin@hdu.edu.cn</v>
          </cell>
          <cell r="J58" t="str">
            <v>集成电路与系统</v>
          </cell>
          <cell r="K58" t="str">
            <v>微电子CAD研究所</v>
          </cell>
          <cell r="M58" t="str">
            <v>博士研究生</v>
          </cell>
          <cell r="N58" t="str">
            <v>199509</v>
          </cell>
          <cell r="O58" t="str">
            <v>200510</v>
          </cell>
          <cell r="P58" t="str">
            <v>专任教师</v>
          </cell>
          <cell r="Q58" t="str">
            <v>科研为主型</v>
          </cell>
          <cell r="R58" t="str">
            <v>专业技术四级</v>
          </cell>
          <cell r="S58" t="str">
            <v>博士</v>
          </cell>
          <cell r="T58" t="str">
            <v>2003-09</v>
          </cell>
          <cell r="U58" t="str">
            <v>上海大学</v>
          </cell>
          <cell r="V58" t="str">
            <v>200306</v>
          </cell>
          <cell r="W58" t="str">
            <v>无线电物理</v>
          </cell>
          <cell r="AD58" t="str">
            <v>教授</v>
          </cell>
        </row>
        <row r="59">
          <cell r="C59" t="str">
            <v>袁碧宇</v>
          </cell>
          <cell r="D59" t="str">
            <v>13858128506</v>
          </cell>
          <cell r="E59" t="str">
            <v>1979-12-22</v>
          </cell>
          <cell r="F59" t="str">
            <v>女</v>
          </cell>
          <cell r="G59" t="str">
            <v>中国</v>
          </cell>
          <cell r="H59" t="str">
            <v>汉族</v>
          </cell>
          <cell r="I59" t="str">
            <v>yuanbiyu@hdu.edu.cn</v>
          </cell>
          <cell r="J59" t="str">
            <v>学院办公室</v>
          </cell>
          <cell r="K59" t="str">
            <v>学院办公室</v>
          </cell>
          <cell r="M59" t="str">
            <v>硕士研究生</v>
          </cell>
          <cell r="N59" t="str">
            <v>200604</v>
          </cell>
          <cell r="O59" t="str">
            <v>200604</v>
          </cell>
          <cell r="P59" t="str">
            <v>管理</v>
          </cell>
          <cell r="R59" t="str">
            <v>管理七级</v>
          </cell>
          <cell r="S59" t="str">
            <v>硕士</v>
          </cell>
          <cell r="T59" t="str">
            <v>2006-03</v>
          </cell>
          <cell r="U59" t="str">
            <v>浙江大学</v>
          </cell>
          <cell r="V59" t="str">
            <v>200603</v>
          </cell>
          <cell r="W59" t="str">
            <v>信息与通信工程</v>
          </cell>
          <cell r="AD59" t="str">
            <v>助理研究员（社会科学）</v>
          </cell>
        </row>
        <row r="60">
          <cell r="C60" t="str">
            <v>程知群</v>
          </cell>
          <cell r="D60" t="str">
            <v>13157192089</v>
          </cell>
          <cell r="E60" t="str">
            <v>1964-03-28</v>
          </cell>
          <cell r="F60" t="str">
            <v>男</v>
          </cell>
          <cell r="G60" t="str">
            <v>中国</v>
          </cell>
          <cell r="H60" t="str">
            <v>汉族</v>
          </cell>
          <cell r="I60" t="str">
            <v>zhiqun@hdu.edu.cn</v>
          </cell>
          <cell r="J60" t="str">
            <v>新型半导体器件与电路</v>
          </cell>
          <cell r="K60" t="str">
            <v>学院办公室</v>
          </cell>
          <cell r="M60" t="str">
            <v>博士研究生</v>
          </cell>
          <cell r="N60" t="str">
            <v>198607</v>
          </cell>
          <cell r="O60" t="str">
            <v>200606</v>
          </cell>
          <cell r="P60" t="str">
            <v>专任教师</v>
          </cell>
          <cell r="Q60" t="str">
            <v>科研为主型</v>
          </cell>
          <cell r="R60" t="str">
            <v>专业技术三级</v>
          </cell>
          <cell r="S60" t="str">
            <v>博士</v>
          </cell>
          <cell r="T60" t="str">
            <v>2000-07</v>
          </cell>
          <cell r="U60" t="str">
            <v>中国科学院上海冶金研究所</v>
          </cell>
          <cell r="V60" t="str">
            <v>200007</v>
          </cell>
          <cell r="W60" t="str">
            <v>微电子学与固体电子学</v>
          </cell>
          <cell r="AD60" t="str">
            <v>教授</v>
          </cell>
        </row>
        <row r="61">
          <cell r="C61" t="str">
            <v>何志伟</v>
          </cell>
          <cell r="D61" t="str">
            <v>13515814378</v>
          </cell>
          <cell r="E61" t="str">
            <v>1979-11-01</v>
          </cell>
          <cell r="F61" t="str">
            <v>男</v>
          </cell>
          <cell r="G61" t="str">
            <v>中国</v>
          </cell>
          <cell r="H61" t="str">
            <v>汉族</v>
          </cell>
          <cell r="I61" t="str">
            <v>zwhe@hdu.edu.cn</v>
          </cell>
          <cell r="J61" t="str">
            <v>装备电子</v>
          </cell>
          <cell r="K61" t="str">
            <v>学院办公室</v>
          </cell>
          <cell r="M61" t="str">
            <v>博士研究生</v>
          </cell>
          <cell r="N61" t="str">
            <v>200606</v>
          </cell>
          <cell r="O61" t="str">
            <v>200606</v>
          </cell>
          <cell r="P61" t="str">
            <v>专任教师</v>
          </cell>
          <cell r="Q61" t="str">
            <v>科研为主型</v>
          </cell>
          <cell r="R61" t="str">
            <v>专业技术三级</v>
          </cell>
          <cell r="S61" t="str">
            <v>博士</v>
          </cell>
          <cell r="T61" t="str">
            <v>2006-06</v>
          </cell>
          <cell r="U61" t="str">
            <v>浙江大学</v>
          </cell>
          <cell r="V61" t="str">
            <v>200606</v>
          </cell>
          <cell r="W61" t="str">
            <v>信息与通信工程</v>
          </cell>
          <cell r="AD61" t="str">
            <v>教授</v>
          </cell>
        </row>
        <row r="62">
          <cell r="C62" t="str">
            <v>杨柳</v>
          </cell>
          <cell r="D62" t="str">
            <v>18805712631</v>
          </cell>
          <cell r="E62" t="str">
            <v>1980-06-06</v>
          </cell>
          <cell r="F62" t="str">
            <v>女</v>
          </cell>
          <cell r="G62" t="str">
            <v>中国</v>
          </cell>
          <cell r="H62" t="str">
            <v>汉族</v>
          </cell>
          <cell r="I62" t="str">
            <v>yangliu@hdu.edu.cn</v>
          </cell>
          <cell r="J62" t="str">
            <v>现代电路与智能信息</v>
          </cell>
          <cell r="K62" t="str">
            <v>电工电子教学示范中心</v>
          </cell>
          <cell r="M62" t="str">
            <v>硕士研究生</v>
          </cell>
          <cell r="N62" t="str">
            <v>200607</v>
          </cell>
          <cell r="O62" t="str">
            <v>200607</v>
          </cell>
          <cell r="P62" t="str">
            <v>实验</v>
          </cell>
          <cell r="R62" t="str">
            <v>专业技术九级</v>
          </cell>
          <cell r="S62" t="str">
            <v>硕士</v>
          </cell>
          <cell r="T62" t="str">
            <v>2006-06</v>
          </cell>
          <cell r="U62" t="str">
            <v>中国矿业大学</v>
          </cell>
          <cell r="V62" t="str">
            <v>200606</v>
          </cell>
          <cell r="W62" t="str">
            <v>理论物理</v>
          </cell>
          <cell r="X62" t="str">
            <v>中国矿业大学</v>
          </cell>
          <cell r="Y62" t="str">
            <v>2006.07</v>
          </cell>
          <cell r="Z62" t="str">
            <v>理论物理</v>
          </cell>
          <cell r="AA62" t="str">
            <v>中国矿业大学</v>
          </cell>
          <cell r="AB62" t="str">
            <v>2003.07</v>
          </cell>
          <cell r="AC62" t="str">
            <v>应用物理</v>
          </cell>
          <cell r="AD62" t="str">
            <v>实验师</v>
          </cell>
        </row>
        <row r="63">
          <cell r="C63" t="str">
            <v>郭凌伟</v>
          </cell>
          <cell r="D63">
            <v>17767271671</v>
          </cell>
          <cell r="E63" t="str">
            <v>1976-04-08</v>
          </cell>
          <cell r="F63" t="str">
            <v>男</v>
          </cell>
          <cell r="G63" t="str">
            <v>中国</v>
          </cell>
          <cell r="H63" t="str">
            <v>汉族</v>
          </cell>
          <cell r="I63" t="str">
            <v>hellokids@hdu.edu.cn</v>
          </cell>
          <cell r="J63" t="str">
            <v>光电工程与仪器科学</v>
          </cell>
          <cell r="K63" t="str">
            <v>光电工程与仪器科学研究所</v>
          </cell>
          <cell r="M63" t="str">
            <v>博士研究生</v>
          </cell>
          <cell r="N63" t="str">
            <v>199707</v>
          </cell>
          <cell r="O63" t="str">
            <v>200607</v>
          </cell>
          <cell r="P63" t="str">
            <v>专任教师</v>
          </cell>
          <cell r="R63" t="str">
            <v>专业技术八级</v>
          </cell>
          <cell r="S63" t="str">
            <v>博士</v>
          </cell>
          <cell r="T63" t="str">
            <v>2006-07</v>
          </cell>
          <cell r="U63" t="str">
            <v>中国科学院上海光学精密机械研究所</v>
          </cell>
          <cell r="V63" t="str">
            <v>200607</v>
          </cell>
          <cell r="W63" t="str">
            <v>光学工程</v>
          </cell>
          <cell r="AD63" t="str">
            <v>助理研究员（自然科学）</v>
          </cell>
        </row>
        <row r="64">
          <cell r="C64" t="str">
            <v>孔庆鹏</v>
          </cell>
          <cell r="D64" t="str">
            <v>13335713231</v>
          </cell>
          <cell r="E64" t="str">
            <v>1972-01-19</v>
          </cell>
          <cell r="F64" t="str">
            <v>男</v>
          </cell>
          <cell r="G64" t="str">
            <v>中国</v>
          </cell>
          <cell r="H64" t="str">
            <v>汉族</v>
          </cell>
          <cell r="I64" t="str">
            <v>qpkong@hdu.edu.cn</v>
          </cell>
          <cell r="J64" t="str">
            <v>海洋电子</v>
          </cell>
          <cell r="K64" t="str">
            <v>电子系统集成技术研究所</v>
          </cell>
          <cell r="M64" t="str">
            <v>博士研究生</v>
          </cell>
          <cell r="N64" t="str">
            <v>199308</v>
          </cell>
          <cell r="O64" t="str">
            <v>200611</v>
          </cell>
          <cell r="P64" t="str">
            <v>专任教师</v>
          </cell>
          <cell r="R64" t="str">
            <v>专业技术八级</v>
          </cell>
          <cell r="S64" t="str">
            <v>博士</v>
          </cell>
          <cell r="T64" t="str">
            <v>2006-12</v>
          </cell>
          <cell r="U64" t="str">
            <v>浙江大学</v>
          </cell>
          <cell r="V64" t="str">
            <v>200612</v>
          </cell>
          <cell r="W64" t="str">
            <v>机械电子工程</v>
          </cell>
          <cell r="X64" t="str">
            <v>浙江工业大学</v>
          </cell>
          <cell r="Y64" t="str">
            <v>2001.06</v>
          </cell>
          <cell r="Z64" t="str">
            <v>机械电子工程专业</v>
          </cell>
          <cell r="AA64" t="str">
            <v>辽宁工学院</v>
          </cell>
          <cell r="AB64" t="str">
            <v>1993.07</v>
          </cell>
          <cell r="AC64" t="str">
            <v>锻压工艺及设备</v>
          </cell>
          <cell r="AD64" t="str">
            <v>讲师（高校）</v>
          </cell>
        </row>
        <row r="65">
          <cell r="C65" t="str">
            <v>秦兴</v>
          </cell>
          <cell r="D65" t="str">
            <v>13186989660</v>
          </cell>
          <cell r="E65" t="str">
            <v>1975-05-29</v>
          </cell>
          <cell r="F65" t="str">
            <v>男</v>
          </cell>
          <cell r="G65" t="str">
            <v>中国</v>
          </cell>
          <cell r="H65" t="str">
            <v>汉族</v>
          </cell>
          <cell r="I65" t="str">
            <v>qinx@hdu.edu.cn</v>
          </cell>
          <cell r="J65" t="str">
            <v>集成电路与系统</v>
          </cell>
          <cell r="K65" t="str">
            <v>微电子CAD研究所</v>
          </cell>
          <cell r="M65" t="str">
            <v>博士研究生</v>
          </cell>
          <cell r="N65" t="str">
            <v>200604</v>
          </cell>
          <cell r="O65" t="str">
            <v>200612</v>
          </cell>
          <cell r="P65" t="str">
            <v>专任教师</v>
          </cell>
          <cell r="Q65" t="str">
            <v>社会服务与推广型</v>
          </cell>
          <cell r="R65" t="str">
            <v>专业技术六级</v>
          </cell>
          <cell r="S65" t="str">
            <v>博士</v>
          </cell>
          <cell r="T65" t="str">
            <v>2006-03</v>
          </cell>
          <cell r="U65" t="str">
            <v>浙江大学</v>
          </cell>
          <cell r="V65" t="str">
            <v>200603</v>
          </cell>
          <cell r="W65" t="str">
            <v>电路与系统</v>
          </cell>
          <cell r="AD65" t="str">
            <v>副教授</v>
          </cell>
        </row>
        <row r="66">
          <cell r="C66" t="str">
            <v>罗国清</v>
          </cell>
          <cell r="D66" t="str">
            <v>13819135676</v>
          </cell>
          <cell r="E66" t="str">
            <v>1979-04-03</v>
          </cell>
          <cell r="F66" t="str">
            <v>男</v>
          </cell>
          <cell r="G66" t="str">
            <v>中国</v>
          </cell>
          <cell r="H66" t="str">
            <v>汉族</v>
          </cell>
          <cell r="I66" t="str">
            <v>luoguoqing@hdu.edu.cn</v>
          </cell>
          <cell r="J66" t="str">
            <v>无线技术与应用</v>
          </cell>
          <cell r="K66" t="str">
            <v>天线与微波技术研究所</v>
          </cell>
          <cell r="M66" t="str">
            <v>博士研究生</v>
          </cell>
          <cell r="N66" t="str">
            <v>200704</v>
          </cell>
          <cell r="O66" t="str">
            <v>200704</v>
          </cell>
          <cell r="P66" t="str">
            <v>专任教师</v>
          </cell>
          <cell r="Q66" t="str">
            <v>科研为主型</v>
          </cell>
          <cell r="R66" t="str">
            <v>专业技术三级</v>
          </cell>
          <cell r="S66" t="str">
            <v>博士</v>
          </cell>
          <cell r="T66" t="str">
            <v>2007-06</v>
          </cell>
          <cell r="U66" t="str">
            <v>东南大学</v>
          </cell>
          <cell r="V66" t="str">
            <v>200703</v>
          </cell>
          <cell r="W66" t="str">
            <v>电磁场与微波技术</v>
          </cell>
          <cell r="X66" t="str">
            <v>西北工业大学</v>
          </cell>
          <cell r="Y66" t="str">
            <v>2003.03</v>
          </cell>
          <cell r="Z66" t="str">
            <v>材料科学与工程专业</v>
          </cell>
          <cell r="AA66" t="str">
            <v>中国地质大学</v>
          </cell>
          <cell r="AB66" t="str">
            <v>2000.07</v>
          </cell>
          <cell r="AC66" t="str">
            <v>材料科学与工程</v>
          </cell>
          <cell r="AD66" t="str">
            <v>研究员（自然科学）</v>
          </cell>
        </row>
        <row r="67">
          <cell r="C67" t="str">
            <v>胡炜薇</v>
          </cell>
          <cell r="D67" t="str">
            <v>13185060390</v>
          </cell>
          <cell r="E67" t="str">
            <v>1981-07-05</v>
          </cell>
          <cell r="F67" t="str">
            <v>女</v>
          </cell>
          <cell r="G67" t="str">
            <v>中国</v>
          </cell>
          <cell r="H67" t="str">
            <v>汉族</v>
          </cell>
          <cell r="I67" t="str">
            <v>huww@hdu.edu.cn</v>
          </cell>
          <cell r="J67" t="str">
            <v>应用电子系统</v>
          </cell>
          <cell r="K67" t="str">
            <v>新型电子器件与系统研究所</v>
          </cell>
          <cell r="M67" t="str">
            <v>博士研究生</v>
          </cell>
          <cell r="N67" t="str">
            <v>200707</v>
          </cell>
          <cell r="O67" t="str">
            <v>200707</v>
          </cell>
          <cell r="P67" t="str">
            <v>专任教师</v>
          </cell>
          <cell r="Q67" t="str">
            <v>教学科研并重型</v>
          </cell>
          <cell r="R67" t="str">
            <v>专业技术七级</v>
          </cell>
          <cell r="S67" t="str">
            <v>博士</v>
          </cell>
          <cell r="T67" t="str">
            <v>2007-07</v>
          </cell>
          <cell r="U67" t="str">
            <v>哈尔滨工程大学</v>
          </cell>
          <cell r="V67" t="str">
            <v>200707</v>
          </cell>
          <cell r="W67" t="str">
            <v>通信与信息系统</v>
          </cell>
          <cell r="X67" t="str">
            <v>哈尔滨工程大学（硕博）</v>
          </cell>
          <cell r="AA67" t="str">
            <v>哈尔滨工程大学</v>
          </cell>
          <cell r="AB67" t="str">
            <v>2002.07</v>
          </cell>
          <cell r="AC67" t="str">
            <v>信息工程</v>
          </cell>
          <cell r="AD67" t="str">
            <v>副教授</v>
          </cell>
        </row>
        <row r="68">
          <cell r="C68" t="str">
            <v>王永进</v>
          </cell>
          <cell r="D68" t="str">
            <v>13588006826</v>
          </cell>
          <cell r="E68" t="str">
            <v>1973-09-17</v>
          </cell>
          <cell r="F68" t="str">
            <v>男</v>
          </cell>
          <cell r="G68" t="str">
            <v>中国</v>
          </cell>
          <cell r="H68" t="str">
            <v>汉族</v>
          </cell>
          <cell r="I68" t="str">
            <v>wyj0212@hdu.edu.cn</v>
          </cell>
          <cell r="J68" t="str">
            <v>学工办</v>
          </cell>
          <cell r="K68" t="str">
            <v>学院办公室</v>
          </cell>
          <cell r="M68" t="str">
            <v>博士研究生</v>
          </cell>
          <cell r="N68" t="str">
            <v>199509</v>
          </cell>
          <cell r="O68" t="str">
            <v>200707</v>
          </cell>
          <cell r="P68" t="str">
            <v>辅导员</v>
          </cell>
          <cell r="R68" t="str">
            <v>专技七级/管理七级</v>
          </cell>
          <cell r="S68" t="str">
            <v>博士</v>
          </cell>
          <cell r="T68" t="str">
            <v>2007-07</v>
          </cell>
          <cell r="U68" t="str">
            <v>复旦大学</v>
          </cell>
          <cell r="V68" t="str">
            <v>200707</v>
          </cell>
          <cell r="W68" t="str">
            <v>中国近现代史</v>
          </cell>
          <cell r="AD68" t="str">
            <v>副教授</v>
          </cell>
        </row>
        <row r="69">
          <cell r="C69" t="str">
            <v>陈科明</v>
          </cell>
          <cell r="D69" t="str">
            <v>13116788170</v>
          </cell>
          <cell r="E69" t="str">
            <v>1978-11-06</v>
          </cell>
          <cell r="F69" t="str">
            <v>男</v>
          </cell>
          <cell r="G69" t="str">
            <v>中国</v>
          </cell>
          <cell r="H69" t="str">
            <v>汉族</v>
          </cell>
          <cell r="I69" t="str">
            <v>keming@hdu.edu.cn</v>
          </cell>
          <cell r="J69" t="str">
            <v>无线技术与应用</v>
          </cell>
          <cell r="K69" t="str">
            <v>微电子CAD研究所</v>
          </cell>
          <cell r="M69" t="str">
            <v>博士研究生</v>
          </cell>
          <cell r="N69" t="str">
            <v>200707</v>
          </cell>
          <cell r="O69" t="str">
            <v>200707</v>
          </cell>
          <cell r="P69" t="str">
            <v>专任教师</v>
          </cell>
          <cell r="Q69" t="str">
            <v>社会服务与推广型</v>
          </cell>
          <cell r="R69" t="str">
            <v>专业技术五级</v>
          </cell>
          <cell r="S69" t="str">
            <v>博士</v>
          </cell>
          <cell r="T69" t="str">
            <v>2007-09</v>
          </cell>
          <cell r="U69" t="str">
            <v>浙江大学</v>
          </cell>
          <cell r="V69" t="str">
            <v>200709</v>
          </cell>
          <cell r="W69" t="str">
            <v>信息与通信工程</v>
          </cell>
          <cell r="X69" t="str">
            <v>浙江大学（硕博）</v>
          </cell>
          <cell r="AA69" t="str">
            <v>大庆石油大学</v>
          </cell>
          <cell r="AB69" t="str">
            <v>2002.07</v>
          </cell>
          <cell r="AC69" t="str">
            <v>应用电子技术</v>
          </cell>
          <cell r="AD69" t="str">
            <v>副教授</v>
          </cell>
        </row>
        <row r="70">
          <cell r="C70" t="str">
            <v>蔡文郁</v>
          </cell>
          <cell r="D70" t="str">
            <v>13858001682</v>
          </cell>
          <cell r="E70" t="str">
            <v>1979-12-06</v>
          </cell>
          <cell r="F70" t="str">
            <v>男</v>
          </cell>
          <cell r="G70" t="str">
            <v>中国</v>
          </cell>
          <cell r="H70" t="str">
            <v>汉族</v>
          </cell>
          <cell r="I70" t="str">
            <v>caiwy@hdu.edu.cn</v>
          </cell>
          <cell r="J70" t="str">
            <v>海洋电子</v>
          </cell>
          <cell r="K70" t="str">
            <v>电子系统集成技术研究所</v>
          </cell>
          <cell r="M70" t="str">
            <v>博士研究生</v>
          </cell>
          <cell r="N70" t="str">
            <v>200707</v>
          </cell>
          <cell r="O70" t="str">
            <v>200707</v>
          </cell>
          <cell r="P70" t="str">
            <v>专任教师</v>
          </cell>
          <cell r="Q70" t="str">
            <v>科研为主型</v>
          </cell>
          <cell r="R70" t="str">
            <v>专业技术四级</v>
          </cell>
          <cell r="S70" t="str">
            <v>博士</v>
          </cell>
          <cell r="T70" t="str">
            <v>2007-09</v>
          </cell>
          <cell r="U70" t="str">
            <v>浙江大学</v>
          </cell>
          <cell r="V70" t="str">
            <v>200709</v>
          </cell>
          <cell r="W70" t="str">
            <v>电子科学与技术</v>
          </cell>
          <cell r="X70" t="str">
            <v>浙江大学（硕博）</v>
          </cell>
          <cell r="AA70" t="str">
            <v>浙江大学</v>
          </cell>
          <cell r="AB70" t="str">
            <v>2002.07</v>
          </cell>
          <cell r="AC70" t="str">
            <v>电气工程与自动化</v>
          </cell>
          <cell r="AD70" t="str">
            <v>教授</v>
          </cell>
        </row>
        <row r="71">
          <cell r="C71" t="str">
            <v>于海滨</v>
          </cell>
          <cell r="D71" t="str">
            <v>18969137528</v>
          </cell>
          <cell r="E71" t="str">
            <v>1979-03-18</v>
          </cell>
          <cell r="F71" t="str">
            <v>男</v>
          </cell>
          <cell r="G71" t="str">
            <v>中国</v>
          </cell>
          <cell r="H71" t="str">
            <v>汉族</v>
          </cell>
          <cell r="I71" t="str">
            <v>shoreyhb@hdu.edu.cn</v>
          </cell>
          <cell r="J71" t="str">
            <v>海洋电子</v>
          </cell>
          <cell r="K71" t="str">
            <v>电子系统集成技术研究所</v>
          </cell>
          <cell r="M71" t="str">
            <v>博士研究生</v>
          </cell>
          <cell r="N71" t="str">
            <v>200709</v>
          </cell>
          <cell r="O71" t="str">
            <v>200709</v>
          </cell>
          <cell r="P71" t="str">
            <v>专任教师</v>
          </cell>
          <cell r="Q71" t="str">
            <v>教学科研并重型</v>
          </cell>
          <cell r="R71" t="str">
            <v>专业技术五级</v>
          </cell>
          <cell r="S71" t="str">
            <v>博士</v>
          </cell>
          <cell r="T71" t="str">
            <v>2007-09</v>
          </cell>
          <cell r="U71" t="str">
            <v>浙江大学</v>
          </cell>
          <cell r="V71" t="str">
            <v>200709</v>
          </cell>
          <cell r="W71" t="str">
            <v>信息与通信工程</v>
          </cell>
          <cell r="X71" t="str">
            <v>浙江大学（硕博）</v>
          </cell>
          <cell r="AA71" t="str">
            <v>中国计量大学</v>
          </cell>
          <cell r="AB71" t="str">
            <v>2002.06</v>
          </cell>
          <cell r="AC71" t="str">
            <v>电子信息工程</v>
          </cell>
          <cell r="AD71" t="str">
            <v>副教授</v>
          </cell>
        </row>
        <row r="72">
          <cell r="C72" t="str">
            <v>洪慧</v>
          </cell>
          <cell r="D72" t="str">
            <v>18667117881</v>
          </cell>
          <cell r="E72" t="str">
            <v>1979-10-21</v>
          </cell>
          <cell r="F72" t="str">
            <v>男</v>
          </cell>
          <cell r="G72" t="str">
            <v>中国</v>
          </cell>
          <cell r="H72" t="str">
            <v>汉族</v>
          </cell>
          <cell r="I72" t="str">
            <v>hongh@hdu.edu.cn</v>
          </cell>
          <cell r="J72" t="str">
            <v>无线技术与应用</v>
          </cell>
          <cell r="K72" t="str">
            <v>微电子CAD研究所</v>
          </cell>
          <cell r="M72" t="str">
            <v>博士研究生</v>
          </cell>
          <cell r="N72" t="str">
            <v>200709</v>
          </cell>
          <cell r="O72" t="str">
            <v>200709</v>
          </cell>
          <cell r="P72" t="str">
            <v>专任教师</v>
          </cell>
          <cell r="Q72" t="str">
            <v>国防军工型</v>
          </cell>
          <cell r="R72" t="str">
            <v>专业技术五级</v>
          </cell>
          <cell r="S72" t="str">
            <v>博士</v>
          </cell>
          <cell r="T72" t="str">
            <v>2007-09</v>
          </cell>
          <cell r="U72" t="str">
            <v>浙江大学</v>
          </cell>
          <cell r="V72" t="str">
            <v>200709</v>
          </cell>
          <cell r="W72" t="str">
            <v>电子科学与技术</v>
          </cell>
          <cell r="X72" t="str">
            <v>浙江大学（硕博）</v>
          </cell>
          <cell r="AA72" t="str">
            <v>浙江大学</v>
          </cell>
          <cell r="AB72" t="str">
            <v>2002.06</v>
          </cell>
          <cell r="AC72" t="str">
            <v>微电子</v>
          </cell>
          <cell r="AD72" t="str">
            <v>副教授</v>
          </cell>
        </row>
        <row r="73">
          <cell r="C73" t="str">
            <v>宋开新</v>
          </cell>
          <cell r="D73" t="str">
            <v>13588198089</v>
          </cell>
          <cell r="E73" t="str">
            <v>1977-09-02</v>
          </cell>
          <cell r="F73" t="str">
            <v>男</v>
          </cell>
          <cell r="G73" t="str">
            <v>中国</v>
          </cell>
          <cell r="H73" t="str">
            <v>汉族</v>
          </cell>
          <cell r="I73" t="str">
            <v>kxsong@hdu.edu.cn</v>
          </cell>
          <cell r="J73" t="str">
            <v>电子能量转换和应用</v>
          </cell>
          <cell r="K73" t="str">
            <v>新型电子器件与系统研究所</v>
          </cell>
          <cell r="M73" t="str">
            <v>博士研究生</v>
          </cell>
          <cell r="N73" t="str">
            <v>200306</v>
          </cell>
          <cell r="O73" t="str">
            <v>200709</v>
          </cell>
          <cell r="P73" t="str">
            <v>专任教师</v>
          </cell>
          <cell r="Q73" t="str">
            <v>科研为主型</v>
          </cell>
          <cell r="R73" t="str">
            <v>专业技术三级</v>
          </cell>
          <cell r="S73" t="str">
            <v>博士</v>
          </cell>
          <cell r="T73" t="str">
            <v>2007-03</v>
          </cell>
          <cell r="U73" t="str">
            <v>浙江大学</v>
          </cell>
          <cell r="V73" t="str">
            <v>200703</v>
          </cell>
          <cell r="W73" t="str">
            <v>材料科学与工程</v>
          </cell>
          <cell r="X73" t="str">
            <v>福州大学</v>
          </cell>
          <cell r="Y73" t="str">
            <v>2003.03</v>
          </cell>
          <cell r="Z73" t="str">
            <v>材料科学与工程</v>
          </cell>
          <cell r="AA73" t="str">
            <v>福州大学</v>
          </cell>
          <cell r="AB73" t="str">
            <v>2000.07</v>
          </cell>
          <cell r="AC73" t="str">
            <v>材料科学与工程</v>
          </cell>
          <cell r="AD73" t="str">
            <v>教授</v>
          </cell>
        </row>
        <row r="74">
          <cell r="C74" t="str">
            <v>张斌</v>
          </cell>
          <cell r="D74" t="str">
            <v>13958193578</v>
          </cell>
          <cell r="E74" t="str">
            <v>1982-04-02</v>
          </cell>
          <cell r="F74" t="str">
            <v>女</v>
          </cell>
          <cell r="G74" t="str">
            <v>中国</v>
          </cell>
          <cell r="H74" t="str">
            <v>汉族</v>
          </cell>
          <cell r="I74" t="str">
            <v>zhangbin@hdu.edu.cn</v>
          </cell>
          <cell r="J74" t="str">
            <v>教科办</v>
          </cell>
          <cell r="K74" t="str">
            <v>学院办公室</v>
          </cell>
          <cell r="M74" t="str">
            <v>硕士研究生</v>
          </cell>
          <cell r="N74" t="str">
            <v>200709</v>
          </cell>
          <cell r="O74" t="str">
            <v>200709</v>
          </cell>
          <cell r="P74" t="str">
            <v>管理</v>
          </cell>
          <cell r="R74" t="str">
            <v>管理七级</v>
          </cell>
          <cell r="S74" t="str">
            <v>硕士</v>
          </cell>
          <cell r="T74" t="str">
            <v>2006-07</v>
          </cell>
          <cell r="U74" t="str">
            <v>美国马赫西管理大学</v>
          </cell>
          <cell r="V74" t="str">
            <v>200607</v>
          </cell>
          <cell r="W74" t="str">
            <v>工商管理</v>
          </cell>
          <cell r="X74" t="str">
            <v>美国马赫西管理大学</v>
          </cell>
          <cell r="Y74" t="str">
            <v>2006</v>
          </cell>
          <cell r="Z74" t="str">
            <v>工商管理硕士</v>
          </cell>
          <cell r="AA74" t="str">
            <v>北京首都经济贸易大学</v>
          </cell>
          <cell r="AB74" t="str">
            <v>2005.07</v>
          </cell>
          <cell r="AC74" t="str">
            <v>供货商管理学士</v>
          </cell>
          <cell r="AD74" t="str">
            <v>助理研究员（社会科学）</v>
          </cell>
        </row>
        <row r="75">
          <cell r="C75" t="str">
            <v>胡体玲</v>
          </cell>
          <cell r="D75" t="str">
            <v>15869019798</v>
          </cell>
          <cell r="E75" t="str">
            <v>1977-05-22</v>
          </cell>
          <cell r="F75" t="str">
            <v>女</v>
          </cell>
          <cell r="G75" t="str">
            <v>中国</v>
          </cell>
          <cell r="H75" t="str">
            <v>汉族</v>
          </cell>
          <cell r="I75" t="str">
            <v>htl@hdu.edu.cn</v>
          </cell>
          <cell r="J75" t="str">
            <v>现代电路与智能信息</v>
          </cell>
          <cell r="K75" t="str">
            <v>电工电子教学示范中心</v>
          </cell>
          <cell r="M75" t="str">
            <v>博士研究生</v>
          </cell>
          <cell r="N75" t="str">
            <v>199808</v>
          </cell>
          <cell r="O75" t="str">
            <v>200709</v>
          </cell>
          <cell r="P75" t="str">
            <v>专任教师</v>
          </cell>
          <cell r="Q75" t="str">
            <v>教学为主型</v>
          </cell>
          <cell r="R75" t="str">
            <v>专业技术七级</v>
          </cell>
          <cell r="S75" t="str">
            <v>博士</v>
          </cell>
          <cell r="T75" t="str">
            <v>2007-07</v>
          </cell>
          <cell r="U75" t="str">
            <v>南京理工大学</v>
          </cell>
          <cell r="V75" t="str">
            <v>200707</v>
          </cell>
          <cell r="W75" t="str">
            <v>信息与通信工程</v>
          </cell>
          <cell r="X75" t="str">
            <v>南京理工大学</v>
          </cell>
          <cell r="Y75" t="str">
            <v>2004.07</v>
          </cell>
          <cell r="Z75" t="str">
            <v>通信与信息系统</v>
          </cell>
          <cell r="AA75" t="str">
            <v>信阳师范学院（专科）</v>
          </cell>
          <cell r="AB75" t="str">
            <v>1998.7</v>
          </cell>
          <cell r="AC75" t="str">
            <v>应用电子技术</v>
          </cell>
          <cell r="AD75" t="str">
            <v>高级实验师</v>
          </cell>
        </row>
        <row r="76">
          <cell r="C76" t="str">
            <v>钱志华</v>
          </cell>
          <cell r="D76" t="str">
            <v>13666627848</v>
          </cell>
          <cell r="E76" t="str">
            <v>1975-04-21</v>
          </cell>
          <cell r="F76" t="str">
            <v>男</v>
          </cell>
          <cell r="G76" t="str">
            <v>中国</v>
          </cell>
          <cell r="H76" t="str">
            <v>汉族</v>
          </cell>
          <cell r="I76" t="str">
            <v>zhqian@hdu.edu.cn</v>
          </cell>
          <cell r="J76" t="str">
            <v>天线与微波技术</v>
          </cell>
          <cell r="K76" t="str">
            <v>天线与微波技术研究所</v>
          </cell>
          <cell r="M76" t="str">
            <v>博士研究生</v>
          </cell>
          <cell r="N76" t="str">
            <v>200710</v>
          </cell>
          <cell r="O76" t="str">
            <v>200710</v>
          </cell>
          <cell r="P76" t="str">
            <v>专任教师</v>
          </cell>
          <cell r="R76" t="str">
            <v>专业技术九级</v>
          </cell>
          <cell r="S76" t="str">
            <v>博士</v>
          </cell>
          <cell r="T76" t="str">
            <v>2006-09</v>
          </cell>
          <cell r="U76" t="str">
            <v>南京理工大学</v>
          </cell>
          <cell r="V76" t="str">
            <v>200609</v>
          </cell>
          <cell r="W76" t="str">
            <v>电磁场与微波技术</v>
          </cell>
          <cell r="X76" t="str">
            <v>南京理工大学</v>
          </cell>
          <cell r="Y76" t="str">
            <v>2002.03</v>
          </cell>
          <cell r="Z76" t="str">
            <v>通信与信息系统</v>
          </cell>
          <cell r="AA76" t="str">
            <v>杭州电子科技大学</v>
          </cell>
          <cell r="AB76" t="str">
            <v>1999.07</v>
          </cell>
          <cell r="AC76" t="str">
            <v>电子工程</v>
          </cell>
          <cell r="AD76" t="str">
            <v>讲师（高校）</v>
          </cell>
        </row>
        <row r="77">
          <cell r="C77" t="str">
            <v>邵李焕</v>
          </cell>
          <cell r="D77" t="str">
            <v>18069786688</v>
          </cell>
          <cell r="E77" t="str">
            <v>1981-10-17</v>
          </cell>
          <cell r="F77" t="str">
            <v>男</v>
          </cell>
          <cell r="G77" t="str">
            <v>中国</v>
          </cell>
          <cell r="H77" t="str">
            <v>汉族</v>
          </cell>
          <cell r="I77" t="str">
            <v>slh@hdu.edu.cn</v>
          </cell>
          <cell r="J77" t="str">
            <v>应用电子系统</v>
          </cell>
          <cell r="K77" t="str">
            <v>新型电子器件与系统研究所</v>
          </cell>
          <cell r="M77" t="str">
            <v>硕士研究生</v>
          </cell>
          <cell r="N77" t="str">
            <v>200803</v>
          </cell>
          <cell r="O77" t="str">
            <v>200803</v>
          </cell>
          <cell r="P77" t="str">
            <v>专任教师</v>
          </cell>
          <cell r="Q77" t="str">
            <v>教学科研并重型</v>
          </cell>
          <cell r="R77" t="str">
            <v>专业技术六级</v>
          </cell>
          <cell r="S77" t="str">
            <v>硕士</v>
          </cell>
          <cell r="T77" t="str">
            <v>2008-01</v>
          </cell>
          <cell r="U77" t="str">
            <v>杭州电子科技大学</v>
          </cell>
          <cell r="V77" t="str">
            <v>200803</v>
          </cell>
          <cell r="W77" t="str">
            <v>电路系统</v>
          </cell>
          <cell r="X77" t="str">
            <v>杭州电子科技大学</v>
          </cell>
          <cell r="Y77" t="str">
            <v>2008.03</v>
          </cell>
          <cell r="Z77" t="str">
            <v>电路与系统</v>
          </cell>
          <cell r="AA77" t="str">
            <v>杭州电子科技大学</v>
          </cell>
          <cell r="AB77" t="str">
            <v>2004.06</v>
          </cell>
          <cell r="AC77" t="str">
            <v>电路与系统</v>
          </cell>
          <cell r="AD77" t="str">
            <v>副教授</v>
          </cell>
        </row>
        <row r="78">
          <cell r="C78" t="str">
            <v>应智花</v>
          </cell>
          <cell r="D78" t="str">
            <v>13858109274</v>
          </cell>
          <cell r="E78" t="str">
            <v>1981-09-27</v>
          </cell>
          <cell r="F78" t="str">
            <v>女</v>
          </cell>
          <cell r="G78" t="str">
            <v>中国</v>
          </cell>
          <cell r="H78" t="str">
            <v>汉族</v>
          </cell>
          <cell r="I78" t="str">
            <v>yingzh@hdu.edu.cn</v>
          </cell>
          <cell r="J78" t="str">
            <v>先进电子材料与器件</v>
          </cell>
          <cell r="K78" t="str">
            <v>新型电子器件与系统研究所</v>
          </cell>
          <cell r="M78" t="str">
            <v>博士研究生</v>
          </cell>
          <cell r="N78" t="str">
            <v>200807</v>
          </cell>
          <cell r="O78" t="str">
            <v>200807</v>
          </cell>
          <cell r="P78" t="str">
            <v>专任教师</v>
          </cell>
          <cell r="Q78" t="str">
            <v>教学科研并重型</v>
          </cell>
          <cell r="R78" t="str">
            <v>专业技术七级</v>
          </cell>
          <cell r="S78" t="str">
            <v>博士</v>
          </cell>
          <cell r="T78" t="str">
            <v>2008-06</v>
          </cell>
          <cell r="U78" t="str">
            <v>电子科技大学</v>
          </cell>
          <cell r="V78" t="str">
            <v>200806</v>
          </cell>
          <cell r="W78" t="str">
            <v>光学工程</v>
          </cell>
          <cell r="X78" t="str">
            <v>电子科技大学</v>
          </cell>
          <cell r="Y78" t="str">
            <v>2004.07</v>
          </cell>
          <cell r="Z78" t="str">
            <v>固体电子学</v>
          </cell>
          <cell r="AA78" t="str">
            <v>电子科技大学</v>
          </cell>
          <cell r="AB78" t="str">
            <v>2002.07</v>
          </cell>
          <cell r="AC78" t="str">
            <v>固体电子学</v>
          </cell>
          <cell r="AD78" t="str">
            <v>副教授</v>
          </cell>
        </row>
        <row r="79">
          <cell r="C79" t="str">
            <v>白茹</v>
          </cell>
          <cell r="D79" t="str">
            <v>13634188483</v>
          </cell>
          <cell r="E79" t="str">
            <v>1981-04-24</v>
          </cell>
          <cell r="F79" t="str">
            <v>女</v>
          </cell>
          <cell r="G79" t="str">
            <v>中国</v>
          </cell>
          <cell r="H79" t="str">
            <v>汉族</v>
          </cell>
          <cell r="I79" t="str">
            <v>bairu@hdu.edu.cn</v>
          </cell>
          <cell r="J79" t="str">
            <v>磁电子器件与应用系统</v>
          </cell>
          <cell r="K79" t="str">
            <v>磁电子中心</v>
          </cell>
          <cell r="M79" t="str">
            <v>博士研究生</v>
          </cell>
          <cell r="N79" t="str">
            <v>200808</v>
          </cell>
          <cell r="O79" t="str">
            <v>200808</v>
          </cell>
          <cell r="P79" t="str">
            <v>专任教师</v>
          </cell>
          <cell r="Q79" t="str">
            <v>教学科研并重型</v>
          </cell>
          <cell r="R79" t="str">
            <v>专业技术六级</v>
          </cell>
          <cell r="S79" t="str">
            <v>博士</v>
          </cell>
          <cell r="T79" t="str">
            <v>2008-06</v>
          </cell>
          <cell r="U79" t="str">
            <v>浙江大学</v>
          </cell>
          <cell r="V79" t="str">
            <v>200806</v>
          </cell>
          <cell r="W79" t="str">
            <v>材料科学与工程</v>
          </cell>
          <cell r="X79" t="str">
            <v>浙江大学（硕博）</v>
          </cell>
          <cell r="AA79" t="str">
            <v>河南大学</v>
          </cell>
          <cell r="AB79" t="str">
            <v>2003.06</v>
          </cell>
          <cell r="AC79" t="str">
            <v>高分子化工</v>
          </cell>
          <cell r="AD79" t="str">
            <v>副研究员（自然科学）</v>
          </cell>
        </row>
        <row r="80">
          <cell r="C80" t="str">
            <v>武军</v>
          </cell>
          <cell r="D80" t="str">
            <v>13588204576</v>
          </cell>
          <cell r="E80" t="str">
            <v>1973-04-10</v>
          </cell>
          <cell r="F80" t="str">
            <v>男</v>
          </cell>
          <cell r="G80" t="str">
            <v>中国</v>
          </cell>
          <cell r="H80" t="str">
            <v>汉族</v>
          </cell>
          <cell r="I80" t="str">
            <v>wujun@hdu.edu.cn</v>
          </cell>
          <cell r="J80" t="str">
            <v>电子能量转换和应用</v>
          </cell>
          <cell r="K80" t="str">
            <v>新型电子器件与系统研究所</v>
          </cell>
          <cell r="M80" t="str">
            <v>博士研究生</v>
          </cell>
          <cell r="N80" t="str">
            <v>199804</v>
          </cell>
          <cell r="O80" t="str">
            <v>200807</v>
          </cell>
          <cell r="P80" t="str">
            <v>专任教师</v>
          </cell>
          <cell r="Q80" t="str">
            <v>科研为主型</v>
          </cell>
          <cell r="R80" t="str">
            <v>专业技术六级</v>
          </cell>
          <cell r="S80" t="str">
            <v>博士</v>
          </cell>
          <cell r="T80" t="str">
            <v>2008-06</v>
          </cell>
          <cell r="U80" t="str">
            <v>西安电子科技大学</v>
          </cell>
          <cell r="V80" t="str">
            <v>200806</v>
          </cell>
          <cell r="W80" t="str">
            <v>电子科学与技术</v>
          </cell>
          <cell r="X80" t="str">
            <v>东北大学</v>
          </cell>
          <cell r="Y80" t="str">
            <v>1998.03</v>
          </cell>
          <cell r="Z80" t="str">
            <v>材料与冶金</v>
          </cell>
          <cell r="AA80" t="str">
            <v>东北大学</v>
          </cell>
          <cell r="AB80" t="str">
            <v>1995.07</v>
          </cell>
          <cell r="AC80" t="str">
            <v>轻金属冶金</v>
          </cell>
          <cell r="AD80" t="str">
            <v>副教授</v>
          </cell>
        </row>
        <row r="81">
          <cell r="C81" t="str">
            <v>冯涛</v>
          </cell>
          <cell r="D81">
            <v>18668160167</v>
          </cell>
          <cell r="E81" t="str">
            <v>1976-07-01</v>
          </cell>
          <cell r="F81" t="str">
            <v>男</v>
          </cell>
          <cell r="G81" t="str">
            <v>中国</v>
          </cell>
          <cell r="H81" t="str">
            <v>汉族</v>
          </cell>
          <cell r="I81" t="str">
            <v>fengt@hdu.edu.cn</v>
          </cell>
          <cell r="J81" t="str">
            <v>集成电路与系统</v>
          </cell>
          <cell r="K81" t="str">
            <v>微电子CAD研究所</v>
          </cell>
          <cell r="M81" t="str">
            <v>博士研究生</v>
          </cell>
          <cell r="N81" t="str">
            <v>200808</v>
          </cell>
          <cell r="O81" t="str">
            <v>200808</v>
          </cell>
          <cell r="P81" t="str">
            <v>专任教师</v>
          </cell>
          <cell r="R81" t="str">
            <v>专业技术八级</v>
          </cell>
          <cell r="S81" t="str">
            <v>博士</v>
          </cell>
          <cell r="T81" t="str">
            <v>2008-06</v>
          </cell>
          <cell r="U81" t="str">
            <v>加拿大麦克马斯特大学</v>
          </cell>
          <cell r="V81" t="str">
            <v>200806</v>
          </cell>
          <cell r="W81" t="str">
            <v>电子工程</v>
          </cell>
          <cell r="X81" t="str">
            <v>加拿大McMaster大学（硕博）</v>
          </cell>
          <cell r="AA81" t="str">
            <v>中国科技大学</v>
          </cell>
          <cell r="AB81" t="str">
            <v>1999.07</v>
          </cell>
          <cell r="AC81" t="str">
            <v>电子工程</v>
          </cell>
          <cell r="AD81" t="str">
            <v>副研究员（自然科学）</v>
          </cell>
        </row>
        <row r="82">
          <cell r="C82" t="str">
            <v>郑晓隆</v>
          </cell>
          <cell r="D82" t="str">
            <v>13296717129</v>
          </cell>
          <cell r="E82" t="str">
            <v>1980-07-11</v>
          </cell>
          <cell r="F82" t="str">
            <v>男</v>
          </cell>
          <cell r="G82" t="str">
            <v>中国</v>
          </cell>
          <cell r="H82" t="str">
            <v>汉族</v>
          </cell>
          <cell r="I82" t="str">
            <v>xlzheng@hdu.edu.cn</v>
          </cell>
          <cell r="J82" t="str">
            <v>先进电子材料与器件</v>
          </cell>
          <cell r="K82" t="str">
            <v>新型电子器件与系统研究所</v>
          </cell>
          <cell r="M82" t="str">
            <v>博士研究生</v>
          </cell>
          <cell r="N82" t="str">
            <v>200811</v>
          </cell>
          <cell r="O82" t="str">
            <v>200811</v>
          </cell>
          <cell r="P82" t="str">
            <v>专任教师</v>
          </cell>
          <cell r="R82" t="str">
            <v>专业技术九级</v>
          </cell>
          <cell r="S82" t="str">
            <v>博士</v>
          </cell>
          <cell r="T82" t="str">
            <v>2008-07</v>
          </cell>
          <cell r="U82" t="str">
            <v>中科院自动化所</v>
          </cell>
          <cell r="V82" t="str">
            <v>200807</v>
          </cell>
          <cell r="W82" t="str">
            <v>模式识别与智能系统</v>
          </cell>
          <cell r="X82" t="str">
            <v>电子科技大学</v>
          </cell>
          <cell r="Y82" t="str">
            <v>2005.06</v>
          </cell>
          <cell r="Z82" t="str">
            <v>电路与系统</v>
          </cell>
          <cell r="AA82" t="str">
            <v>杭州电子科技大学</v>
          </cell>
          <cell r="AB82" t="str">
            <v>2002.06</v>
          </cell>
          <cell r="AC82" t="str">
            <v>电子工程</v>
          </cell>
          <cell r="AD82" t="str">
            <v>讲师（高校）</v>
          </cell>
        </row>
        <row r="83">
          <cell r="C83" t="str">
            <v>钱正洪</v>
          </cell>
          <cell r="D83" t="str">
            <v>18157128705</v>
          </cell>
          <cell r="E83" t="str">
            <v>1967-01-01</v>
          </cell>
          <cell r="F83" t="str">
            <v>男</v>
          </cell>
          <cell r="G83" t="str">
            <v>美国</v>
          </cell>
          <cell r="H83" t="str">
            <v>汉族</v>
          </cell>
          <cell r="I83" t="str">
            <v>zqian@hdu.edu.cn</v>
          </cell>
          <cell r="J83" t="str">
            <v>磁电子器件与应用系统</v>
          </cell>
          <cell r="K83" t="str">
            <v>磁电子中心</v>
          </cell>
          <cell r="M83" t="str">
            <v>博士研究生</v>
          </cell>
          <cell r="N83" t="str">
            <v>199207</v>
          </cell>
          <cell r="O83" t="str">
            <v>200902</v>
          </cell>
          <cell r="P83" t="str">
            <v>专任教师</v>
          </cell>
          <cell r="Q83" t="str">
            <v>科研为主型</v>
          </cell>
          <cell r="R83" t="str">
            <v>专业技术二级</v>
          </cell>
          <cell r="S83" t="str">
            <v>博士</v>
          </cell>
          <cell r="T83" t="str">
            <v>1999-12</v>
          </cell>
          <cell r="U83" t="str">
            <v>明尼苏达大学</v>
          </cell>
          <cell r="V83" t="str">
            <v>199906</v>
          </cell>
          <cell r="W83" t="str">
            <v>磁电子器件</v>
          </cell>
          <cell r="X83" t="str">
            <v>四川大学</v>
          </cell>
          <cell r="Y83" t="str">
            <v>1992.07</v>
          </cell>
          <cell r="Z83" t="str">
            <v>材料科学与工程</v>
          </cell>
          <cell r="AA83" t="str">
            <v>四川大学</v>
          </cell>
          <cell r="AB83" t="str">
            <v>1989.07</v>
          </cell>
          <cell r="AC83" t="str">
            <v>材料科学与工程</v>
          </cell>
          <cell r="AD83" t="str">
            <v>教授</v>
          </cell>
        </row>
        <row r="84">
          <cell r="C84" t="str">
            <v>周明珠</v>
          </cell>
          <cell r="D84" t="str">
            <v>15088691800</v>
          </cell>
          <cell r="E84" t="str">
            <v>1981-06-18</v>
          </cell>
          <cell r="F84" t="str">
            <v>女</v>
          </cell>
          <cell r="G84" t="str">
            <v>中国</v>
          </cell>
          <cell r="H84" t="str">
            <v>汉族</v>
          </cell>
          <cell r="I84" t="str">
            <v>zhoumingzhu@hdu.edu.cn</v>
          </cell>
          <cell r="J84" t="str">
            <v>集成电路与系统</v>
          </cell>
          <cell r="K84" t="str">
            <v>微电子CAD研究所</v>
          </cell>
          <cell r="M84" t="str">
            <v>博士研究生</v>
          </cell>
          <cell r="N84" t="str">
            <v>200906</v>
          </cell>
          <cell r="O84" t="str">
            <v>200906</v>
          </cell>
          <cell r="P84" t="str">
            <v>专任教师</v>
          </cell>
          <cell r="R84" t="str">
            <v>专业技术十一级</v>
          </cell>
          <cell r="S84" t="str">
            <v>博士</v>
          </cell>
          <cell r="T84" t="str">
            <v>2010-03</v>
          </cell>
          <cell r="U84" t="str">
            <v>东南大学</v>
          </cell>
          <cell r="V84" t="str">
            <v>200906</v>
          </cell>
          <cell r="W84" t="str">
            <v>电路与系统</v>
          </cell>
          <cell r="X84" t="str">
            <v>郑州大学</v>
          </cell>
          <cell r="Y84" t="str">
            <v>2005.06</v>
          </cell>
          <cell r="Z84" t="str">
            <v>电路与系统</v>
          </cell>
          <cell r="AA84" t="str">
            <v>郑州大学</v>
          </cell>
          <cell r="AB84" t="str">
            <v>2001.06</v>
          </cell>
          <cell r="AC84" t="str">
            <v>电子</v>
          </cell>
          <cell r="AD84" t="str">
            <v>副教授</v>
          </cell>
        </row>
        <row r="85">
          <cell r="C85" t="str">
            <v>骆新江</v>
          </cell>
          <cell r="D85" t="str">
            <v>15268126191</v>
          </cell>
          <cell r="E85" t="str">
            <v>1976-07-18</v>
          </cell>
          <cell r="F85" t="str">
            <v>男</v>
          </cell>
          <cell r="G85" t="str">
            <v>中国</v>
          </cell>
          <cell r="H85" t="str">
            <v>汉族</v>
          </cell>
          <cell r="I85" t="str">
            <v>luoxj@hdu.edu.cn</v>
          </cell>
          <cell r="J85" t="str">
            <v>天线与微波技术</v>
          </cell>
          <cell r="K85" t="str">
            <v>天线与微波技术研究所</v>
          </cell>
          <cell r="M85" t="str">
            <v>博士研究生</v>
          </cell>
          <cell r="N85" t="str">
            <v>200907</v>
          </cell>
          <cell r="O85" t="str">
            <v>200907</v>
          </cell>
          <cell r="P85" t="str">
            <v>专任教师</v>
          </cell>
          <cell r="R85" t="str">
            <v>专业技术八级</v>
          </cell>
          <cell r="S85" t="str">
            <v>博士</v>
          </cell>
          <cell r="T85" t="str">
            <v>2009-06</v>
          </cell>
          <cell r="U85" t="str">
            <v>河北工业大学</v>
          </cell>
          <cell r="V85" t="str">
            <v>200906</v>
          </cell>
          <cell r="W85" t="str">
            <v>微电子学与固体电子学</v>
          </cell>
          <cell r="X85" t="str">
            <v>西安建筑科技大学</v>
          </cell>
          <cell r="Y85" t="str">
            <v>2005.07</v>
          </cell>
          <cell r="Z85" t="str">
            <v>材料学</v>
          </cell>
          <cell r="AA85" t="str">
            <v>西安科技大学</v>
          </cell>
          <cell r="AB85" t="str">
            <v>2002.07</v>
          </cell>
          <cell r="AC85" t="str">
            <v>电子科学与技术</v>
          </cell>
          <cell r="AD85" t="str">
            <v>讲师（高校）</v>
          </cell>
        </row>
        <row r="86">
          <cell r="C86" t="str">
            <v>张钰</v>
          </cell>
          <cell r="D86" t="str">
            <v>15824482396</v>
          </cell>
          <cell r="E86" t="str">
            <v>1978-03-14</v>
          </cell>
          <cell r="F86" t="str">
            <v>女</v>
          </cell>
          <cell r="G86" t="str">
            <v>中国</v>
          </cell>
          <cell r="H86" t="str">
            <v>汉族</v>
          </cell>
          <cell r="I86" t="str">
            <v>zy2009@hdu.edu.cn</v>
          </cell>
          <cell r="J86" t="str">
            <v>现代电路与智能信息</v>
          </cell>
          <cell r="K86" t="str">
            <v>电工电子教学示范中心</v>
          </cell>
          <cell r="M86" t="str">
            <v>博士研究生</v>
          </cell>
          <cell r="N86" t="str">
            <v>200007</v>
          </cell>
          <cell r="O86" t="str">
            <v>200907</v>
          </cell>
          <cell r="P86" t="str">
            <v>专任教师</v>
          </cell>
          <cell r="Q86" t="str">
            <v>科研为主型</v>
          </cell>
          <cell r="R86" t="str">
            <v>专业技术四级</v>
          </cell>
          <cell r="S86" t="str">
            <v>博士</v>
          </cell>
          <cell r="T86" t="str">
            <v>2009-06</v>
          </cell>
          <cell r="U86" t="str">
            <v>天津大学</v>
          </cell>
          <cell r="V86" t="str">
            <v>200906</v>
          </cell>
          <cell r="W86" t="str">
            <v>微电子与固体电子学</v>
          </cell>
          <cell r="X86" t="str">
            <v>天津大学</v>
          </cell>
          <cell r="Y86" t="str">
            <v>2006.03</v>
          </cell>
          <cell r="Z86" t="str">
            <v>电路与系统</v>
          </cell>
          <cell r="AA86" t="str">
            <v>天津理工大学</v>
          </cell>
          <cell r="AB86" t="str">
            <v>2000.07</v>
          </cell>
          <cell r="AC86" t="str">
            <v>电子工程</v>
          </cell>
          <cell r="AD86" t="str">
            <v>教授</v>
          </cell>
        </row>
        <row r="87">
          <cell r="C87" t="str">
            <v>高海军</v>
          </cell>
          <cell r="D87" t="str">
            <v>15068726897</v>
          </cell>
          <cell r="E87" t="str">
            <v>1981-07-08</v>
          </cell>
          <cell r="F87" t="str">
            <v>男</v>
          </cell>
          <cell r="G87" t="str">
            <v>中国</v>
          </cell>
          <cell r="H87" t="str">
            <v>汉族</v>
          </cell>
          <cell r="I87" t="str">
            <v>gaohaijun@hdu.edu.cn</v>
          </cell>
          <cell r="J87" t="str">
            <v>集成电路与系统</v>
          </cell>
          <cell r="K87" t="str">
            <v>微电子CAD研究所</v>
          </cell>
          <cell r="M87" t="str">
            <v>博士研究生</v>
          </cell>
          <cell r="N87" t="str">
            <v>200907</v>
          </cell>
          <cell r="O87" t="str">
            <v>200907</v>
          </cell>
          <cell r="P87" t="str">
            <v>专任教师</v>
          </cell>
          <cell r="Q87" t="str">
            <v>科研为主型</v>
          </cell>
          <cell r="R87" t="str">
            <v>专业技术四级</v>
          </cell>
          <cell r="S87" t="str">
            <v>博士</v>
          </cell>
          <cell r="T87" t="str">
            <v>2009-07</v>
          </cell>
          <cell r="U87" t="str">
            <v>中国科学院微电子研究所</v>
          </cell>
          <cell r="V87" t="str">
            <v>200907</v>
          </cell>
          <cell r="W87" t="str">
            <v>微电子学与固体电子学</v>
          </cell>
          <cell r="X87" t="str">
            <v>中科院微电子研究所（硕博）</v>
          </cell>
          <cell r="AA87" t="str">
            <v>西安交通大学</v>
          </cell>
          <cell r="AB87" t="str">
            <v>2004.07</v>
          </cell>
          <cell r="AC87" t="str">
            <v>微电子学与固体电子学</v>
          </cell>
          <cell r="AD87" t="str">
            <v>教授</v>
          </cell>
        </row>
        <row r="88">
          <cell r="C88" t="str">
            <v>辛青</v>
          </cell>
          <cell r="D88" t="str">
            <v>13777420353</v>
          </cell>
          <cell r="E88" t="str">
            <v>1981-05-23</v>
          </cell>
          <cell r="F88" t="str">
            <v>女</v>
          </cell>
          <cell r="G88" t="str">
            <v>中国</v>
          </cell>
          <cell r="H88" t="str">
            <v>汉族</v>
          </cell>
          <cell r="I88" t="str">
            <v>xinqing1919@126.com</v>
          </cell>
          <cell r="J88" t="str">
            <v>光电工程与仪器科学</v>
          </cell>
          <cell r="K88" t="str">
            <v>光电工程与仪器科学研究所</v>
          </cell>
          <cell r="M88" t="str">
            <v>博士研究生</v>
          </cell>
          <cell r="N88" t="str">
            <v>200909</v>
          </cell>
          <cell r="O88" t="str">
            <v>200909</v>
          </cell>
          <cell r="P88" t="str">
            <v>专任教师</v>
          </cell>
          <cell r="Q88" t="str">
            <v>教学科研并重型</v>
          </cell>
          <cell r="R88" t="str">
            <v>专业技术六级</v>
          </cell>
          <cell r="S88" t="str">
            <v>博士</v>
          </cell>
          <cell r="T88" t="str">
            <v>2009-06</v>
          </cell>
          <cell r="U88" t="str">
            <v>浙江大学</v>
          </cell>
          <cell r="V88" t="str">
            <v>200906</v>
          </cell>
          <cell r="W88" t="str">
            <v>环境工程</v>
          </cell>
          <cell r="X88" t="str">
            <v>武汉大学</v>
          </cell>
          <cell r="Y88" t="str">
            <v>2005.06</v>
          </cell>
          <cell r="Z88" t="str">
            <v>环境工程</v>
          </cell>
          <cell r="AA88" t="str">
            <v>武汉大学</v>
          </cell>
          <cell r="AB88" t="str">
            <v>2003.06</v>
          </cell>
          <cell r="AC88" t="str">
            <v>环境工程</v>
          </cell>
          <cell r="AD88" t="str">
            <v>副教授</v>
          </cell>
        </row>
        <row r="89">
          <cell r="C89" t="str">
            <v>张阳</v>
          </cell>
          <cell r="D89" t="str">
            <v>15258816627</v>
          </cell>
          <cell r="E89" t="str">
            <v>1966-07-15</v>
          </cell>
          <cell r="F89" t="str">
            <v>男</v>
          </cell>
          <cell r="G89" t="str">
            <v>中国</v>
          </cell>
          <cell r="H89" t="str">
            <v>汉族</v>
          </cell>
          <cell r="I89" t="str">
            <v>yzhang09@hdu.edu.cn</v>
          </cell>
          <cell r="J89" t="str">
            <v>先进电子材料与器件</v>
          </cell>
          <cell r="K89" t="str">
            <v>新型电子器件与系统研究所</v>
          </cell>
          <cell r="M89" t="str">
            <v>博士研究生</v>
          </cell>
          <cell r="N89" t="str">
            <v>198607</v>
          </cell>
          <cell r="O89" t="str">
            <v>200909</v>
          </cell>
          <cell r="P89" t="str">
            <v>专职研究</v>
          </cell>
          <cell r="Q89" t="str">
            <v>国防军工型</v>
          </cell>
          <cell r="R89" t="str">
            <v>专业技术四级</v>
          </cell>
          <cell r="S89" t="str">
            <v>博士</v>
          </cell>
          <cell r="T89" t="str">
            <v>1999-07</v>
          </cell>
          <cell r="U89" t="str">
            <v>北京工业大学</v>
          </cell>
          <cell r="V89" t="str">
            <v>199907</v>
          </cell>
          <cell r="W89" t="str">
            <v>光学</v>
          </cell>
          <cell r="X89" t="str">
            <v>北京工业大学（硕博）</v>
          </cell>
          <cell r="AA89" t="str">
            <v>北京化工学院</v>
          </cell>
          <cell r="AB89" t="str">
            <v>1993.07</v>
          </cell>
          <cell r="AC89" t="str">
            <v>材料科学与工程</v>
          </cell>
          <cell r="AD89" t="str">
            <v>研究员（自然科学）</v>
          </cell>
        </row>
        <row r="90">
          <cell r="C90" t="str">
            <v>吴占雄</v>
          </cell>
          <cell r="D90" t="str">
            <v>15657129696</v>
          </cell>
          <cell r="E90" t="str">
            <v>1979-02-28</v>
          </cell>
          <cell r="F90" t="str">
            <v>男</v>
          </cell>
          <cell r="G90" t="str">
            <v>中国</v>
          </cell>
          <cell r="H90" t="str">
            <v>汉族</v>
          </cell>
          <cell r="I90" t="str">
            <v>wzx@hdu.edu.cn</v>
          </cell>
          <cell r="J90" t="str">
            <v>装备电子</v>
          </cell>
          <cell r="K90" t="str">
            <v>电子系统集成技术研究所</v>
          </cell>
          <cell r="M90" t="str">
            <v>博士研究生</v>
          </cell>
          <cell r="N90" t="str">
            <v>200912</v>
          </cell>
          <cell r="O90" t="str">
            <v>200912</v>
          </cell>
          <cell r="P90" t="str">
            <v>专任教师</v>
          </cell>
          <cell r="Q90" t="str">
            <v>教学科研并重型</v>
          </cell>
          <cell r="R90" t="str">
            <v>专业技术六级</v>
          </cell>
          <cell r="S90" t="str">
            <v>博士</v>
          </cell>
          <cell r="T90" t="str">
            <v>2009-12</v>
          </cell>
          <cell r="U90" t="str">
            <v>浙江大学</v>
          </cell>
          <cell r="V90" t="str">
            <v>200912</v>
          </cell>
          <cell r="W90" t="str">
            <v>控制理论与控制工程</v>
          </cell>
          <cell r="X90" t="str">
            <v>浙江大学</v>
          </cell>
          <cell r="Y90" t="str">
            <v>2006.02</v>
          </cell>
          <cell r="Z90" t="str">
            <v>电子信息技术及仪器专业</v>
          </cell>
          <cell r="AA90" t="str">
            <v>杭州电子科技大学</v>
          </cell>
          <cell r="AB90" t="str">
            <v>2003.07</v>
          </cell>
          <cell r="AC90" t="str">
            <v>测试计量技术及仪器专业</v>
          </cell>
          <cell r="AD90" t="str">
            <v>副教授</v>
          </cell>
        </row>
        <row r="91">
          <cell r="C91" t="str">
            <v>邝小飞</v>
          </cell>
          <cell r="D91" t="str">
            <v>18658158650</v>
          </cell>
          <cell r="E91" t="str">
            <v>1971-08-26</v>
          </cell>
          <cell r="F91" t="str">
            <v>男</v>
          </cell>
          <cell r="G91" t="str">
            <v>中国</v>
          </cell>
          <cell r="H91" t="str">
            <v>汉族</v>
          </cell>
          <cell r="I91" t="str">
            <v>kuangxiaofei@hdu.edu.cn</v>
          </cell>
          <cell r="J91" t="str">
            <v>集成电路与系统</v>
          </cell>
          <cell r="K91" t="str">
            <v>微电子CAD研究所</v>
          </cell>
          <cell r="M91" t="str">
            <v>博士研究生</v>
          </cell>
          <cell r="N91" t="str">
            <v>199207</v>
          </cell>
          <cell r="O91" t="str">
            <v>201003</v>
          </cell>
          <cell r="P91" t="str">
            <v>专任教师</v>
          </cell>
          <cell r="Q91" t="str">
            <v>教学科研并重型</v>
          </cell>
          <cell r="R91" t="str">
            <v>专业技术七级</v>
          </cell>
          <cell r="S91" t="str">
            <v>博士</v>
          </cell>
          <cell r="T91" t="str">
            <v>2006-07</v>
          </cell>
          <cell r="U91" t="str">
            <v>中国科学院</v>
          </cell>
          <cell r="V91" t="str">
            <v>200607</v>
          </cell>
          <cell r="W91" t="str">
            <v>微电子学与固体电子学</v>
          </cell>
          <cell r="X91" t="str">
            <v>湖南大学</v>
          </cell>
          <cell r="Y91" t="str">
            <v>2002.07</v>
          </cell>
          <cell r="Z91" t="str">
            <v>微电子IC设计</v>
          </cell>
          <cell r="AA91" t="str">
            <v>湖南科技大学</v>
          </cell>
          <cell r="AB91" t="str">
            <v>1992.07</v>
          </cell>
          <cell r="AC91" t="str">
            <v>湖南科技大学</v>
          </cell>
          <cell r="AD91" t="str">
            <v>副教授</v>
          </cell>
        </row>
        <row r="92">
          <cell r="C92" t="str">
            <v>朱礼尧</v>
          </cell>
          <cell r="D92" t="str">
            <v>18758198006</v>
          </cell>
          <cell r="E92" t="str">
            <v>1978-04-07</v>
          </cell>
          <cell r="F92" t="str">
            <v>男</v>
          </cell>
          <cell r="G92" t="str">
            <v>中国</v>
          </cell>
          <cell r="H92" t="str">
            <v>汉族</v>
          </cell>
          <cell r="I92" t="str">
            <v>zly@hdu.edu.cn</v>
          </cell>
          <cell r="J92" t="str">
            <v>磁电子器件与应用系统</v>
          </cell>
          <cell r="K92" t="str">
            <v>磁电子中心</v>
          </cell>
          <cell r="M92" t="str">
            <v>博士研究生</v>
          </cell>
          <cell r="N92" t="str">
            <v>200112</v>
          </cell>
          <cell r="O92" t="str">
            <v>201004</v>
          </cell>
          <cell r="P92" t="str">
            <v>专任教师</v>
          </cell>
          <cell r="R92" t="str">
            <v>专业技术九级</v>
          </cell>
          <cell r="S92" t="str">
            <v>博士</v>
          </cell>
          <cell r="T92" t="str">
            <v>2010-01</v>
          </cell>
          <cell r="U92" t="str">
            <v>北京理工大学</v>
          </cell>
          <cell r="V92" t="str">
            <v>201001</v>
          </cell>
          <cell r="W92" t="str">
            <v>火炮、自动武器与弹药工程</v>
          </cell>
          <cell r="X92" t="str">
            <v>北京理工大学（硕博）</v>
          </cell>
          <cell r="AA92" t="str">
            <v>山东建筑大学</v>
          </cell>
          <cell r="AB92" t="str">
            <v>2001.07</v>
          </cell>
          <cell r="AC92" t="str">
            <v>机械电子工程</v>
          </cell>
          <cell r="AD92" t="str">
            <v>讲师（高校）</v>
          </cell>
        </row>
        <row r="93">
          <cell r="C93" t="str">
            <v>公晓丽</v>
          </cell>
          <cell r="D93" t="str">
            <v>15168330909</v>
          </cell>
          <cell r="E93" t="str">
            <v>1978-11-26</v>
          </cell>
          <cell r="F93" t="str">
            <v>女</v>
          </cell>
          <cell r="G93" t="str">
            <v>中国</v>
          </cell>
          <cell r="H93" t="str">
            <v>汉族</v>
          </cell>
          <cell r="I93" t="str">
            <v>gxl@hdu.edu.cn</v>
          </cell>
          <cell r="J93" t="str">
            <v>光电工程与仪器科学</v>
          </cell>
          <cell r="K93" t="str">
            <v>光电工程与仪器科学研究所</v>
          </cell>
          <cell r="M93" t="str">
            <v>博士研究生</v>
          </cell>
          <cell r="N93" t="str">
            <v>200507</v>
          </cell>
          <cell r="O93" t="str">
            <v>201004</v>
          </cell>
          <cell r="P93" t="str">
            <v>专任教师</v>
          </cell>
          <cell r="R93" t="str">
            <v>专业技术八级</v>
          </cell>
          <cell r="S93" t="str">
            <v>博士</v>
          </cell>
          <cell r="T93" t="str">
            <v>2010-07</v>
          </cell>
          <cell r="U93" t="str">
            <v>北京理工大学</v>
          </cell>
          <cell r="V93" t="str">
            <v>201001</v>
          </cell>
          <cell r="W93" t="str">
            <v>物理化学</v>
          </cell>
          <cell r="X93" t="str">
            <v>曲阜师范大学</v>
          </cell>
          <cell r="Y93" t="str">
            <v>2005.07</v>
          </cell>
          <cell r="Z93" t="str">
            <v>物理化学</v>
          </cell>
          <cell r="AA93" t="str">
            <v>曲阜师范大学</v>
          </cell>
          <cell r="AB93" t="str">
            <v>2002.07</v>
          </cell>
          <cell r="AC93" t="str">
            <v>化学工程与工艺</v>
          </cell>
          <cell r="AD93" t="str">
            <v>讲师（高校）</v>
          </cell>
        </row>
        <row r="94">
          <cell r="C94" t="str">
            <v>任坤</v>
          </cell>
          <cell r="D94" t="str">
            <v>15067188599</v>
          </cell>
          <cell r="E94" t="str">
            <v>1979-12-18</v>
          </cell>
          <cell r="F94" t="str">
            <v>男</v>
          </cell>
          <cell r="G94" t="str">
            <v>中国</v>
          </cell>
          <cell r="H94" t="str">
            <v>回族</v>
          </cell>
          <cell r="I94" t="str">
            <v>renkun@hdu.edu.cn</v>
          </cell>
          <cell r="J94" t="str">
            <v>集成电路与系统</v>
          </cell>
          <cell r="K94" t="str">
            <v>微电子CAD研究所</v>
          </cell>
          <cell r="M94" t="str">
            <v>博士研究生</v>
          </cell>
          <cell r="N94" t="str">
            <v>200304</v>
          </cell>
          <cell r="O94" t="str">
            <v>201006</v>
          </cell>
          <cell r="P94" t="str">
            <v>专任教师</v>
          </cell>
          <cell r="Q94" t="str">
            <v>专职研究军工型</v>
          </cell>
          <cell r="R94" t="str">
            <v>专业技术八级</v>
          </cell>
          <cell r="S94" t="str">
            <v>博士</v>
          </cell>
          <cell r="T94" t="str">
            <v>2007-09</v>
          </cell>
          <cell r="U94" t="str">
            <v>浙江大学</v>
          </cell>
          <cell r="V94" t="str">
            <v>200709</v>
          </cell>
          <cell r="W94" t="str">
            <v>电路与系统</v>
          </cell>
          <cell r="X94" t="str">
            <v>浙江大学</v>
          </cell>
          <cell r="Y94" t="str">
            <v>2003.05</v>
          </cell>
          <cell r="Z94" t="str">
            <v>工业工程</v>
          </cell>
          <cell r="AA94" t="str">
            <v>浙江大学</v>
          </cell>
          <cell r="AB94" t="str">
            <v>2000.6</v>
          </cell>
          <cell r="AC94" t="str">
            <v>机制专业</v>
          </cell>
          <cell r="AD94" t="str">
            <v>讲师（高校）</v>
          </cell>
        </row>
        <row r="95">
          <cell r="C95" t="str">
            <v>郑鹏</v>
          </cell>
          <cell r="D95" t="str">
            <v>15657130667</v>
          </cell>
          <cell r="E95" t="str">
            <v>1983-10-14</v>
          </cell>
          <cell r="F95" t="str">
            <v>男</v>
          </cell>
          <cell r="G95" t="str">
            <v>中国</v>
          </cell>
          <cell r="H95" t="str">
            <v>汉族</v>
          </cell>
          <cell r="I95" t="str">
            <v>zhengpeng@hdu.edu.cn</v>
          </cell>
          <cell r="J95" t="str">
            <v>先进电子材料与器件</v>
          </cell>
          <cell r="K95" t="str">
            <v>新型电子器件与系统研究所</v>
          </cell>
          <cell r="M95" t="str">
            <v>博士研究生</v>
          </cell>
          <cell r="N95" t="str">
            <v>201007</v>
          </cell>
          <cell r="O95" t="str">
            <v>201007</v>
          </cell>
          <cell r="P95" t="str">
            <v>专任教师</v>
          </cell>
          <cell r="Q95" t="str">
            <v>教学科研并重型</v>
          </cell>
          <cell r="R95" t="str">
            <v>专业技术六级</v>
          </cell>
          <cell r="S95" t="str">
            <v>博士</v>
          </cell>
          <cell r="T95" t="str">
            <v>2010-06</v>
          </cell>
          <cell r="U95" t="str">
            <v>山东大学</v>
          </cell>
          <cell r="V95" t="str">
            <v>201006</v>
          </cell>
          <cell r="W95" t="str">
            <v>凝聚态物理</v>
          </cell>
          <cell r="X95" t="str">
            <v>山东大学（硕博）</v>
          </cell>
          <cell r="AA95" t="str">
            <v>山东大学</v>
          </cell>
          <cell r="AB95" t="str">
            <v>2005.07</v>
          </cell>
          <cell r="AC95" t="str">
            <v>应用物理学</v>
          </cell>
          <cell r="AD95" t="str">
            <v>副教授</v>
          </cell>
        </row>
        <row r="96">
          <cell r="C96" t="str">
            <v>程瑜华</v>
          </cell>
          <cell r="D96" t="str">
            <v>13600537179</v>
          </cell>
          <cell r="E96" t="str">
            <v>1983-11-11</v>
          </cell>
          <cell r="F96" t="str">
            <v>男</v>
          </cell>
          <cell r="G96" t="str">
            <v>中国</v>
          </cell>
          <cell r="H96" t="str">
            <v>汉族</v>
          </cell>
          <cell r="I96" t="str">
            <v>chengyh@hdu.edu.cn</v>
          </cell>
          <cell r="J96" t="str">
            <v>微纳器件与微系统</v>
          </cell>
          <cell r="K96" t="str">
            <v>微电子CAD研究所</v>
          </cell>
          <cell r="M96" t="str">
            <v>博士研究生</v>
          </cell>
          <cell r="N96" t="str">
            <v>201106</v>
          </cell>
          <cell r="O96" t="str">
            <v>201106</v>
          </cell>
          <cell r="P96" t="str">
            <v>专任教师</v>
          </cell>
          <cell r="Q96" t="str">
            <v>教学科研并重型</v>
          </cell>
          <cell r="R96" t="str">
            <v>专业技术六级</v>
          </cell>
          <cell r="S96" t="str">
            <v>博士</v>
          </cell>
          <cell r="T96" t="str">
            <v>2011-06</v>
          </cell>
          <cell r="U96" t="str">
            <v>浙江大学</v>
          </cell>
          <cell r="V96" t="str">
            <v>201106</v>
          </cell>
          <cell r="W96" t="str">
            <v>电路与系统</v>
          </cell>
          <cell r="X96" t="str">
            <v>浙江大学（硕博）</v>
          </cell>
          <cell r="AA96" t="str">
            <v>浙江大学</v>
          </cell>
          <cell r="AB96" t="str">
            <v>2005.07</v>
          </cell>
          <cell r="AC96" t="str">
            <v>电子信息工程</v>
          </cell>
          <cell r="AD96" t="str">
            <v>副教授</v>
          </cell>
        </row>
        <row r="97">
          <cell r="C97" t="str">
            <v>谷帅</v>
          </cell>
          <cell r="D97" t="str">
            <v>18814875989</v>
          </cell>
          <cell r="E97" t="str">
            <v>1984-03-18</v>
          </cell>
          <cell r="F97" t="str">
            <v>女</v>
          </cell>
          <cell r="G97" t="str">
            <v>中国</v>
          </cell>
          <cell r="H97" t="str">
            <v>汉族</v>
          </cell>
          <cell r="I97" t="str">
            <v>gs318@hdu.edu.cn</v>
          </cell>
          <cell r="J97" t="str">
            <v>学工办</v>
          </cell>
          <cell r="K97" t="str">
            <v>学院办公室</v>
          </cell>
          <cell r="M97" t="str">
            <v>硕士研究生</v>
          </cell>
          <cell r="N97" t="str">
            <v>201107</v>
          </cell>
          <cell r="O97" t="str">
            <v>201107</v>
          </cell>
          <cell r="P97" t="str">
            <v>辅导员</v>
          </cell>
          <cell r="R97" t="str">
            <v>专业技术十级/管理七级</v>
          </cell>
          <cell r="S97" t="str">
            <v>硕士</v>
          </cell>
          <cell r="T97" t="str">
            <v>2010-06</v>
          </cell>
          <cell r="U97" t="str">
            <v>上海师范大学</v>
          </cell>
          <cell r="V97" t="str">
            <v>201006</v>
          </cell>
          <cell r="W97" t="str">
            <v>语言学及应用语言学</v>
          </cell>
          <cell r="AD97" t="str">
            <v>讲师（高校）</v>
          </cell>
        </row>
        <row r="98">
          <cell r="C98" t="str">
            <v>王康泰</v>
          </cell>
          <cell r="D98" t="str">
            <v>13516810425</v>
          </cell>
          <cell r="E98" t="str">
            <v>1980-03-18</v>
          </cell>
          <cell r="F98" t="str">
            <v>男</v>
          </cell>
          <cell r="G98" t="str">
            <v>中国</v>
          </cell>
          <cell r="H98" t="str">
            <v>汉族</v>
          </cell>
          <cell r="I98" t="str">
            <v>ktwang@hdu.edu.cn</v>
          </cell>
          <cell r="J98" t="str">
            <v>现代电路与智能信息</v>
          </cell>
          <cell r="K98" t="str">
            <v>电工电子教学示范中心</v>
          </cell>
          <cell r="M98" t="str">
            <v>博士研究生</v>
          </cell>
          <cell r="N98" t="str">
            <v>201109</v>
          </cell>
          <cell r="O98" t="str">
            <v>201109</v>
          </cell>
          <cell r="P98" t="str">
            <v>专任教师</v>
          </cell>
          <cell r="R98" t="str">
            <v>专业技术九级</v>
          </cell>
          <cell r="S98" t="str">
            <v>博士</v>
          </cell>
          <cell r="T98" t="str">
            <v>2011-09</v>
          </cell>
          <cell r="U98" t="str">
            <v>浙江大学</v>
          </cell>
          <cell r="V98" t="str">
            <v>201109</v>
          </cell>
          <cell r="W98" t="str">
            <v>控制科学与工程</v>
          </cell>
          <cell r="X98" t="str">
            <v>浙江工商大学</v>
          </cell>
          <cell r="Y98" t="str">
            <v>2007.03</v>
          </cell>
          <cell r="Z98" t="str">
            <v>信号与信息处理</v>
          </cell>
          <cell r="AA98" t="str">
            <v>吉林大学</v>
          </cell>
          <cell r="AB98" t="str">
            <v>2002.07</v>
          </cell>
          <cell r="AC98" t="str">
            <v>电子信息工程专业</v>
          </cell>
          <cell r="AD98" t="str">
            <v>讲师（高校）</v>
          </cell>
        </row>
        <row r="99">
          <cell r="C99" t="str">
            <v>彭亮</v>
          </cell>
          <cell r="D99" t="str">
            <v>18958063001</v>
          </cell>
          <cell r="E99" t="str">
            <v>1981-09-15</v>
          </cell>
          <cell r="F99" t="str">
            <v>男</v>
          </cell>
          <cell r="G99" t="str">
            <v>中国</v>
          </cell>
          <cell r="H99" t="str">
            <v>汉族</v>
          </cell>
          <cell r="I99" t="str">
            <v>pengl@hdu.edu.cn</v>
          </cell>
          <cell r="J99" t="str">
            <v>微纳器件与微系统</v>
          </cell>
          <cell r="K99" t="str">
            <v>天线与微波技术研究所</v>
          </cell>
          <cell r="M99" t="str">
            <v>博士研究生</v>
          </cell>
          <cell r="N99" t="str">
            <v>200809</v>
          </cell>
          <cell r="O99" t="str">
            <v>201111</v>
          </cell>
          <cell r="P99" t="str">
            <v>专任教师</v>
          </cell>
          <cell r="Q99" t="str">
            <v>科研为主型</v>
          </cell>
          <cell r="R99" t="str">
            <v>专业技术六级</v>
          </cell>
          <cell r="S99" t="str">
            <v>博士</v>
          </cell>
          <cell r="T99" t="str">
            <v>2008-09</v>
          </cell>
          <cell r="U99" t="str">
            <v>浙江大学</v>
          </cell>
          <cell r="V99" t="str">
            <v>200809</v>
          </cell>
          <cell r="W99" t="str">
            <v>电子科学与技术</v>
          </cell>
          <cell r="X99" t="str">
            <v>浙江大学（硕博）</v>
          </cell>
          <cell r="AA99" t="str">
            <v>浙江大学</v>
          </cell>
          <cell r="AB99" t="str">
            <v>2003.07</v>
          </cell>
          <cell r="AC99" t="str">
            <v>信电系</v>
          </cell>
          <cell r="AD99" t="str">
            <v>副教授</v>
          </cell>
        </row>
        <row r="100">
          <cell r="C100" t="str">
            <v>郑兴</v>
          </cell>
          <cell r="D100" t="str">
            <v>18668080926</v>
          </cell>
          <cell r="E100" t="str">
            <v>1983-07-17</v>
          </cell>
          <cell r="F100" t="str">
            <v>男</v>
          </cell>
          <cell r="G100" t="str">
            <v>中国</v>
          </cell>
          <cell r="H100" t="str">
            <v>汉族</v>
          </cell>
          <cell r="I100" t="str">
            <v>zhengxing@hdu.edu.cn</v>
          </cell>
          <cell r="J100" t="str">
            <v>集成电路与系统</v>
          </cell>
          <cell r="K100" t="str">
            <v>微电子CAD研究所</v>
          </cell>
          <cell r="M100" t="str">
            <v>博士研究生</v>
          </cell>
          <cell r="N100" t="str">
            <v>201112</v>
          </cell>
          <cell r="O100" t="str">
            <v>201112</v>
          </cell>
          <cell r="P100" t="str">
            <v>专任教师</v>
          </cell>
          <cell r="Q100" t="str">
            <v>教学科研并重型</v>
          </cell>
          <cell r="R100" t="str">
            <v>专业技术七级</v>
          </cell>
          <cell r="S100" t="str">
            <v>博士</v>
          </cell>
          <cell r="T100" t="str">
            <v>2011-07</v>
          </cell>
          <cell r="U100" t="str">
            <v>英国班戈大学</v>
          </cell>
          <cell r="V100" t="str">
            <v>201107</v>
          </cell>
          <cell r="W100" t="str">
            <v>电子工程</v>
          </cell>
          <cell r="X100" t="str">
            <v>英国班戈大学（硕博）</v>
          </cell>
          <cell r="AA100" t="str">
            <v>电子科技大学</v>
          </cell>
          <cell r="AB100" t="str">
            <v>2006.6</v>
          </cell>
          <cell r="AC100" t="str">
            <v>通信工程</v>
          </cell>
          <cell r="AD100" t="str">
            <v>副教授</v>
          </cell>
        </row>
        <row r="101">
          <cell r="C101" t="str">
            <v>李付鹏</v>
          </cell>
          <cell r="D101" t="str">
            <v>15088621965</v>
          </cell>
          <cell r="E101" t="str">
            <v>1986-03-15</v>
          </cell>
          <cell r="F101" t="str">
            <v>男</v>
          </cell>
          <cell r="G101" t="str">
            <v>中国</v>
          </cell>
          <cell r="H101" t="str">
            <v>汉族</v>
          </cell>
          <cell r="I101" t="str">
            <v>lfp1986@163.com</v>
          </cell>
          <cell r="J101" t="str">
            <v>现代电路与智能信息</v>
          </cell>
          <cell r="K101" t="str">
            <v>电工电子教学示范中心</v>
          </cell>
          <cell r="M101" t="str">
            <v>硕士研究生</v>
          </cell>
          <cell r="N101" t="str">
            <v>201207</v>
          </cell>
          <cell r="O101" t="str">
            <v>201207</v>
          </cell>
          <cell r="P101" t="str">
            <v>实验</v>
          </cell>
          <cell r="R101" t="str">
            <v>专业技术十一级</v>
          </cell>
          <cell r="S101" t="str">
            <v>硕士</v>
          </cell>
          <cell r="T101" t="str">
            <v>2012-06</v>
          </cell>
          <cell r="U101" t="str">
            <v>浙江师范大学</v>
          </cell>
          <cell r="V101" t="str">
            <v>201206</v>
          </cell>
          <cell r="W101" t="str">
            <v>物理电子学</v>
          </cell>
          <cell r="AD101" t="str">
            <v>助理实验师</v>
          </cell>
        </row>
        <row r="102">
          <cell r="C102" t="str">
            <v>王翔</v>
          </cell>
          <cell r="D102" t="str">
            <v>13777845206</v>
          </cell>
          <cell r="E102" t="str">
            <v>1984-07-28</v>
          </cell>
          <cell r="F102" t="str">
            <v>男</v>
          </cell>
          <cell r="G102" t="str">
            <v>中国</v>
          </cell>
          <cell r="H102" t="str">
            <v>汉族</v>
          </cell>
          <cell r="I102" t="str">
            <v>wangxiang@hdu.edu.cn</v>
          </cell>
          <cell r="J102" t="str">
            <v>集成电路与系统</v>
          </cell>
          <cell r="K102" t="str">
            <v>微电子CAD研究所</v>
          </cell>
          <cell r="M102" t="str">
            <v>博士研究生</v>
          </cell>
          <cell r="N102" t="str">
            <v>201206</v>
          </cell>
          <cell r="O102" t="str">
            <v>201206</v>
          </cell>
          <cell r="P102" t="str">
            <v>专任教师</v>
          </cell>
          <cell r="Q102" t="str">
            <v>国防军工型</v>
          </cell>
          <cell r="R102" t="str">
            <v>专业技术七级</v>
          </cell>
          <cell r="S102" t="str">
            <v>博士</v>
          </cell>
          <cell r="T102" t="str">
            <v>2012-06</v>
          </cell>
          <cell r="U102" t="str">
            <v>浙江大学</v>
          </cell>
          <cell r="V102" t="str">
            <v>201206</v>
          </cell>
          <cell r="W102" t="str">
            <v>电路与系统</v>
          </cell>
          <cell r="X102" t="str">
            <v>浙江大学</v>
          </cell>
          <cell r="Y102" t="str">
            <v>（硕博）</v>
          </cell>
          <cell r="AA102" t="str">
            <v>浙江大学</v>
          </cell>
          <cell r="AB102" t="str">
            <v>2007.06</v>
          </cell>
          <cell r="AC102" t="str">
            <v>电子科学与技术</v>
          </cell>
          <cell r="AD102" t="str">
            <v>副教授</v>
          </cell>
        </row>
        <row r="103">
          <cell r="C103" t="str">
            <v>蒋洁</v>
          </cell>
          <cell r="D103" t="str">
            <v>15267431028</v>
          </cell>
          <cell r="E103" t="str">
            <v>1983-10-07</v>
          </cell>
          <cell r="F103" t="str">
            <v>女</v>
          </cell>
          <cell r="G103" t="str">
            <v>中国</v>
          </cell>
          <cell r="H103" t="str">
            <v>汉族</v>
          </cell>
          <cell r="I103" t="str">
            <v>jjgirl2008@126.com</v>
          </cell>
          <cell r="J103" t="str">
            <v>海洋电子</v>
          </cell>
          <cell r="K103" t="str">
            <v>电子系统集成技术研究所</v>
          </cell>
          <cell r="M103" t="str">
            <v>博士研究生</v>
          </cell>
          <cell r="N103" t="str">
            <v>201207</v>
          </cell>
          <cell r="O103" t="str">
            <v>201207</v>
          </cell>
          <cell r="P103" t="str">
            <v>专任教师</v>
          </cell>
          <cell r="R103" t="str">
            <v>专业技术十一级</v>
          </cell>
          <cell r="S103" t="str">
            <v>博士</v>
          </cell>
          <cell r="T103" t="str">
            <v>2012-06</v>
          </cell>
          <cell r="U103" t="str">
            <v>西安电子科技大学</v>
          </cell>
          <cell r="V103" t="str">
            <v>201206</v>
          </cell>
          <cell r="W103" t="str">
            <v>测试计量技术与仪器</v>
          </cell>
          <cell r="X103" t="str">
            <v>西安电子科技大学</v>
          </cell>
          <cell r="Y103" t="str">
            <v>2008.03</v>
          </cell>
          <cell r="Z103" t="str">
            <v>光电检测与图像处理</v>
          </cell>
          <cell r="AA103" t="str">
            <v>西安电子科技大学</v>
          </cell>
          <cell r="AB103" t="str">
            <v>2005.07</v>
          </cell>
          <cell r="AC103" t="str">
            <v>测控技术与仪器专业</v>
          </cell>
          <cell r="AD103" t="str">
            <v>讲师（高校）</v>
          </cell>
        </row>
        <row r="104">
          <cell r="C104" t="str">
            <v>李竹</v>
          </cell>
          <cell r="D104" t="str">
            <v>15158880028</v>
          </cell>
          <cell r="E104" t="str">
            <v>1981-11-26</v>
          </cell>
          <cell r="F104" t="str">
            <v>男</v>
          </cell>
          <cell r="G104" t="str">
            <v>中国</v>
          </cell>
          <cell r="H104" t="str">
            <v>汉族</v>
          </cell>
          <cell r="I104" t="str">
            <v>lz1126@hdu.edu.cn</v>
          </cell>
          <cell r="J104" t="str">
            <v>海洋电子</v>
          </cell>
          <cell r="K104" t="str">
            <v>电子系统集成技术研究所</v>
          </cell>
          <cell r="M104" t="str">
            <v>博士研究生</v>
          </cell>
          <cell r="N104" t="str">
            <v>201208</v>
          </cell>
          <cell r="O104" t="str">
            <v>201208</v>
          </cell>
          <cell r="P104" t="str">
            <v>专任教师</v>
          </cell>
          <cell r="Q104" t="str">
            <v>教学科研并重型</v>
          </cell>
          <cell r="R104" t="str">
            <v>专业技术七级</v>
          </cell>
          <cell r="S104" t="str">
            <v>博士</v>
          </cell>
          <cell r="T104" t="str">
            <v>2012-06</v>
          </cell>
          <cell r="U104" t="str">
            <v>东京农工大学</v>
          </cell>
          <cell r="V104" t="str">
            <v>201206</v>
          </cell>
          <cell r="W104" t="str">
            <v>电子信息</v>
          </cell>
          <cell r="X104" t="str">
            <v>东京农工大学</v>
          </cell>
          <cell r="Y104" t="str">
            <v>2009.3</v>
          </cell>
          <cell r="Z104" t="str">
            <v>电气电子</v>
          </cell>
          <cell r="AA104" t="str">
            <v>浙江工业大学</v>
          </cell>
          <cell r="AB104" t="str">
            <v>2005.06</v>
          </cell>
          <cell r="AC104" t="str">
            <v>电子信息工程</v>
          </cell>
          <cell r="AD104" t="str">
            <v>副教授</v>
          </cell>
        </row>
        <row r="105">
          <cell r="C105" t="str">
            <v>逯鑫淼</v>
          </cell>
          <cell r="D105" t="str">
            <v>15088622562</v>
          </cell>
          <cell r="E105" t="str">
            <v>1983-06-25</v>
          </cell>
          <cell r="F105" t="str">
            <v>男</v>
          </cell>
          <cell r="G105" t="str">
            <v>中国</v>
          </cell>
          <cell r="H105" t="str">
            <v>汉族</v>
          </cell>
          <cell r="I105" t="str">
            <v>xmlu@hdu.edu.cn</v>
          </cell>
          <cell r="J105" t="str">
            <v>光电工程与仪器科学</v>
          </cell>
          <cell r="K105" t="str">
            <v>光电工程与仪器科学研究所</v>
          </cell>
          <cell r="M105" t="str">
            <v>博士研究生</v>
          </cell>
          <cell r="N105" t="str">
            <v>201208</v>
          </cell>
          <cell r="O105" t="str">
            <v>201208</v>
          </cell>
          <cell r="P105" t="str">
            <v>专任教师</v>
          </cell>
          <cell r="Q105" t="str">
            <v>教学科研并重型</v>
          </cell>
          <cell r="R105" t="str">
            <v>专业技术七级</v>
          </cell>
          <cell r="S105" t="str">
            <v>博士</v>
          </cell>
          <cell r="T105" t="str">
            <v>2013-01</v>
          </cell>
          <cell r="U105" t="str">
            <v>中国科学院上海光学精密机械研究所</v>
          </cell>
          <cell r="V105" t="str">
            <v>201207</v>
          </cell>
          <cell r="W105" t="str">
            <v>材料学</v>
          </cell>
          <cell r="X105" t="str">
            <v>武汉理工大学</v>
          </cell>
          <cell r="Y105" t="str">
            <v>2008.07</v>
          </cell>
          <cell r="Z105" t="str">
            <v>材料科学与工程学院</v>
          </cell>
          <cell r="AA105" t="str">
            <v>聊城大学</v>
          </cell>
          <cell r="AB105" t="str">
            <v>2005.07</v>
          </cell>
          <cell r="AC105" t="str">
            <v>材料科学与工程学院</v>
          </cell>
          <cell r="AD105" t="str">
            <v>副教授</v>
          </cell>
        </row>
        <row r="106">
          <cell r="C106" t="str">
            <v>张忠海</v>
          </cell>
          <cell r="D106" t="str">
            <v>13868027202</v>
          </cell>
          <cell r="E106" t="str">
            <v>1979-09-06</v>
          </cell>
          <cell r="F106" t="str">
            <v>男</v>
          </cell>
          <cell r="G106" t="str">
            <v>中国</v>
          </cell>
          <cell r="H106" t="str">
            <v>汉族</v>
          </cell>
          <cell r="I106" t="str">
            <v>zhanghaidong6388@163.com</v>
          </cell>
          <cell r="J106" t="str">
            <v>天线与微波技术</v>
          </cell>
          <cell r="K106" t="str">
            <v>天线与微波技术研究所</v>
          </cell>
          <cell r="M106" t="str">
            <v>博士研究生</v>
          </cell>
          <cell r="N106" t="str">
            <v>201209</v>
          </cell>
          <cell r="O106" t="str">
            <v>201209</v>
          </cell>
          <cell r="P106" t="str">
            <v>专任教师</v>
          </cell>
          <cell r="Q106" t="str">
            <v>国防军工型</v>
          </cell>
          <cell r="R106" t="str">
            <v>专业技术六级</v>
          </cell>
          <cell r="S106" t="str">
            <v>博士</v>
          </cell>
          <cell r="T106" t="str">
            <v>2012-06</v>
          </cell>
          <cell r="U106" t="str">
            <v>西安电子科技大学</v>
          </cell>
          <cell r="V106" t="str">
            <v>201206</v>
          </cell>
          <cell r="W106" t="str">
            <v>电磁场与微波技术</v>
          </cell>
          <cell r="X106" t="str">
            <v>西安电子科技大学（硕博）</v>
          </cell>
          <cell r="AA106" t="str">
            <v>西安电子科技大学</v>
          </cell>
          <cell r="AB106" t="str">
            <v>2001.7</v>
          </cell>
          <cell r="AC106" t="str">
            <v>电磁场</v>
          </cell>
          <cell r="AD106" t="str">
            <v>讲师（高校）</v>
          </cell>
        </row>
        <row r="107">
          <cell r="C107" t="str">
            <v>沈怡然</v>
          </cell>
          <cell r="D107" t="str">
            <v>13857168487</v>
          </cell>
          <cell r="E107" t="str">
            <v>1979-05-31</v>
          </cell>
          <cell r="F107" t="str">
            <v>男</v>
          </cell>
          <cell r="G107" t="str">
            <v>中国</v>
          </cell>
          <cell r="H107" t="str">
            <v>汉族</v>
          </cell>
          <cell r="I107" t="str">
            <v>yrshen@hdu.edu.cn</v>
          </cell>
          <cell r="J107" t="str">
            <v>现代电路与智能信息</v>
          </cell>
          <cell r="K107" t="str">
            <v>电工电子教学示范中心</v>
          </cell>
          <cell r="M107" t="str">
            <v>硕士研究生</v>
          </cell>
          <cell r="N107" t="str">
            <v>201212</v>
          </cell>
          <cell r="O107" t="str">
            <v>201212</v>
          </cell>
          <cell r="P107" t="str">
            <v>实验</v>
          </cell>
          <cell r="R107" t="str">
            <v>专业技术九级</v>
          </cell>
          <cell r="S107" t="str">
            <v>硕士</v>
          </cell>
          <cell r="T107" t="str">
            <v>2005-03</v>
          </cell>
          <cell r="U107" t="str">
            <v>上海交通大学</v>
          </cell>
          <cell r="V107" t="str">
            <v>200501</v>
          </cell>
          <cell r="W107" t="str">
            <v>通信与信息系统</v>
          </cell>
          <cell r="AD107" t="str">
            <v>实验师</v>
          </cell>
        </row>
        <row r="108">
          <cell r="C108" t="str">
            <v>袁博</v>
          </cell>
          <cell r="D108" t="str">
            <v>18057166129</v>
          </cell>
          <cell r="E108" t="str">
            <v>1983-08-18</v>
          </cell>
          <cell r="F108" t="str">
            <v>男</v>
          </cell>
          <cell r="G108" t="str">
            <v>中国</v>
          </cell>
          <cell r="H108" t="str">
            <v>汉族</v>
          </cell>
          <cell r="I108" t="str">
            <v>yuanbo18@gmail.com</v>
          </cell>
          <cell r="J108" t="str">
            <v>微纳器件与微系统</v>
          </cell>
          <cell r="K108" t="str">
            <v>天线与微波技术研究所</v>
          </cell>
          <cell r="M108" t="str">
            <v>博士研究生</v>
          </cell>
          <cell r="N108" t="str">
            <v>201301</v>
          </cell>
          <cell r="O108" t="str">
            <v>201301</v>
          </cell>
          <cell r="P108" t="str">
            <v>专任教师</v>
          </cell>
          <cell r="R108" t="str">
            <v>专业技术八级</v>
          </cell>
          <cell r="S108" t="str">
            <v>博士</v>
          </cell>
          <cell r="T108" t="str">
            <v>2012-12</v>
          </cell>
          <cell r="U108" t="str">
            <v>武汉大学</v>
          </cell>
          <cell r="V108" t="str">
            <v>201212</v>
          </cell>
          <cell r="W108" t="str">
            <v>微电子学与固体电子学</v>
          </cell>
          <cell r="X108" t="str">
            <v>武汉大学（硕博）</v>
          </cell>
          <cell r="AA108" t="str">
            <v>武汉大学</v>
          </cell>
          <cell r="AB108" t="str">
            <v>2005.6</v>
          </cell>
          <cell r="AC108" t="str">
            <v>电子科学与技术</v>
          </cell>
          <cell r="AD108" t="str">
            <v>讲师（高校）</v>
          </cell>
        </row>
        <row r="109">
          <cell r="C109" t="str">
            <v>马学条</v>
          </cell>
          <cell r="D109" t="str">
            <v>13989897425</v>
          </cell>
          <cell r="E109" t="str">
            <v>1984-12-04</v>
          </cell>
          <cell r="F109" t="str">
            <v>男</v>
          </cell>
          <cell r="G109" t="str">
            <v>中国</v>
          </cell>
          <cell r="H109" t="str">
            <v>汉族</v>
          </cell>
          <cell r="I109" t="str">
            <v>mxt@hdu.edu.cn</v>
          </cell>
          <cell r="J109" t="str">
            <v>新型半导体器件与电路</v>
          </cell>
          <cell r="K109" t="str">
            <v>电工电子教学示范中心</v>
          </cell>
          <cell r="M109" t="str">
            <v>硕士研究生</v>
          </cell>
          <cell r="N109" t="str">
            <v>201104</v>
          </cell>
          <cell r="O109" t="str">
            <v>201302</v>
          </cell>
          <cell r="P109" t="str">
            <v>实验</v>
          </cell>
          <cell r="R109" t="str">
            <v>专业技术九级</v>
          </cell>
          <cell r="S109" t="str">
            <v>硕士</v>
          </cell>
          <cell r="T109" t="str">
            <v>2011-03</v>
          </cell>
          <cell r="U109" t="str">
            <v>中国计量学院</v>
          </cell>
          <cell r="V109" t="str">
            <v>201103</v>
          </cell>
          <cell r="W109" t="str">
            <v>物理电子学</v>
          </cell>
          <cell r="AD109" t="str">
            <v>实验师</v>
          </cell>
        </row>
        <row r="110">
          <cell r="C110" t="str">
            <v>王晓媛</v>
          </cell>
          <cell r="D110" t="str">
            <v>18258852697</v>
          </cell>
          <cell r="E110" t="str">
            <v>1981-02-13</v>
          </cell>
          <cell r="F110" t="str">
            <v>女</v>
          </cell>
          <cell r="G110" t="str">
            <v>中国</v>
          </cell>
          <cell r="H110" t="str">
            <v>汉族</v>
          </cell>
          <cell r="I110" t="str">
            <v>youyuan-0213@163.com</v>
          </cell>
          <cell r="J110" t="str">
            <v>现代电路与智能信息</v>
          </cell>
          <cell r="K110" t="str">
            <v>电工电子教学示范中心</v>
          </cell>
          <cell r="M110" t="str">
            <v>博士研究生</v>
          </cell>
          <cell r="N110" t="str">
            <v>200503</v>
          </cell>
          <cell r="O110" t="str">
            <v>201303</v>
          </cell>
          <cell r="P110" t="str">
            <v>专任教师</v>
          </cell>
          <cell r="Q110" t="str">
            <v>教学科研并重型</v>
          </cell>
          <cell r="R110" t="str">
            <v>专业技术六级</v>
          </cell>
          <cell r="S110" t="str">
            <v>博士</v>
          </cell>
          <cell r="T110" t="str">
            <v>2013-01</v>
          </cell>
          <cell r="U110" t="str">
            <v>哈尔滨工业大学</v>
          </cell>
          <cell r="V110" t="str">
            <v>201210</v>
          </cell>
          <cell r="W110" t="str">
            <v>电力电子与电力传动</v>
          </cell>
          <cell r="AD110" t="str">
            <v>副教授</v>
          </cell>
        </row>
        <row r="111">
          <cell r="C111" t="str">
            <v>杨宇翔</v>
          </cell>
          <cell r="D111" t="str">
            <v>13958010336</v>
          </cell>
          <cell r="E111" t="str">
            <v>1987-02-14</v>
          </cell>
          <cell r="F111" t="str">
            <v>男</v>
          </cell>
          <cell r="G111" t="str">
            <v>中国</v>
          </cell>
          <cell r="H111" t="str">
            <v>汉族</v>
          </cell>
          <cell r="I111" t="str">
            <v>yyx@hdu.edu.cn</v>
          </cell>
          <cell r="J111" t="str">
            <v>装备电子</v>
          </cell>
          <cell r="K111" t="str">
            <v>电子系统集成技术研究所</v>
          </cell>
          <cell r="M111" t="str">
            <v>博士研究生</v>
          </cell>
          <cell r="N111" t="str">
            <v>201306</v>
          </cell>
          <cell r="O111" t="str">
            <v>201306</v>
          </cell>
          <cell r="P111" t="str">
            <v>专任教师</v>
          </cell>
          <cell r="Q111" t="str">
            <v>教学科研并重型</v>
          </cell>
          <cell r="R111" t="str">
            <v>专业技术六级</v>
          </cell>
          <cell r="S111" t="str">
            <v>博士</v>
          </cell>
          <cell r="T111" t="str">
            <v>2013-05</v>
          </cell>
          <cell r="U111" t="str">
            <v>中国科学技术大学</v>
          </cell>
          <cell r="V111" t="str">
            <v>201305</v>
          </cell>
          <cell r="W111" t="str">
            <v>模式识别与智能系统</v>
          </cell>
          <cell r="X111" t="str">
            <v>中国科学技术大学（硕博）</v>
          </cell>
          <cell r="AA111" t="str">
            <v>中国科学技术大学</v>
          </cell>
          <cell r="AB111" t="str">
            <v>2008.07</v>
          </cell>
          <cell r="AC111" t="str">
            <v>自动化</v>
          </cell>
          <cell r="AD111" t="str">
            <v>副教授</v>
          </cell>
        </row>
        <row r="112">
          <cell r="C112" t="str">
            <v>赵巨峰</v>
          </cell>
          <cell r="D112" t="str">
            <v>17706418194</v>
          </cell>
          <cell r="E112" t="str">
            <v>1985-04-27</v>
          </cell>
          <cell r="F112" t="str">
            <v>男</v>
          </cell>
          <cell r="G112" t="str">
            <v>中国</v>
          </cell>
          <cell r="H112" t="str">
            <v>汉族</v>
          </cell>
          <cell r="I112" t="str">
            <v>dabaozjf@hdu.edu.cn</v>
          </cell>
          <cell r="J112" t="str">
            <v>光电工程与仪器科学</v>
          </cell>
          <cell r="K112" t="str">
            <v>光电工程与仪器科学研究所</v>
          </cell>
          <cell r="M112" t="str">
            <v>博士研究生</v>
          </cell>
          <cell r="N112" t="str">
            <v>201306</v>
          </cell>
          <cell r="O112" t="str">
            <v>201306</v>
          </cell>
          <cell r="P112" t="str">
            <v>专任教师</v>
          </cell>
          <cell r="Q112" t="str">
            <v>教学科研并重型</v>
          </cell>
          <cell r="R112" t="str">
            <v>专业技术六级</v>
          </cell>
          <cell r="S112" t="str">
            <v>博士</v>
          </cell>
          <cell r="T112" t="str">
            <v>2013-06</v>
          </cell>
          <cell r="U112" t="str">
            <v>浙江大学</v>
          </cell>
          <cell r="V112" t="str">
            <v>201306</v>
          </cell>
          <cell r="W112" t="str">
            <v>光学工程</v>
          </cell>
          <cell r="X112" t="str">
            <v>浙江大学</v>
          </cell>
          <cell r="Y112" t="str">
            <v>（硕博）</v>
          </cell>
          <cell r="AA112" t="str">
            <v>浙江大学</v>
          </cell>
          <cell r="AB112" t="str">
            <v>2008.06</v>
          </cell>
          <cell r="AC112" t="str">
            <v>光电信息工程学</v>
          </cell>
          <cell r="AD112" t="str">
            <v>副教授</v>
          </cell>
        </row>
        <row r="113">
          <cell r="C113" t="str">
            <v>艾雪峰</v>
          </cell>
          <cell r="D113" t="str">
            <v>13588481221</v>
          </cell>
          <cell r="E113" t="str">
            <v>1986-12-21</v>
          </cell>
          <cell r="F113" t="str">
            <v>女</v>
          </cell>
          <cell r="G113" t="str">
            <v>中国</v>
          </cell>
          <cell r="H113" t="str">
            <v>汉族</v>
          </cell>
          <cell r="I113" t="str">
            <v>aixf@hdu.edu.cn</v>
          </cell>
          <cell r="J113" t="str">
            <v>学工办</v>
          </cell>
          <cell r="K113" t="str">
            <v>学院办公室</v>
          </cell>
          <cell r="M113" t="str">
            <v>硕士研究生</v>
          </cell>
          <cell r="N113" t="str">
            <v>201307</v>
          </cell>
          <cell r="O113" t="str">
            <v>201307</v>
          </cell>
          <cell r="P113" t="str">
            <v>辅导员</v>
          </cell>
          <cell r="R113" t="str">
            <v>专业技术十一级/管理八级</v>
          </cell>
          <cell r="S113" t="str">
            <v>硕士</v>
          </cell>
          <cell r="T113" t="str">
            <v>2013-06</v>
          </cell>
          <cell r="U113" t="str">
            <v>北京化工大学</v>
          </cell>
          <cell r="V113" t="str">
            <v>201307</v>
          </cell>
          <cell r="W113" t="str">
            <v>化学工程与技术</v>
          </cell>
          <cell r="AD113" t="str">
            <v>助教（高校）</v>
          </cell>
        </row>
        <row r="114">
          <cell r="C114" t="str">
            <v>潘勉</v>
          </cell>
          <cell r="D114" t="str">
            <v>18658882163</v>
          </cell>
          <cell r="E114" t="str">
            <v>1985-10-22</v>
          </cell>
          <cell r="F114" t="str">
            <v>男</v>
          </cell>
          <cell r="G114" t="str">
            <v>中国</v>
          </cell>
          <cell r="H114" t="str">
            <v>汉族</v>
          </cell>
          <cell r="I114" t="str">
            <v>roy1022@foxmail.com</v>
          </cell>
          <cell r="J114" t="str">
            <v>海洋电子</v>
          </cell>
          <cell r="K114" t="str">
            <v>电子系统集成技术研究所</v>
          </cell>
          <cell r="M114" t="str">
            <v>博士研究生</v>
          </cell>
          <cell r="N114" t="str">
            <v>201307</v>
          </cell>
          <cell r="O114" t="str">
            <v>201307</v>
          </cell>
          <cell r="P114" t="str">
            <v>专任教师</v>
          </cell>
          <cell r="R114" t="str">
            <v>专业技术八级</v>
          </cell>
          <cell r="S114" t="str">
            <v>博士</v>
          </cell>
          <cell r="T114" t="str">
            <v>2013-06</v>
          </cell>
          <cell r="U114" t="str">
            <v>西安电子科技大学</v>
          </cell>
          <cell r="V114" t="str">
            <v>201306</v>
          </cell>
          <cell r="W114" t="str">
            <v>信号与信息处理</v>
          </cell>
          <cell r="X114" t="str">
            <v>西安电子科技大学（硕博）</v>
          </cell>
          <cell r="AA114" t="str">
            <v>西安电子科技大学</v>
          </cell>
          <cell r="AB114" t="str">
            <v>2007.06</v>
          </cell>
          <cell r="AC114" t="str">
            <v>电子工程专业</v>
          </cell>
          <cell r="AD114" t="str">
            <v>讲师（高校）</v>
          </cell>
        </row>
        <row r="115">
          <cell r="C115" t="str">
            <v>赵文生</v>
          </cell>
          <cell r="D115" t="str">
            <v>15088687701</v>
          </cell>
          <cell r="E115" t="str">
            <v>1986-11-21</v>
          </cell>
          <cell r="F115" t="str">
            <v>男</v>
          </cell>
          <cell r="G115" t="str">
            <v>中国</v>
          </cell>
          <cell r="H115" t="str">
            <v>汉族</v>
          </cell>
          <cell r="I115" t="str">
            <v>wshzhao@hdu.edu.cn</v>
          </cell>
          <cell r="J115" t="str">
            <v>微纳器件与微系统</v>
          </cell>
          <cell r="K115" t="str">
            <v>微电子CAD研究所</v>
          </cell>
          <cell r="M115" t="str">
            <v>博士研究生</v>
          </cell>
          <cell r="N115" t="str">
            <v>201308</v>
          </cell>
          <cell r="O115" t="str">
            <v>201308</v>
          </cell>
          <cell r="P115" t="str">
            <v>专任教师</v>
          </cell>
          <cell r="Q115" t="str">
            <v>科研为主型</v>
          </cell>
          <cell r="R115" t="str">
            <v>专业技术五级</v>
          </cell>
          <cell r="S115" t="str">
            <v>博士</v>
          </cell>
          <cell r="T115" t="str">
            <v>2013-06</v>
          </cell>
          <cell r="U115" t="str">
            <v>浙江大学</v>
          </cell>
          <cell r="V115" t="str">
            <v>201306</v>
          </cell>
          <cell r="W115" t="str">
            <v>电磁场与微波技术</v>
          </cell>
          <cell r="X115" t="str">
            <v>浙江大学（硕博）</v>
          </cell>
          <cell r="AA115" t="str">
            <v>哈尔滨工业大学</v>
          </cell>
          <cell r="AB115" t="str">
            <v>2008.06</v>
          </cell>
          <cell r="AC115" t="str">
            <v>电子科学与技术</v>
          </cell>
          <cell r="AD115" t="str">
            <v>副教授</v>
          </cell>
        </row>
        <row r="116">
          <cell r="C116" t="str">
            <v>周涛</v>
          </cell>
          <cell r="D116" t="str">
            <v>18257166516</v>
          </cell>
          <cell r="E116" t="str">
            <v>1983-10-26</v>
          </cell>
          <cell r="F116" t="str">
            <v>男</v>
          </cell>
          <cell r="G116" t="str">
            <v>中国</v>
          </cell>
          <cell r="H116" t="str">
            <v>汉族</v>
          </cell>
          <cell r="I116" t="str">
            <v>antena@163.com</v>
          </cell>
          <cell r="J116" t="str">
            <v>新型半导体器件与电路</v>
          </cell>
          <cell r="K116" t="str">
            <v>微电子CAD研究所</v>
          </cell>
          <cell r="M116" t="str">
            <v>博士研究生</v>
          </cell>
          <cell r="N116" t="str">
            <v>201309</v>
          </cell>
          <cell r="O116" t="str">
            <v>201309</v>
          </cell>
          <cell r="P116" t="str">
            <v>专任教师</v>
          </cell>
          <cell r="R116" t="str">
            <v>专业技术九级</v>
          </cell>
          <cell r="S116" t="str">
            <v>博士</v>
          </cell>
          <cell r="T116" t="str">
            <v>2013-07</v>
          </cell>
          <cell r="U116" t="str">
            <v>法国里昂国立应用科学院</v>
          </cell>
          <cell r="V116" t="str">
            <v>201307</v>
          </cell>
          <cell r="W116" t="str">
            <v>微纳米科技</v>
          </cell>
          <cell r="X116" t="str">
            <v>西安电子科技大学</v>
          </cell>
          <cell r="Y116" t="str">
            <v>2008.03</v>
          </cell>
          <cell r="Z116" t="str">
            <v>电磁场与微波技术</v>
          </cell>
          <cell r="AA116" t="str">
            <v>西安电子科技大学</v>
          </cell>
          <cell r="AB116" t="str">
            <v>2005.07</v>
          </cell>
          <cell r="AC116" t="str">
            <v>电子信息工程专业</v>
          </cell>
          <cell r="AD116" t="str">
            <v>讲师（高校）</v>
          </cell>
        </row>
        <row r="117">
          <cell r="C117" t="str">
            <v>王高峰</v>
          </cell>
          <cell r="D117" t="str">
            <v>15257126679</v>
          </cell>
          <cell r="E117" t="str">
            <v>1965-12-24</v>
          </cell>
          <cell r="F117" t="str">
            <v>男</v>
          </cell>
          <cell r="G117" t="str">
            <v>美国</v>
          </cell>
          <cell r="H117" t="str">
            <v>汉族</v>
          </cell>
          <cell r="I117" t="str">
            <v>gaofeng@hdu.edu.cn</v>
          </cell>
          <cell r="J117" t="str">
            <v>微纳器件与微系统</v>
          </cell>
          <cell r="K117" t="str">
            <v>微电子CAD研究所</v>
          </cell>
          <cell r="M117" t="str">
            <v>博士研究生</v>
          </cell>
          <cell r="N117" t="str">
            <v>198307</v>
          </cell>
          <cell r="O117" t="str">
            <v>201311</v>
          </cell>
          <cell r="P117" t="str">
            <v>专任教师</v>
          </cell>
          <cell r="Q117" t="str">
            <v>科研为主型</v>
          </cell>
          <cell r="R117" t="str">
            <v>专业技术二级</v>
          </cell>
          <cell r="S117" t="str">
            <v>博士</v>
          </cell>
          <cell r="T117" t="str">
            <v>1993-12</v>
          </cell>
          <cell r="U117" t="str">
            <v>美国威斯康星大学</v>
          </cell>
          <cell r="V117" t="str">
            <v>199312</v>
          </cell>
          <cell r="W117" t="str">
            <v>工程学</v>
          </cell>
          <cell r="AD117" t="str">
            <v>教授</v>
          </cell>
        </row>
        <row r="118">
          <cell r="C118" t="str">
            <v>胡月</v>
          </cell>
          <cell r="D118" t="str">
            <v>13735583649</v>
          </cell>
          <cell r="E118" t="str">
            <v>1984-03-18</v>
          </cell>
          <cell r="F118" t="str">
            <v>男</v>
          </cell>
          <cell r="G118" t="str">
            <v>中国</v>
          </cell>
          <cell r="H118" t="str">
            <v>汉族</v>
          </cell>
          <cell r="I118" t="str">
            <v>mocoshu@qq.com</v>
          </cell>
          <cell r="J118" t="str">
            <v>微纳器件与微系统</v>
          </cell>
          <cell r="K118" t="str">
            <v>微电子CAD研究所</v>
          </cell>
          <cell r="M118" t="str">
            <v>博士研究生</v>
          </cell>
          <cell r="N118" t="str">
            <v>201312</v>
          </cell>
          <cell r="O118" t="str">
            <v>201312</v>
          </cell>
          <cell r="P118" t="str">
            <v>专任教师</v>
          </cell>
          <cell r="R118" t="str">
            <v>专业技术八级</v>
          </cell>
          <cell r="S118" t="str">
            <v>博士</v>
          </cell>
          <cell r="T118" t="str">
            <v>2012-12</v>
          </cell>
          <cell r="U118" t="str">
            <v>武汉大学</v>
          </cell>
          <cell r="V118" t="str">
            <v>201212</v>
          </cell>
          <cell r="W118" t="str">
            <v>微电子学与固体电子学</v>
          </cell>
          <cell r="X118" t="str">
            <v>武汉大学（硕博）</v>
          </cell>
          <cell r="AA118" t="str">
            <v>武汉大学</v>
          </cell>
          <cell r="AB118" t="str">
            <v>2005.07</v>
          </cell>
          <cell r="AC118" t="str">
            <v>电子科学与技术</v>
          </cell>
          <cell r="AD118" t="str">
            <v>讲师（高校）</v>
          </cell>
        </row>
        <row r="119">
          <cell r="C119" t="str">
            <v>林君</v>
          </cell>
          <cell r="D119" t="str">
            <v>17681820725</v>
          </cell>
          <cell r="E119" t="str">
            <v>1984-12-12</v>
          </cell>
          <cell r="F119" t="str">
            <v>男</v>
          </cell>
          <cell r="G119" t="str">
            <v>中国</v>
          </cell>
          <cell r="H119" t="str">
            <v>汉族</v>
          </cell>
          <cell r="I119" t="str">
            <v>junlin@hdu.edu.cn</v>
          </cell>
          <cell r="J119" t="str">
            <v>光电工程与仪器科学</v>
          </cell>
          <cell r="K119" t="str">
            <v>光电工程与仪器科学研究所</v>
          </cell>
          <cell r="M119" t="str">
            <v>博士研究生</v>
          </cell>
          <cell r="N119" t="str">
            <v>201307</v>
          </cell>
          <cell r="O119" t="str">
            <v>201401</v>
          </cell>
          <cell r="P119" t="str">
            <v>专任教师</v>
          </cell>
          <cell r="R119" t="str">
            <v>专业技术八级</v>
          </cell>
          <cell r="S119" t="str">
            <v>博士</v>
          </cell>
          <cell r="T119" t="str">
            <v>2013-09</v>
          </cell>
          <cell r="U119" t="str">
            <v>浙江大学</v>
          </cell>
          <cell r="V119" t="str">
            <v>201309</v>
          </cell>
          <cell r="W119" t="str">
            <v>环境工程</v>
          </cell>
          <cell r="X119" t="str">
            <v>浙江大学（硕博）</v>
          </cell>
          <cell r="AA119" t="str">
            <v>浙江大学</v>
          </cell>
          <cell r="AB119" t="str">
            <v>2007.06</v>
          </cell>
          <cell r="AC119" t="str">
            <v>环境科学</v>
          </cell>
          <cell r="AD119" t="str">
            <v>讲师（高校）</v>
          </cell>
        </row>
        <row r="120">
          <cell r="C120" t="str">
            <v>张辉朝</v>
          </cell>
          <cell r="D120" t="str">
            <v>15088702704</v>
          </cell>
          <cell r="E120" t="str">
            <v>1986-05-14</v>
          </cell>
          <cell r="F120" t="str">
            <v>男</v>
          </cell>
          <cell r="G120" t="str">
            <v>中国</v>
          </cell>
          <cell r="H120" t="str">
            <v>汉族</v>
          </cell>
          <cell r="I120" t="str">
            <v>renda36@163.com</v>
          </cell>
          <cell r="J120" t="str">
            <v>光电工程与仪器科学</v>
          </cell>
          <cell r="K120" t="str">
            <v>光电工程与仪器科学研究所</v>
          </cell>
          <cell r="M120" t="str">
            <v>博士研究生</v>
          </cell>
          <cell r="N120" t="str">
            <v>201403</v>
          </cell>
          <cell r="O120" t="str">
            <v>201403</v>
          </cell>
          <cell r="P120" t="str">
            <v>专任教师</v>
          </cell>
          <cell r="R120" t="str">
            <v>专业技术八级</v>
          </cell>
          <cell r="S120" t="str">
            <v>博士</v>
          </cell>
          <cell r="T120" t="str">
            <v>2014-03</v>
          </cell>
          <cell r="U120" t="str">
            <v>浙江大学</v>
          </cell>
          <cell r="V120" t="str">
            <v>201403</v>
          </cell>
          <cell r="W120" t="str">
            <v>物理电子学</v>
          </cell>
          <cell r="X120" t="str">
            <v>东南大学</v>
          </cell>
          <cell r="Y120" t="str">
            <v>2010.02</v>
          </cell>
          <cell r="Z120" t="str">
            <v>光学工程</v>
          </cell>
          <cell r="AA120" t="str">
            <v>燕山大学</v>
          </cell>
          <cell r="AB120" t="str">
            <v>2007.07</v>
          </cell>
          <cell r="AC120" t="str">
            <v>电子科学与技术</v>
          </cell>
          <cell r="AD120" t="str">
            <v>讲师（高校）</v>
          </cell>
        </row>
        <row r="121">
          <cell r="C121" t="str">
            <v>孙宜琴</v>
          </cell>
          <cell r="D121" t="str">
            <v>13386527217</v>
          </cell>
          <cell r="E121" t="str">
            <v>1981-08-31</v>
          </cell>
          <cell r="F121" t="str">
            <v>女</v>
          </cell>
          <cell r="G121" t="str">
            <v>中国</v>
          </cell>
          <cell r="H121" t="str">
            <v>汉族</v>
          </cell>
          <cell r="I121" t="str">
            <v>sunyq@hdu.edu.cn</v>
          </cell>
          <cell r="J121" t="str">
            <v>集成电路与系统</v>
          </cell>
          <cell r="K121" t="str">
            <v>微电子CAD研究所</v>
          </cell>
          <cell r="M121" t="str">
            <v>硕士研究生</v>
          </cell>
          <cell r="N121" t="str">
            <v>200408</v>
          </cell>
          <cell r="O121" t="str">
            <v>201404</v>
          </cell>
          <cell r="P121" t="str">
            <v>实验</v>
          </cell>
          <cell r="R121" t="str">
            <v>专业技术十一级</v>
          </cell>
          <cell r="S121" t="str">
            <v>硕士</v>
          </cell>
          <cell r="T121" t="str">
            <v>2009-06</v>
          </cell>
          <cell r="U121" t="str">
            <v>电子科技大学</v>
          </cell>
          <cell r="V121" t="str">
            <v>200906</v>
          </cell>
          <cell r="W121" t="str">
            <v>无线电物理</v>
          </cell>
          <cell r="AD121" t="str">
            <v>工程师</v>
          </cell>
        </row>
        <row r="122">
          <cell r="C122" t="str">
            <v>王路文</v>
          </cell>
          <cell r="D122" t="str">
            <v>13936444970</v>
          </cell>
          <cell r="E122" t="str">
            <v>1983-09-17</v>
          </cell>
          <cell r="F122" t="str">
            <v>男</v>
          </cell>
          <cell r="G122" t="str">
            <v>中国</v>
          </cell>
          <cell r="H122" t="str">
            <v>汉族</v>
          </cell>
          <cell r="I122" t="str">
            <v>wluwen@163.com</v>
          </cell>
          <cell r="J122" t="str">
            <v>微纳器件与微系统</v>
          </cell>
          <cell r="K122" t="str">
            <v>微电子CAD研究所</v>
          </cell>
          <cell r="M122" t="str">
            <v>博士研究生</v>
          </cell>
          <cell r="N122" t="str">
            <v>201405</v>
          </cell>
          <cell r="O122" t="str">
            <v>201405</v>
          </cell>
          <cell r="P122" t="str">
            <v>专任教师</v>
          </cell>
          <cell r="R122" t="str">
            <v>专业技术八级</v>
          </cell>
          <cell r="S122" t="str">
            <v>博士</v>
          </cell>
          <cell r="T122" t="str">
            <v>2014-04</v>
          </cell>
          <cell r="U122" t="str">
            <v>哈尔滨工业大学</v>
          </cell>
          <cell r="V122" t="str">
            <v>201404</v>
          </cell>
          <cell r="W122" t="str">
            <v>微电子学与固体电子学</v>
          </cell>
          <cell r="X122" t="str">
            <v>哈尔滨工业大学</v>
          </cell>
          <cell r="Y122" t="str">
            <v>2008.07</v>
          </cell>
          <cell r="Z122" t="str">
            <v>微电子与固体电子学</v>
          </cell>
          <cell r="AA122" t="str">
            <v>哈尔滨工业大学</v>
          </cell>
          <cell r="AB122" t="str">
            <v>2006.07</v>
          </cell>
          <cell r="AC122" t="str">
            <v>复合材料与工程</v>
          </cell>
          <cell r="AD122" t="str">
            <v>讲师（高校）</v>
          </cell>
        </row>
        <row r="123">
          <cell r="C123" t="str">
            <v>江源</v>
          </cell>
          <cell r="D123" t="str">
            <v>18757178464</v>
          </cell>
          <cell r="E123" t="str">
            <v>1986-02-27</v>
          </cell>
          <cell r="F123" t="str">
            <v>女</v>
          </cell>
          <cell r="G123" t="str">
            <v>中国</v>
          </cell>
          <cell r="H123" t="str">
            <v>汉族</v>
          </cell>
          <cell r="I123" t="str">
            <v>jiangyuan@hdu.edu.cn</v>
          </cell>
          <cell r="J123" t="str">
            <v>先进电子材料与器件</v>
          </cell>
          <cell r="K123" t="str">
            <v>新型电子器件与系统研究所</v>
          </cell>
          <cell r="M123" t="str">
            <v>博士研究生</v>
          </cell>
          <cell r="N123" t="str">
            <v>201405</v>
          </cell>
          <cell r="O123" t="str">
            <v>201405</v>
          </cell>
          <cell r="P123" t="str">
            <v>专任教师</v>
          </cell>
          <cell r="R123" t="str">
            <v>专业技术九级</v>
          </cell>
          <cell r="S123" t="str">
            <v>博士</v>
          </cell>
          <cell r="T123" t="str">
            <v>2014-06</v>
          </cell>
          <cell r="U123" t="str">
            <v>东南大学</v>
          </cell>
          <cell r="V123" t="str">
            <v>201404</v>
          </cell>
          <cell r="W123" t="str">
            <v>光学工程</v>
          </cell>
          <cell r="X123" t="str">
            <v>东南大学（硕博）</v>
          </cell>
          <cell r="AA123" t="str">
            <v>东南大学</v>
          </cell>
          <cell r="AB123" t="str">
            <v>2008.06</v>
          </cell>
          <cell r="AC123" t="str">
            <v>信息工程</v>
          </cell>
          <cell r="AD123" t="str">
            <v>讲师（高校）</v>
          </cell>
        </row>
        <row r="124">
          <cell r="C124" t="str">
            <v>柯华杰</v>
          </cell>
          <cell r="D124" t="str">
            <v>15267079088</v>
          </cell>
          <cell r="E124" t="str">
            <v>1983-10-14</v>
          </cell>
          <cell r="F124" t="str">
            <v>女</v>
          </cell>
          <cell r="G124" t="str">
            <v>中国</v>
          </cell>
          <cell r="H124" t="str">
            <v>汉族</v>
          </cell>
          <cell r="I124" t="str">
            <v>khj@hdu.edu.cn</v>
          </cell>
          <cell r="J124" t="str">
            <v>新型半导体器件与电路</v>
          </cell>
          <cell r="K124" t="str">
            <v>电工电子教学示范中心</v>
          </cell>
          <cell r="M124" t="str">
            <v>博士研究生</v>
          </cell>
          <cell r="N124" t="str">
            <v>201405</v>
          </cell>
          <cell r="O124" t="str">
            <v>201405</v>
          </cell>
          <cell r="P124" t="str">
            <v>专任教师</v>
          </cell>
          <cell r="R124" t="str">
            <v>专业技术九级</v>
          </cell>
          <cell r="S124" t="str">
            <v>博士</v>
          </cell>
          <cell r="T124" t="str">
            <v>2013-09</v>
          </cell>
          <cell r="U124" t="str">
            <v>美国马萨诸塞大学</v>
          </cell>
          <cell r="V124" t="str">
            <v>201309</v>
          </cell>
          <cell r="W124" t="str">
            <v>纳米磁性材料的射频应用</v>
          </cell>
          <cell r="X124" t="str">
            <v>美国马萨诸塞大学（硕博）</v>
          </cell>
          <cell r="AA124" t="str">
            <v>南京大学</v>
          </cell>
          <cell r="AB124" t="str">
            <v>2006.06</v>
          </cell>
          <cell r="AC124" t="str">
            <v>微电子学</v>
          </cell>
        </row>
        <row r="125">
          <cell r="C125" t="str">
            <v>董志华</v>
          </cell>
          <cell r="D125" t="str">
            <v>18257169980</v>
          </cell>
          <cell r="E125" t="str">
            <v>1978-08-22</v>
          </cell>
          <cell r="F125" t="str">
            <v>男</v>
          </cell>
          <cell r="G125" t="str">
            <v>中国</v>
          </cell>
          <cell r="H125" t="str">
            <v>汉族</v>
          </cell>
          <cell r="I125" t="str">
            <v>dongzhihua@hdu.edu.cn</v>
          </cell>
          <cell r="J125" t="str">
            <v>新型半导体器件与电路</v>
          </cell>
          <cell r="K125" t="str">
            <v>电工电子教学示范中心</v>
          </cell>
          <cell r="M125" t="str">
            <v>博士研究生</v>
          </cell>
          <cell r="N125" t="str">
            <v>200007</v>
          </cell>
          <cell r="O125" t="str">
            <v>201406</v>
          </cell>
          <cell r="P125" t="str">
            <v>专职研究</v>
          </cell>
          <cell r="Q125" t="str">
            <v>非国防军工型</v>
          </cell>
          <cell r="R125" t="str">
            <v>专业技术六级</v>
          </cell>
          <cell r="S125" t="str">
            <v>博士</v>
          </cell>
          <cell r="T125" t="str">
            <v>2011-01</v>
          </cell>
          <cell r="U125" t="str">
            <v>北京大学</v>
          </cell>
          <cell r="V125" t="str">
            <v>201101</v>
          </cell>
          <cell r="W125" t="str">
            <v>微电子学与固体电子学</v>
          </cell>
          <cell r="X125" t="str">
            <v>山东师范大学</v>
          </cell>
          <cell r="Y125" t="str">
            <v>2005.07</v>
          </cell>
          <cell r="Z125" t="str">
            <v>微电子与固体电子学</v>
          </cell>
          <cell r="AA125" t="str">
            <v>山东大学</v>
          </cell>
          <cell r="AB125" t="str">
            <v>2000.07</v>
          </cell>
          <cell r="AC125" t="str">
            <v>微电子学</v>
          </cell>
          <cell r="AD125" t="str">
            <v>高级工程师</v>
          </cell>
        </row>
        <row r="126">
          <cell r="C126" t="str">
            <v>王晶</v>
          </cell>
          <cell r="D126" t="str">
            <v>15067101312</v>
          </cell>
          <cell r="E126" t="str">
            <v>1986-12-17</v>
          </cell>
          <cell r="F126" t="str">
            <v>女</v>
          </cell>
          <cell r="G126" t="str">
            <v>中国</v>
          </cell>
          <cell r="H126" t="str">
            <v>汉族</v>
          </cell>
          <cell r="I126" t="str">
            <v>wangjing@hdu.edu.cn</v>
          </cell>
          <cell r="J126" t="str">
            <v>微纳器件与微系统</v>
          </cell>
          <cell r="K126" t="str">
            <v>微电子CAD研究所</v>
          </cell>
          <cell r="M126" t="str">
            <v>博士研究生</v>
          </cell>
          <cell r="N126" t="str">
            <v>201406</v>
          </cell>
          <cell r="O126" t="str">
            <v>201406</v>
          </cell>
          <cell r="P126" t="str">
            <v>专任教师</v>
          </cell>
          <cell r="Q126" t="str">
            <v xml:space="preserve"> </v>
          </cell>
          <cell r="R126" t="str">
            <v>专业技术九级</v>
          </cell>
          <cell r="S126" t="str">
            <v>博士</v>
          </cell>
          <cell r="T126" t="str">
            <v>2014-06</v>
          </cell>
          <cell r="U126" t="str">
            <v>中国科学技术大学</v>
          </cell>
          <cell r="V126" t="str">
            <v>201405</v>
          </cell>
          <cell r="W126" t="str">
            <v>物理学</v>
          </cell>
          <cell r="X126" t="str">
            <v>中国科学技术大学（硕博）</v>
          </cell>
          <cell r="AA126" t="str">
            <v>河南师范大学</v>
          </cell>
          <cell r="AB126" t="str">
            <v>2009.07</v>
          </cell>
          <cell r="AC126" t="str">
            <v>物理</v>
          </cell>
          <cell r="AD126" t="str">
            <v>讲师（高校）</v>
          </cell>
        </row>
        <row r="127">
          <cell r="C127" t="str">
            <v>陈世昌</v>
          </cell>
          <cell r="D127" t="str">
            <v>18868402233</v>
          </cell>
          <cell r="E127" t="str">
            <v>1987-07-23</v>
          </cell>
          <cell r="F127" t="str">
            <v>男</v>
          </cell>
          <cell r="G127" t="str">
            <v>中国</v>
          </cell>
          <cell r="H127" t="str">
            <v>汉族</v>
          </cell>
          <cell r="I127" t="str">
            <v>leochensc@163.com</v>
          </cell>
          <cell r="J127" t="str">
            <v>微纳器件与微系统</v>
          </cell>
          <cell r="K127" t="str">
            <v>微电子CAD研究所</v>
          </cell>
          <cell r="M127" t="str">
            <v>博士研究生</v>
          </cell>
          <cell r="N127" t="str">
            <v>201408</v>
          </cell>
          <cell r="O127" t="str">
            <v>201408</v>
          </cell>
          <cell r="P127" t="str">
            <v>专任教师</v>
          </cell>
          <cell r="Q127" t="str">
            <v>科研为主型</v>
          </cell>
          <cell r="R127" t="str">
            <v>专业技术六级</v>
          </cell>
          <cell r="S127" t="str">
            <v>博士</v>
          </cell>
          <cell r="T127" t="str">
            <v>2013-10</v>
          </cell>
          <cell r="U127" t="str">
            <v>香港城市大学</v>
          </cell>
          <cell r="V127" t="str">
            <v>201310</v>
          </cell>
          <cell r="W127" t="str">
            <v>电磁场与微波技术</v>
          </cell>
          <cell r="X127" t="str">
            <v>香港城市大学（硕博）</v>
          </cell>
          <cell r="AA127" t="str">
            <v>南京理工大学</v>
          </cell>
          <cell r="AB127" t="str">
            <v>2009.06</v>
          </cell>
          <cell r="AC127" t="str">
            <v>电子测量</v>
          </cell>
          <cell r="AD127" t="str">
            <v>副教授</v>
          </cell>
        </row>
        <row r="128">
          <cell r="C128" t="str">
            <v>史剑光</v>
          </cell>
          <cell r="D128" t="str">
            <v>13567112680</v>
          </cell>
          <cell r="E128" t="str">
            <v>1986-06-18</v>
          </cell>
          <cell r="F128" t="str">
            <v>男</v>
          </cell>
          <cell r="G128" t="str">
            <v>中国</v>
          </cell>
          <cell r="H128" t="str">
            <v>汉族</v>
          </cell>
          <cell r="I128" t="str">
            <v>sjg305@zju.edu.cn</v>
          </cell>
          <cell r="J128" t="str">
            <v>海洋电子</v>
          </cell>
          <cell r="K128" t="str">
            <v>电子系统集成技术研究所</v>
          </cell>
          <cell r="M128" t="str">
            <v>博士研究生</v>
          </cell>
          <cell r="N128" t="str">
            <v>201409</v>
          </cell>
          <cell r="O128" t="str">
            <v>201409</v>
          </cell>
          <cell r="P128" t="str">
            <v>专任教师</v>
          </cell>
          <cell r="R128" t="str">
            <v>专业技术九级</v>
          </cell>
          <cell r="S128" t="str">
            <v>博士</v>
          </cell>
          <cell r="T128" t="str">
            <v>2014-09</v>
          </cell>
          <cell r="U128" t="str">
            <v>浙江大学</v>
          </cell>
          <cell r="V128" t="str">
            <v>201409</v>
          </cell>
          <cell r="W128" t="str">
            <v>机械电子工程</v>
          </cell>
          <cell r="X128" t="str">
            <v>浙江大学（硕博）</v>
          </cell>
          <cell r="AA128" t="str">
            <v>四川大学</v>
          </cell>
          <cell r="AB128" t="str">
            <v>2009.07</v>
          </cell>
          <cell r="AC128" t="str">
            <v>机械设计制造及其自动化</v>
          </cell>
          <cell r="AD128" t="str">
            <v>讲师（高校）</v>
          </cell>
        </row>
        <row r="129">
          <cell r="C129" t="str">
            <v>岳克强</v>
          </cell>
          <cell r="D129" t="str">
            <v>15858121606</v>
          </cell>
          <cell r="E129" t="str">
            <v>1984-02-14</v>
          </cell>
          <cell r="F129" t="str">
            <v>男</v>
          </cell>
          <cell r="G129" t="str">
            <v>中国</v>
          </cell>
          <cell r="H129" t="str">
            <v>汉族</v>
          </cell>
          <cell r="I129" t="str">
            <v>yuekeqiang@163.com</v>
          </cell>
          <cell r="J129" t="str">
            <v>集成电路与系统</v>
          </cell>
          <cell r="K129" t="str">
            <v>微电子CAD研究所</v>
          </cell>
          <cell r="M129" t="str">
            <v>博士研究生</v>
          </cell>
          <cell r="N129" t="str">
            <v>201410</v>
          </cell>
          <cell r="O129" t="str">
            <v>201410</v>
          </cell>
          <cell r="P129" t="str">
            <v>专任教师</v>
          </cell>
          <cell r="R129" t="str">
            <v>专业技术八级</v>
          </cell>
          <cell r="S129" t="str">
            <v>博士</v>
          </cell>
          <cell r="T129" t="str">
            <v>2014-09</v>
          </cell>
          <cell r="U129" t="str">
            <v>浙江大学</v>
          </cell>
          <cell r="V129" t="str">
            <v>201409</v>
          </cell>
          <cell r="W129" t="str">
            <v>电路与系统</v>
          </cell>
          <cell r="X129" t="str">
            <v>杭州电子科技大学</v>
          </cell>
          <cell r="Y129" t="str">
            <v>2010.03</v>
          </cell>
          <cell r="AA129" t="str">
            <v>安阳师范学院</v>
          </cell>
          <cell r="AB129" t="str">
            <v>2007.06</v>
          </cell>
          <cell r="AD129" t="str">
            <v>讲师（高校）</v>
          </cell>
        </row>
        <row r="130">
          <cell r="C130" t="str">
            <v>赵鹏</v>
          </cell>
          <cell r="D130" t="str">
            <v>13567161617</v>
          </cell>
          <cell r="E130" t="str">
            <v>1983-11-09</v>
          </cell>
          <cell r="F130" t="str">
            <v>男</v>
          </cell>
          <cell r="G130" t="str">
            <v>中国</v>
          </cell>
          <cell r="H130" t="str">
            <v>汉族</v>
          </cell>
          <cell r="I130" t="str">
            <v>pengzhao@hdu.edu.cn</v>
          </cell>
          <cell r="J130" t="str">
            <v>微纳器件与微系统</v>
          </cell>
          <cell r="K130" t="str">
            <v>微电子CAD研究所</v>
          </cell>
          <cell r="M130" t="str">
            <v>博士研究生</v>
          </cell>
          <cell r="N130" t="str">
            <v>201411</v>
          </cell>
          <cell r="O130" t="str">
            <v>201411</v>
          </cell>
          <cell r="P130" t="str">
            <v>专任教师</v>
          </cell>
          <cell r="Q130" t="str">
            <v>教学科研并重型</v>
          </cell>
          <cell r="R130" t="str">
            <v>专业技术六级</v>
          </cell>
          <cell r="S130" t="str">
            <v>博士</v>
          </cell>
          <cell r="T130" t="str">
            <v>2014-02</v>
          </cell>
          <cell r="U130" t="str">
            <v>香港城市大学</v>
          </cell>
          <cell r="V130" t="str">
            <v>201402</v>
          </cell>
          <cell r="W130" t="str">
            <v>电子工程学系</v>
          </cell>
          <cell r="X130" t="str">
            <v>浙江大学</v>
          </cell>
          <cell r="Y130" t="str">
            <v>2008.07</v>
          </cell>
          <cell r="Z130" t="str">
            <v>电磁场与微波技术</v>
          </cell>
          <cell r="AA130" t="str">
            <v>浙江大学</v>
          </cell>
          <cell r="AB130" t="str">
            <v>2006.07</v>
          </cell>
          <cell r="AC130" t="str">
            <v>电子信息工程</v>
          </cell>
          <cell r="AD130" t="str">
            <v>副教授</v>
          </cell>
        </row>
        <row r="131">
          <cell r="C131" t="str">
            <v>代喜望</v>
          </cell>
          <cell r="D131" t="str">
            <v>18268862148</v>
          </cell>
          <cell r="E131" t="str">
            <v>1983-01-04</v>
          </cell>
          <cell r="F131" t="str">
            <v>男</v>
          </cell>
          <cell r="G131" t="str">
            <v>中国</v>
          </cell>
          <cell r="H131" t="str">
            <v>汉族</v>
          </cell>
          <cell r="I131" t="str">
            <v>xwdai@163.com</v>
          </cell>
          <cell r="J131" t="str">
            <v>无线技术与应用</v>
          </cell>
          <cell r="K131" t="str">
            <v>天线与微波技术研究所</v>
          </cell>
          <cell r="M131" t="str">
            <v>博士研究生</v>
          </cell>
          <cell r="N131" t="str">
            <v>200803</v>
          </cell>
          <cell r="O131" t="str">
            <v>201412</v>
          </cell>
          <cell r="P131" t="str">
            <v>专任教师</v>
          </cell>
          <cell r="R131" t="str">
            <v>专业技术八级</v>
          </cell>
          <cell r="S131" t="str">
            <v>博士</v>
          </cell>
          <cell r="T131" t="str">
            <v>2014-09</v>
          </cell>
          <cell r="U131" t="str">
            <v>西安电子科技大学</v>
          </cell>
          <cell r="V131" t="str">
            <v>201409</v>
          </cell>
          <cell r="W131" t="str">
            <v>电磁场与微波技术</v>
          </cell>
          <cell r="X131" t="str">
            <v>西安电子科技大学</v>
          </cell>
          <cell r="Y131" t="str">
            <v>2008.03</v>
          </cell>
          <cell r="Z131" t="str">
            <v>电子信息工程</v>
          </cell>
          <cell r="AA131" t="str">
            <v>西安电子科技大学</v>
          </cell>
          <cell r="AB131" t="str">
            <v>2005.07</v>
          </cell>
          <cell r="AC131" t="str">
            <v>电子科学与技术</v>
          </cell>
          <cell r="AD131" t="str">
            <v>讲师（高校）</v>
          </cell>
        </row>
        <row r="132">
          <cell r="C132" t="str">
            <v>臧月</v>
          </cell>
          <cell r="D132" t="str">
            <v>18506810113</v>
          </cell>
          <cell r="E132" t="str">
            <v>1986-08-14</v>
          </cell>
          <cell r="F132" t="str">
            <v>女</v>
          </cell>
          <cell r="G132" t="str">
            <v>中国</v>
          </cell>
          <cell r="H132" t="str">
            <v>汉族</v>
          </cell>
          <cell r="I132" t="str">
            <v>zangyue0814@163.com</v>
          </cell>
          <cell r="J132" t="str">
            <v>光电工程与仪器科学</v>
          </cell>
          <cell r="K132" t="str">
            <v>光电工程与仪器科学研究所</v>
          </cell>
          <cell r="M132" t="str">
            <v>博士研究生</v>
          </cell>
          <cell r="N132" t="str">
            <v>201503</v>
          </cell>
          <cell r="O132" t="str">
            <v>201503</v>
          </cell>
          <cell r="P132" t="str">
            <v>专任教师</v>
          </cell>
          <cell r="Q132" t="str">
            <v>教学科研并重型</v>
          </cell>
          <cell r="R132" t="str">
            <v>专业技术六级</v>
          </cell>
          <cell r="S132" t="str">
            <v>博士</v>
          </cell>
          <cell r="T132" t="str">
            <v>2014-12</v>
          </cell>
          <cell r="U132" t="str">
            <v>电子科技大学</v>
          </cell>
          <cell r="V132" t="str">
            <v>201412</v>
          </cell>
          <cell r="W132" t="str">
            <v>光学工程</v>
          </cell>
          <cell r="X132" t="str">
            <v>电子科技大学</v>
          </cell>
          <cell r="Y132" t="str">
            <v>2011.07</v>
          </cell>
          <cell r="Z132" t="str">
            <v>光学工程</v>
          </cell>
          <cell r="AA132" t="str">
            <v>电子科技大学</v>
          </cell>
          <cell r="AB132" t="str">
            <v>2009.07</v>
          </cell>
          <cell r="AC132" t="str">
            <v>电子科学与技术</v>
          </cell>
          <cell r="AD132" t="str">
            <v>副教授</v>
          </cell>
        </row>
        <row r="133">
          <cell r="C133" t="str">
            <v>吴薇</v>
          </cell>
          <cell r="D133" t="str">
            <v>18625176988</v>
          </cell>
          <cell r="E133" t="str">
            <v>1963-02-17</v>
          </cell>
          <cell r="F133" t="str">
            <v>男</v>
          </cell>
          <cell r="G133" t="str">
            <v>美国</v>
          </cell>
          <cell r="H133" t="str">
            <v>汉族</v>
          </cell>
          <cell r="I133" t="str">
            <v>bwu@cynoware.com</v>
          </cell>
          <cell r="J133" t="str">
            <v>微纳器件与微系统</v>
          </cell>
          <cell r="K133" t="str">
            <v>微电子CAD研究所</v>
          </cell>
          <cell r="M133" t="str">
            <v>博士研究生</v>
          </cell>
          <cell r="N133" t="str">
            <v>201503</v>
          </cell>
          <cell r="O133" t="str">
            <v>201503</v>
          </cell>
          <cell r="P133" t="str">
            <v>专任教师</v>
          </cell>
          <cell r="Q133" t="str">
            <v>科研为主型</v>
          </cell>
          <cell r="R133" t="str">
            <v>专业技术三级</v>
          </cell>
          <cell r="S133" t="str">
            <v>博士</v>
          </cell>
          <cell r="T133" t="str">
            <v>1998-12</v>
          </cell>
          <cell r="U133" t="str">
            <v>法国里尔一大</v>
          </cell>
          <cell r="V133" t="str">
            <v>199812</v>
          </cell>
          <cell r="W133" t="str">
            <v>电子信息</v>
          </cell>
          <cell r="AD133" t="str">
            <v>教授</v>
          </cell>
        </row>
        <row r="134">
          <cell r="C134" t="str">
            <v>黄汐威</v>
          </cell>
          <cell r="D134" t="str">
            <v>15700161616</v>
          </cell>
          <cell r="E134" t="str">
            <v>1987-10-10</v>
          </cell>
          <cell r="F134" t="str">
            <v>男</v>
          </cell>
          <cell r="G134" t="str">
            <v>中国</v>
          </cell>
          <cell r="H134" t="str">
            <v>汉族</v>
          </cell>
          <cell r="I134" t="str">
            <v>huangxiwei@hdu.edu.cn</v>
          </cell>
          <cell r="J134" t="str">
            <v>集成电路与系统</v>
          </cell>
          <cell r="K134" t="str">
            <v>微电子CAD研究所</v>
          </cell>
          <cell r="M134" t="str">
            <v>博士研究生</v>
          </cell>
          <cell r="N134" t="str">
            <v>201504</v>
          </cell>
          <cell r="O134" t="str">
            <v>201504</v>
          </cell>
          <cell r="P134" t="str">
            <v>专任教师</v>
          </cell>
          <cell r="Q134" t="str">
            <v>科研为主型</v>
          </cell>
          <cell r="R134" t="str">
            <v>专业技术六级</v>
          </cell>
          <cell r="S134" t="str">
            <v>博士</v>
          </cell>
          <cell r="T134" t="str">
            <v>2015-03</v>
          </cell>
          <cell r="U134" t="str">
            <v>新加坡南洋理工大学</v>
          </cell>
          <cell r="V134" t="str">
            <v>201503</v>
          </cell>
          <cell r="W134" t="str">
            <v>电路与系统</v>
          </cell>
          <cell r="X134" t="str">
            <v>新加坡南洋理工（硕博）</v>
          </cell>
          <cell r="AA134" t="str">
            <v>北京理工大学</v>
          </cell>
          <cell r="AB134" t="str">
            <v>2009.06</v>
          </cell>
          <cell r="AC134" t="str">
            <v>信息工程</v>
          </cell>
          <cell r="AD134" t="str">
            <v>副教授</v>
          </cell>
        </row>
        <row r="135">
          <cell r="C135" t="str">
            <v>汶飞</v>
          </cell>
          <cell r="D135" t="str">
            <v>18050079536</v>
          </cell>
          <cell r="E135" t="str">
            <v>1983-11-02</v>
          </cell>
          <cell r="F135" t="str">
            <v>男</v>
          </cell>
          <cell r="G135" t="str">
            <v>中国</v>
          </cell>
          <cell r="H135" t="str">
            <v>汉族</v>
          </cell>
          <cell r="I135" t="str">
            <v>wenfei@hdu.edu.cn</v>
          </cell>
          <cell r="J135" t="str">
            <v>微纳器件与微系统</v>
          </cell>
          <cell r="K135" t="str">
            <v>微电子CAD研究所</v>
          </cell>
          <cell r="M135" t="str">
            <v>博士研究生</v>
          </cell>
          <cell r="N135" t="str">
            <v>201505</v>
          </cell>
          <cell r="O135" t="str">
            <v>201505</v>
          </cell>
          <cell r="P135" t="str">
            <v>专任教师</v>
          </cell>
          <cell r="R135" t="str">
            <v>专业技术九级</v>
          </cell>
          <cell r="S135" t="str">
            <v>博士</v>
          </cell>
          <cell r="T135" t="str">
            <v>2013-12</v>
          </cell>
          <cell r="U135" t="str">
            <v>西安交通大学</v>
          </cell>
          <cell r="V135" t="str">
            <v>201311</v>
          </cell>
          <cell r="W135" t="str">
            <v>电子科学与技术</v>
          </cell>
          <cell r="X135" t="str">
            <v>西北大学</v>
          </cell>
          <cell r="Y135" t="str">
            <v>2009.07</v>
          </cell>
          <cell r="Z135" t="str">
            <v>无机化学</v>
          </cell>
          <cell r="AA135" t="str">
            <v>西北大学</v>
          </cell>
          <cell r="AB135" t="str">
            <v>2006.07</v>
          </cell>
          <cell r="AC135" t="str">
            <v>化学专业</v>
          </cell>
          <cell r="AD135" t="str">
            <v>讲师（高校）</v>
          </cell>
        </row>
        <row r="136">
          <cell r="C136" t="str">
            <v>杨国卿</v>
          </cell>
          <cell r="D136" t="str">
            <v>15906621094</v>
          </cell>
          <cell r="E136" t="str">
            <v>1981-06-08</v>
          </cell>
          <cell r="F136" t="str">
            <v>男</v>
          </cell>
          <cell r="G136" t="str">
            <v>中国</v>
          </cell>
          <cell r="H136" t="str">
            <v>汉族</v>
          </cell>
          <cell r="I136" t="str">
            <v>gqyang2015@163.com</v>
          </cell>
          <cell r="J136" t="str">
            <v>光电工程与仪器科学</v>
          </cell>
          <cell r="K136" t="str">
            <v>光电工程与仪器科学研究所</v>
          </cell>
          <cell r="M136" t="str">
            <v>博士研究生</v>
          </cell>
          <cell r="N136" t="str">
            <v>201009</v>
          </cell>
          <cell r="O136" t="str">
            <v>201506</v>
          </cell>
          <cell r="P136" t="str">
            <v>专职研究</v>
          </cell>
          <cell r="Q136" t="str">
            <v>非国防军工型</v>
          </cell>
          <cell r="R136" t="str">
            <v>专业技术七级</v>
          </cell>
          <cell r="S136" t="str">
            <v>博士</v>
          </cell>
          <cell r="T136" t="str">
            <v>2010-07</v>
          </cell>
          <cell r="U136" t="str">
            <v>中国科学院武汉物理与数学研究所</v>
          </cell>
          <cell r="V136" t="str">
            <v>201007</v>
          </cell>
          <cell r="W136" t="str">
            <v>原子与分子物理</v>
          </cell>
          <cell r="X136" t="str">
            <v>中科院武汉物理与数学研究所（硕博）</v>
          </cell>
          <cell r="AA136" t="str">
            <v>西安电子科技大学</v>
          </cell>
          <cell r="AB136" t="str">
            <v>2004.07</v>
          </cell>
          <cell r="AC136" t="str">
            <v>电子科学与技术</v>
          </cell>
          <cell r="AD136" t="str">
            <v>助理研究员</v>
          </cell>
        </row>
        <row r="137">
          <cell r="C137" t="str">
            <v>袁振珲</v>
          </cell>
          <cell r="D137" t="str">
            <v>15068803279</v>
          </cell>
          <cell r="E137" t="str">
            <v>1986-06-12</v>
          </cell>
          <cell r="F137" t="str">
            <v>男</v>
          </cell>
          <cell r="G137" t="str">
            <v>中国</v>
          </cell>
          <cell r="H137" t="str">
            <v>汉族</v>
          </cell>
          <cell r="I137" t="str">
            <v>yuanzhenhui@hdu.edu.cn</v>
          </cell>
          <cell r="J137" t="str">
            <v>集成电路与系统</v>
          </cell>
          <cell r="K137" t="str">
            <v>微电子CAD研究所</v>
          </cell>
          <cell r="M137" t="str">
            <v>博士研究生</v>
          </cell>
          <cell r="N137" t="str">
            <v>201506</v>
          </cell>
          <cell r="O137" t="str">
            <v>201506</v>
          </cell>
          <cell r="P137" t="str">
            <v>专任教师</v>
          </cell>
          <cell r="R137" t="str">
            <v>专业技术八级</v>
          </cell>
          <cell r="S137" t="str">
            <v>博士</v>
          </cell>
          <cell r="T137" t="str">
            <v>2012-11</v>
          </cell>
          <cell r="U137" t="str">
            <v>爱尔兰都柏林城市大学</v>
          </cell>
          <cell r="V137" t="str">
            <v>201211</v>
          </cell>
          <cell r="W137" t="str">
            <v>移动通信</v>
          </cell>
          <cell r="X137" t="str">
            <v>都柏林城市大学（硕博）</v>
          </cell>
          <cell r="AA137" t="str">
            <v>武汉大学</v>
          </cell>
          <cell r="AB137" t="str">
            <v>2008.07</v>
          </cell>
          <cell r="AC137" t="str">
            <v>软件工程</v>
          </cell>
          <cell r="AD137" t="str">
            <v>讲师（高校）</v>
          </cell>
        </row>
        <row r="138">
          <cell r="C138" t="str">
            <v>骆泳铭</v>
          </cell>
          <cell r="D138" t="str">
            <v>17788586238</v>
          </cell>
          <cell r="E138" t="str">
            <v>1986-07-15</v>
          </cell>
          <cell r="F138" t="str">
            <v>男</v>
          </cell>
          <cell r="G138" t="str">
            <v>中国</v>
          </cell>
          <cell r="H138" t="str">
            <v>汉族</v>
          </cell>
          <cell r="I138" t="str">
            <v>ymluo@hdu.edu.cn</v>
          </cell>
          <cell r="J138" t="str">
            <v>磁电子器件与应用系统</v>
          </cell>
          <cell r="K138" t="str">
            <v>磁电子中心</v>
          </cell>
          <cell r="M138" t="str">
            <v>博士研究生</v>
          </cell>
          <cell r="N138" t="str">
            <v>201506</v>
          </cell>
          <cell r="O138" t="str">
            <v>201506</v>
          </cell>
          <cell r="P138" t="str">
            <v>专任教师</v>
          </cell>
          <cell r="R138" t="str">
            <v>专业技术九级</v>
          </cell>
          <cell r="S138" t="str">
            <v>博士</v>
          </cell>
          <cell r="T138" t="str">
            <v>2015-06</v>
          </cell>
          <cell r="U138" t="str">
            <v>复旦大学</v>
          </cell>
          <cell r="V138" t="str">
            <v>201506</v>
          </cell>
          <cell r="W138" t="str">
            <v>凝聚态物理</v>
          </cell>
          <cell r="X138" t="str">
            <v>复旦大学（硕博）</v>
          </cell>
          <cell r="AA138" t="str">
            <v>浙江师范大学</v>
          </cell>
          <cell r="AB138" t="str">
            <v>2010.06</v>
          </cell>
          <cell r="AC138" t="str">
            <v>物理学</v>
          </cell>
          <cell r="AD138" t="str">
            <v>讲师（高校）</v>
          </cell>
        </row>
        <row r="139">
          <cell r="C139" t="str">
            <v>盛卫琴</v>
          </cell>
          <cell r="D139" t="str">
            <v>15700190169</v>
          </cell>
          <cell r="E139" t="str">
            <v>1984-10-25</v>
          </cell>
          <cell r="F139" t="str">
            <v>女</v>
          </cell>
          <cell r="G139" t="str">
            <v>中国</v>
          </cell>
          <cell r="H139" t="str">
            <v>汉族</v>
          </cell>
          <cell r="I139" t="str">
            <v>shengwq@hdu.edu.cn</v>
          </cell>
          <cell r="J139" t="str">
            <v>自由团队</v>
          </cell>
          <cell r="K139" t="str">
            <v>新型电子器件与系统研究所</v>
          </cell>
          <cell r="M139" t="str">
            <v>博士研究生</v>
          </cell>
          <cell r="N139" t="str">
            <v>201009</v>
          </cell>
          <cell r="O139" t="str">
            <v>201506</v>
          </cell>
          <cell r="P139" t="str">
            <v>专任教师</v>
          </cell>
          <cell r="R139" t="str">
            <v>专业技术九级</v>
          </cell>
          <cell r="S139" t="str">
            <v>博士</v>
          </cell>
          <cell r="T139" t="str">
            <v>2015-06</v>
          </cell>
          <cell r="U139" t="str">
            <v>苏州大学</v>
          </cell>
          <cell r="V139" t="str">
            <v>201506</v>
          </cell>
          <cell r="W139" t="str">
            <v>纺织工程</v>
          </cell>
          <cell r="X139" t="str">
            <v>厦门大学</v>
          </cell>
          <cell r="Y139" t="str">
            <v>2010.7</v>
          </cell>
          <cell r="Z139" t="str">
            <v>材料学</v>
          </cell>
          <cell r="AA139" t="str">
            <v>南京师范大学</v>
          </cell>
          <cell r="AB139" t="str">
            <v>2007.07</v>
          </cell>
          <cell r="AC139" t="str">
            <v>化学与环境学院</v>
          </cell>
          <cell r="AD139" t="str">
            <v>讲师（高校）</v>
          </cell>
        </row>
        <row r="140">
          <cell r="C140" t="str">
            <v>彭时林</v>
          </cell>
          <cell r="D140" t="str">
            <v>15906697876</v>
          </cell>
          <cell r="E140" t="str">
            <v>1981-12-11</v>
          </cell>
          <cell r="F140" t="str">
            <v>男</v>
          </cell>
          <cell r="G140" t="str">
            <v>中国</v>
          </cell>
          <cell r="H140" t="str">
            <v>汉族</v>
          </cell>
          <cell r="I140" t="str">
            <v>psl@hdu.edu.cn</v>
          </cell>
          <cell r="J140" t="str">
            <v>海洋电子</v>
          </cell>
          <cell r="K140" t="str">
            <v>电子系统集成技术研究所</v>
          </cell>
          <cell r="M140" t="str">
            <v>博士研究生</v>
          </cell>
          <cell r="N140" t="str">
            <v>200706</v>
          </cell>
          <cell r="O140" t="str">
            <v>201506</v>
          </cell>
          <cell r="P140" t="str">
            <v>专任教师</v>
          </cell>
          <cell r="R140" t="str">
            <v>专业技术九级</v>
          </cell>
          <cell r="S140" t="str">
            <v>博士</v>
          </cell>
          <cell r="T140" t="str">
            <v>2015-06</v>
          </cell>
          <cell r="U140" t="str">
            <v>浙江大学</v>
          </cell>
          <cell r="V140" t="str">
            <v>201506</v>
          </cell>
          <cell r="W140" t="str">
            <v>机械电子工程</v>
          </cell>
          <cell r="X140" t="str">
            <v>东南大学</v>
          </cell>
          <cell r="Y140" t="str">
            <v>2007.7</v>
          </cell>
          <cell r="Z140" t="str">
            <v>机械电子工程专业</v>
          </cell>
          <cell r="AA140" t="str">
            <v>东南大学</v>
          </cell>
          <cell r="AB140" t="str">
            <v>2004.7</v>
          </cell>
          <cell r="AC140" t="str">
            <v>机械制造及其自动化</v>
          </cell>
          <cell r="AD140" t="str">
            <v>讲师（高校）</v>
          </cell>
        </row>
        <row r="141">
          <cell r="C141" t="str">
            <v>侯昌伦</v>
          </cell>
          <cell r="D141" t="str">
            <v>13957102115</v>
          </cell>
          <cell r="E141" t="str">
            <v>1976-03-28</v>
          </cell>
          <cell r="F141" t="str">
            <v>男</v>
          </cell>
          <cell r="G141" t="str">
            <v>中国</v>
          </cell>
          <cell r="H141" t="str">
            <v>汉族</v>
          </cell>
          <cell r="I141" t="str">
            <v>hou_cl@hotmail.com</v>
          </cell>
          <cell r="J141" t="str">
            <v>光电工程与仪器科学</v>
          </cell>
          <cell r="K141" t="str">
            <v>光电工程与仪器科学研究所</v>
          </cell>
          <cell r="M141" t="str">
            <v>博士研究生</v>
          </cell>
          <cell r="N141" t="str">
            <v>199808</v>
          </cell>
          <cell r="O141" t="str">
            <v>201506</v>
          </cell>
          <cell r="P141" t="str">
            <v>专任教师</v>
          </cell>
          <cell r="Q141" t="str">
            <v>科研为主型</v>
          </cell>
          <cell r="R141" t="str">
            <v>专业技术七级</v>
          </cell>
          <cell r="S141" t="str">
            <v>博士</v>
          </cell>
          <cell r="T141" t="str">
            <v>2005-06</v>
          </cell>
          <cell r="U141" t="str">
            <v>浙江大学</v>
          </cell>
          <cell r="V141" t="str">
            <v>200506</v>
          </cell>
          <cell r="W141" t="str">
            <v>测试计量技术及仪器</v>
          </cell>
          <cell r="X141" t="str">
            <v>浙江大学（硕博）</v>
          </cell>
          <cell r="AA141" t="str">
            <v>浙江大学</v>
          </cell>
          <cell r="AB141" t="str">
            <v>1998.7</v>
          </cell>
          <cell r="AC141" t="str">
            <v>机械制造及工艺</v>
          </cell>
          <cell r="AD141" t="str">
            <v>副研究员（自然科学）</v>
          </cell>
        </row>
        <row r="142">
          <cell r="C142" t="str">
            <v>徐魁文</v>
          </cell>
          <cell r="D142" t="str">
            <v>13732264988</v>
          </cell>
          <cell r="E142" t="str">
            <v>1987-09-30</v>
          </cell>
          <cell r="F142" t="str">
            <v>男</v>
          </cell>
          <cell r="G142" t="str">
            <v>中国</v>
          </cell>
          <cell r="H142" t="str">
            <v>汉族</v>
          </cell>
          <cell r="I142" t="str">
            <v>kuiwenxu@hdu.edu.cn</v>
          </cell>
          <cell r="J142" t="str">
            <v>微纳器件与微系统</v>
          </cell>
          <cell r="K142" t="str">
            <v>微电子CAD研究所</v>
          </cell>
          <cell r="M142" t="str">
            <v>博士研究生</v>
          </cell>
          <cell r="N142" t="str">
            <v>201407</v>
          </cell>
          <cell r="O142" t="str">
            <v>201508</v>
          </cell>
          <cell r="P142" t="str">
            <v>专任教师</v>
          </cell>
          <cell r="Q142" t="str">
            <v>科研为主型</v>
          </cell>
          <cell r="R142" t="str">
            <v>专业技术六级</v>
          </cell>
          <cell r="S142" t="str">
            <v>博士</v>
          </cell>
          <cell r="T142" t="str">
            <v>2014-06</v>
          </cell>
          <cell r="U142" t="str">
            <v>浙江大学</v>
          </cell>
          <cell r="V142" t="str">
            <v>201406</v>
          </cell>
          <cell r="W142" t="str">
            <v>电磁场与微波技术</v>
          </cell>
          <cell r="X142" t="str">
            <v>浙江大学（硕博）</v>
          </cell>
          <cell r="AA142" t="str">
            <v>杭州电子科技大学</v>
          </cell>
          <cell r="AB142" t="str">
            <v>2009.06</v>
          </cell>
          <cell r="AC142" t="str">
            <v>电子信息工程</v>
          </cell>
          <cell r="AD142" t="str">
            <v>副教授</v>
          </cell>
        </row>
        <row r="143">
          <cell r="C143" t="str">
            <v>姜煜</v>
          </cell>
          <cell r="D143" t="str">
            <v>13486355897</v>
          </cell>
          <cell r="E143" t="str">
            <v>1975-07-06</v>
          </cell>
          <cell r="F143" t="str">
            <v>女</v>
          </cell>
          <cell r="G143" t="str">
            <v>中国</v>
          </cell>
          <cell r="H143" t="str">
            <v>汉族</v>
          </cell>
          <cell r="I143" t="str">
            <v>jiangyubxy@aliyun.com</v>
          </cell>
          <cell r="J143" t="str">
            <v>海洋电子</v>
          </cell>
          <cell r="K143" t="str">
            <v>电子系统集成技术研究所</v>
          </cell>
          <cell r="M143" t="str">
            <v>博士研究生</v>
          </cell>
          <cell r="N143" t="str">
            <v>199707</v>
          </cell>
          <cell r="O143" t="str">
            <v>201509</v>
          </cell>
          <cell r="P143" t="str">
            <v>专任教师</v>
          </cell>
          <cell r="R143" t="str">
            <v>专业技术八级</v>
          </cell>
          <cell r="S143" t="str">
            <v>博士</v>
          </cell>
          <cell r="T143" t="str">
            <v>2006-06</v>
          </cell>
          <cell r="U143" t="str">
            <v>哈尔滨工程大学</v>
          </cell>
          <cell r="V143" t="str">
            <v>200606</v>
          </cell>
          <cell r="W143" t="str">
            <v>通信与信息系统</v>
          </cell>
          <cell r="X143" t="str">
            <v>哈尔滨工程大学</v>
          </cell>
          <cell r="Y143" t="str">
            <v>2002.07</v>
          </cell>
          <cell r="Z143" t="str">
            <v>通信与信息系统</v>
          </cell>
          <cell r="AA143" t="str">
            <v>大连理工大学</v>
          </cell>
          <cell r="AB143" t="str">
            <v>1997.07</v>
          </cell>
          <cell r="AC143" t="str">
            <v>自动控制专业</v>
          </cell>
          <cell r="AD143" t="str">
            <v>高级工程师</v>
          </cell>
        </row>
        <row r="144">
          <cell r="C144" t="str">
            <v>白兴宇</v>
          </cell>
          <cell r="D144" t="str">
            <v>18867512318</v>
          </cell>
          <cell r="E144" t="str">
            <v>1972-12-24</v>
          </cell>
          <cell r="F144" t="str">
            <v>男</v>
          </cell>
          <cell r="G144" t="str">
            <v>中国</v>
          </cell>
          <cell r="H144" t="str">
            <v>汉族</v>
          </cell>
          <cell r="I144" t="str">
            <v>baixingyu@aliyun.com</v>
          </cell>
          <cell r="J144" t="str">
            <v>海洋电子</v>
          </cell>
          <cell r="K144" t="str">
            <v>电子系统集成技术研究所</v>
          </cell>
          <cell r="M144" t="str">
            <v>博士研究生</v>
          </cell>
          <cell r="N144" t="str">
            <v>199607</v>
          </cell>
          <cell r="O144" t="str">
            <v>201509</v>
          </cell>
          <cell r="P144" t="str">
            <v>专职研究</v>
          </cell>
          <cell r="Q144" t="str">
            <v>国防军工型</v>
          </cell>
          <cell r="R144" t="str">
            <v>专业技术七级</v>
          </cell>
          <cell r="S144" t="str">
            <v>博士</v>
          </cell>
          <cell r="T144" t="str">
            <v>2006-06</v>
          </cell>
          <cell r="U144" t="str">
            <v>哈尔滨工程大学</v>
          </cell>
          <cell r="V144" t="str">
            <v>200606</v>
          </cell>
          <cell r="W144" t="str">
            <v>信号与信息处理</v>
          </cell>
          <cell r="X144" t="str">
            <v>哈尔滨工程大学（硕博）</v>
          </cell>
          <cell r="AA144" t="str">
            <v>大连理工大学</v>
          </cell>
          <cell r="AB144" t="str">
            <v>1996.7</v>
          </cell>
          <cell r="AC144" t="str">
            <v>自动化</v>
          </cell>
          <cell r="AD144" t="str">
            <v>高级工程师</v>
          </cell>
        </row>
        <row r="145">
          <cell r="C145" t="str">
            <v>苏江涛</v>
          </cell>
          <cell r="D145" t="str">
            <v>13388422057</v>
          </cell>
          <cell r="E145" t="str">
            <v>1981-09-28</v>
          </cell>
          <cell r="F145" t="str">
            <v>男</v>
          </cell>
          <cell r="G145" t="str">
            <v>中国</v>
          </cell>
          <cell r="H145" t="str">
            <v>汉族</v>
          </cell>
          <cell r="I145" t="str">
            <v>jtsu@hdu.edu.cn</v>
          </cell>
          <cell r="J145" t="str">
            <v>集成电路与系统</v>
          </cell>
          <cell r="K145" t="str">
            <v>微电子CAD研究所</v>
          </cell>
          <cell r="M145" t="str">
            <v>博士研究生</v>
          </cell>
          <cell r="N145" t="str">
            <v>201601</v>
          </cell>
          <cell r="O145" t="str">
            <v>201601</v>
          </cell>
          <cell r="P145" t="str">
            <v>专任教师</v>
          </cell>
          <cell r="R145" t="str">
            <v>专业技术八级</v>
          </cell>
          <cell r="S145" t="str">
            <v>博士</v>
          </cell>
          <cell r="T145" t="str">
            <v>2012-02</v>
          </cell>
          <cell r="U145" t="str">
            <v>英国卡迪夫大学</v>
          </cell>
          <cell r="V145" t="str">
            <v>201202</v>
          </cell>
          <cell r="W145" t="str">
            <v>电气与电子工程</v>
          </cell>
          <cell r="X145" t="str">
            <v>中国海洋大学</v>
          </cell>
          <cell r="Y145" t="str">
            <v>2005.06</v>
          </cell>
          <cell r="Z145" t="str">
            <v>信号与信息处理</v>
          </cell>
          <cell r="AA145" t="str">
            <v>中国海洋大学</v>
          </cell>
          <cell r="AB145" t="str">
            <v>2002.06</v>
          </cell>
          <cell r="AC145" t="str">
            <v>电子学与信息系统</v>
          </cell>
        </row>
        <row r="146">
          <cell r="C146" t="str">
            <v>曹菲</v>
          </cell>
          <cell r="D146" t="str">
            <v>13216179607</v>
          </cell>
          <cell r="E146" t="str">
            <v>1982-12-31</v>
          </cell>
          <cell r="F146" t="str">
            <v>女</v>
          </cell>
          <cell r="G146" t="str">
            <v>中国</v>
          </cell>
          <cell r="H146" t="str">
            <v>汉族</v>
          </cell>
          <cell r="I146" t="str">
            <v>caofei@hdu.edu.cn</v>
          </cell>
          <cell r="J146" t="str">
            <v>集成电路与系统</v>
          </cell>
          <cell r="K146" t="str">
            <v>微电子CAD研究所</v>
          </cell>
          <cell r="M146" t="str">
            <v>博士研究生</v>
          </cell>
          <cell r="N146" t="str">
            <v>200407</v>
          </cell>
          <cell r="O146" t="str">
            <v>201601</v>
          </cell>
          <cell r="P146" t="str">
            <v>专任教师</v>
          </cell>
          <cell r="R146" t="str">
            <v>专业技术九级</v>
          </cell>
          <cell r="S146" t="str">
            <v>博士</v>
          </cell>
          <cell r="T146" t="str">
            <v>2016-10</v>
          </cell>
          <cell r="U146" t="str">
            <v>哈尔滨工程大学</v>
          </cell>
          <cell r="V146" t="str">
            <v>201607</v>
          </cell>
          <cell r="W146" t="str">
            <v>材料学</v>
          </cell>
          <cell r="X146" t="str">
            <v>辽宁大学</v>
          </cell>
          <cell r="Y146" t="str">
            <v>2009.07</v>
          </cell>
          <cell r="Z146" t="str">
            <v>微电子学与固体电子学</v>
          </cell>
          <cell r="AA146" t="str">
            <v>辽宁大学</v>
          </cell>
          <cell r="AB146" t="str">
            <v>2004.07</v>
          </cell>
          <cell r="AC146" t="str">
            <v>电子科学与技术</v>
          </cell>
          <cell r="AD146" t="str">
            <v>讲师（高校）</v>
          </cell>
        </row>
        <row r="147">
          <cell r="C147" t="str">
            <v>王颖</v>
          </cell>
          <cell r="D147" t="str">
            <v>13216179597</v>
          </cell>
          <cell r="E147" t="str">
            <v>1977-11-19</v>
          </cell>
          <cell r="F147" t="str">
            <v>男</v>
          </cell>
          <cell r="G147" t="str">
            <v>中国</v>
          </cell>
          <cell r="H147" t="str">
            <v>满族</v>
          </cell>
          <cell r="I147" t="str">
            <v>wangying01@hdu.edu.cn</v>
          </cell>
          <cell r="J147" t="str">
            <v>集成电路与系统</v>
          </cell>
          <cell r="K147" t="str">
            <v>微电子CAD研究所</v>
          </cell>
          <cell r="L147" t="str">
            <v>三层次/特聘教授</v>
          </cell>
          <cell r="M147" t="str">
            <v>博士研究生</v>
          </cell>
          <cell r="N147" t="str">
            <v>200512</v>
          </cell>
          <cell r="O147" t="str">
            <v>201601</v>
          </cell>
          <cell r="P147" t="str">
            <v>专任教师</v>
          </cell>
          <cell r="Q147" t="str">
            <v>科研为主型</v>
          </cell>
          <cell r="R147" t="str">
            <v>专业技术三级</v>
          </cell>
          <cell r="S147" t="str">
            <v>博士</v>
          </cell>
          <cell r="T147" t="str">
            <v>2005-12</v>
          </cell>
          <cell r="U147" t="str">
            <v>西安交通大学</v>
          </cell>
          <cell r="V147" t="str">
            <v>200511</v>
          </cell>
          <cell r="W147" t="str">
            <v>电子科学与技术</v>
          </cell>
          <cell r="X147" t="str">
            <v>辽宁大学</v>
          </cell>
          <cell r="Y147" t="str">
            <v>2002.07</v>
          </cell>
          <cell r="Z147" t="str">
            <v>微电子学与固体电子学</v>
          </cell>
          <cell r="AA147" t="str">
            <v>辽宁大学</v>
          </cell>
          <cell r="AB147" t="str">
            <v>1999.07</v>
          </cell>
          <cell r="AC147" t="str">
            <v>电子工程系</v>
          </cell>
          <cell r="AD147" t="str">
            <v>教授</v>
          </cell>
        </row>
        <row r="148">
          <cell r="C148" t="str">
            <v>崔光茫</v>
          </cell>
          <cell r="D148" t="str">
            <v>13656718849</v>
          </cell>
          <cell r="E148" t="str">
            <v>1989-10-05</v>
          </cell>
          <cell r="F148" t="str">
            <v>男</v>
          </cell>
          <cell r="G148" t="str">
            <v>中国</v>
          </cell>
          <cell r="H148" t="str">
            <v>汉族</v>
          </cell>
          <cell r="I148" t="str">
            <v>nycgm@163.com</v>
          </cell>
          <cell r="J148" t="str">
            <v>光电工程与仪器科学</v>
          </cell>
          <cell r="K148" t="str">
            <v>光电工程与仪器科学研究所</v>
          </cell>
          <cell r="M148" t="str">
            <v>博士研究生</v>
          </cell>
          <cell r="N148" t="str">
            <v>201606</v>
          </cell>
          <cell r="O148" t="str">
            <v>201606</v>
          </cell>
          <cell r="P148" t="str">
            <v>专任教师</v>
          </cell>
          <cell r="R148" t="str">
            <v>专业技术八级</v>
          </cell>
          <cell r="S148" t="str">
            <v>博士</v>
          </cell>
          <cell r="T148" t="str">
            <v>2016-06</v>
          </cell>
          <cell r="U148" t="str">
            <v>浙江大学</v>
          </cell>
          <cell r="V148" t="str">
            <v>201606</v>
          </cell>
          <cell r="W148" t="str">
            <v>光学工程</v>
          </cell>
          <cell r="X148" t="str">
            <v>浙江大学（硕博）</v>
          </cell>
          <cell r="AA148" t="str">
            <v>浙江大学</v>
          </cell>
          <cell r="AB148" t="str">
            <v>2011.06</v>
          </cell>
          <cell r="AC148" t="str">
            <v>光电信息工程</v>
          </cell>
          <cell r="AD148" t="str">
            <v>讲师（高校）</v>
          </cell>
        </row>
        <row r="149">
          <cell r="C149" t="str">
            <v>于成浩</v>
          </cell>
          <cell r="D149" t="str">
            <v>13836030955</v>
          </cell>
          <cell r="E149" t="str">
            <v>1988-01-18</v>
          </cell>
          <cell r="F149" t="str">
            <v>男</v>
          </cell>
          <cell r="G149" t="str">
            <v>中国</v>
          </cell>
          <cell r="H149" t="str">
            <v>汉族</v>
          </cell>
          <cell r="I149" t="str">
            <v>yuchenghao@hdu.edu.cn</v>
          </cell>
          <cell r="J149" t="str">
            <v>集成电路与系统</v>
          </cell>
          <cell r="K149" t="str">
            <v>微电子CAD研究所</v>
          </cell>
          <cell r="M149" t="str">
            <v>博士研究生</v>
          </cell>
          <cell r="N149" t="str">
            <v>201607</v>
          </cell>
          <cell r="O149" t="str">
            <v>201607</v>
          </cell>
          <cell r="P149" t="str">
            <v>专任教师</v>
          </cell>
          <cell r="R149" t="str">
            <v>专业技术九级</v>
          </cell>
          <cell r="S149" t="str">
            <v>博士</v>
          </cell>
          <cell r="T149" t="str">
            <v>2016-06</v>
          </cell>
          <cell r="U149" t="str">
            <v>哈尔滨工程大学</v>
          </cell>
          <cell r="V149" t="str">
            <v>201606</v>
          </cell>
          <cell r="W149" t="str">
            <v>信息与通信工程</v>
          </cell>
          <cell r="X149" t="str">
            <v>哈尔滨工程大学</v>
          </cell>
          <cell r="Y149" t="str">
            <v>2012.07</v>
          </cell>
          <cell r="Z149" t="str">
            <v>电路与系统</v>
          </cell>
          <cell r="AA149" t="str">
            <v>哈尔滨工程大学</v>
          </cell>
          <cell r="AB149" t="str">
            <v>2011.07</v>
          </cell>
          <cell r="AC149" t="str">
            <v>微电子学</v>
          </cell>
          <cell r="AD149" t="str">
            <v>讲师（高校）</v>
          </cell>
        </row>
        <row r="150">
          <cell r="C150" t="str">
            <v>于长秋</v>
          </cell>
          <cell r="D150" t="str">
            <v>13516814637</v>
          </cell>
          <cell r="E150" t="str">
            <v>1984-10-06</v>
          </cell>
          <cell r="F150" t="str">
            <v>女</v>
          </cell>
          <cell r="G150" t="str">
            <v>中国</v>
          </cell>
          <cell r="H150" t="str">
            <v>汉族</v>
          </cell>
          <cell r="I150" t="str">
            <v>cqyu@hdu.edu.cn</v>
          </cell>
          <cell r="J150" t="str">
            <v>磁电子器件与应用系统</v>
          </cell>
          <cell r="K150" t="str">
            <v>磁电子中心</v>
          </cell>
          <cell r="M150" t="str">
            <v>博士研究生</v>
          </cell>
          <cell r="N150" t="str">
            <v>200907</v>
          </cell>
          <cell r="O150" t="str">
            <v>201608</v>
          </cell>
          <cell r="P150" t="str">
            <v>专任教师</v>
          </cell>
          <cell r="R150" t="str">
            <v>专业技术八级</v>
          </cell>
          <cell r="S150" t="str">
            <v>博士</v>
          </cell>
          <cell r="T150" t="str">
            <v>2016-07</v>
          </cell>
          <cell r="U150" t="str">
            <v>哈尔滨工业大学</v>
          </cell>
          <cell r="V150" t="str">
            <v>201606</v>
          </cell>
          <cell r="W150" t="str">
            <v>物理电子学</v>
          </cell>
          <cell r="X150" t="str">
            <v>哈尔滨工业大学</v>
          </cell>
          <cell r="Y150" t="str">
            <v>2009.07</v>
          </cell>
          <cell r="Z150" t="str">
            <v>光学</v>
          </cell>
          <cell r="AA150" t="str">
            <v>哈尔滨师范大学</v>
          </cell>
          <cell r="AB150" t="str">
            <v>2007.07</v>
          </cell>
          <cell r="AC150" t="str">
            <v>物理学</v>
          </cell>
          <cell r="AD150" t="str">
            <v>讲师（高校）</v>
          </cell>
        </row>
        <row r="151">
          <cell r="C151" t="str">
            <v>吕帅帅</v>
          </cell>
          <cell r="D151" t="str">
            <v>15167138774</v>
          </cell>
          <cell r="E151" t="str">
            <v>1986-11-22</v>
          </cell>
          <cell r="F151" t="str">
            <v>男</v>
          </cell>
          <cell r="G151" t="str">
            <v>中国</v>
          </cell>
          <cell r="H151" t="str">
            <v>汉族</v>
          </cell>
          <cell r="I151" t="str">
            <v>lvshuai@hdu.edu.cn</v>
          </cell>
          <cell r="J151" t="str">
            <v>海洋电子</v>
          </cell>
          <cell r="K151" t="str">
            <v>电子系统集成技术研究所</v>
          </cell>
          <cell r="M151" t="str">
            <v>博士研究生</v>
          </cell>
          <cell r="N151" t="str">
            <v>201610</v>
          </cell>
          <cell r="O151" t="str">
            <v>201610</v>
          </cell>
          <cell r="P151" t="str">
            <v>专任教师</v>
          </cell>
          <cell r="R151" t="str">
            <v>专业技术九级</v>
          </cell>
          <cell r="S151" t="str">
            <v>博士</v>
          </cell>
          <cell r="T151" t="str">
            <v>2016-12</v>
          </cell>
          <cell r="U151" t="str">
            <v>西北工业大学</v>
          </cell>
          <cell r="V151" t="str">
            <v>201609</v>
          </cell>
          <cell r="W151" t="str">
            <v>电机与电器</v>
          </cell>
          <cell r="X151" t="str">
            <v>西北工业大学（硕博）</v>
          </cell>
          <cell r="AA151" t="str">
            <v>西北工业大学</v>
          </cell>
          <cell r="AB151" t="str">
            <v>电气工程及自动化</v>
          </cell>
          <cell r="AD151" t="str">
            <v>讲师（高校）</v>
          </cell>
        </row>
        <row r="152">
          <cell r="C152" t="str">
            <v>骆季奎</v>
          </cell>
          <cell r="D152" t="str">
            <v>15867138322</v>
          </cell>
          <cell r="E152" t="str">
            <v>1957-08-24</v>
          </cell>
          <cell r="F152" t="str">
            <v>男</v>
          </cell>
          <cell r="G152" t="str">
            <v>英国</v>
          </cell>
          <cell r="H152" t="str">
            <v>汉族</v>
          </cell>
          <cell r="I152" t="str">
            <v>jackluo@hdu.edu.cn</v>
          </cell>
          <cell r="J152" t="str">
            <v>集成电路与系统</v>
          </cell>
          <cell r="K152" t="str">
            <v>微电子CAD研究所</v>
          </cell>
          <cell r="L152" t="str">
            <v>二层次</v>
          </cell>
          <cell r="M152" t="str">
            <v>博士研究生</v>
          </cell>
          <cell r="N152" t="str">
            <v>201610</v>
          </cell>
          <cell r="O152" t="str">
            <v>201610</v>
          </cell>
          <cell r="P152" t="str">
            <v>专任教师</v>
          </cell>
          <cell r="Q152" t="str">
            <v>科研为主型</v>
          </cell>
          <cell r="R152" t="str">
            <v>专业技术四级</v>
          </cell>
          <cell r="S152" t="str">
            <v>博士</v>
          </cell>
          <cell r="T152" t="str">
            <v>1989-03</v>
          </cell>
          <cell r="U152" t="str">
            <v>北海道大学</v>
          </cell>
          <cell r="V152" t="str">
            <v>198903</v>
          </cell>
          <cell r="W152" t="str">
            <v>电气工程</v>
          </cell>
          <cell r="AD152" t="str">
            <v>教授</v>
          </cell>
        </row>
        <row r="153">
          <cell r="C153" t="str">
            <v>张健</v>
          </cell>
          <cell r="D153" t="str">
            <v>18621935866</v>
          </cell>
          <cell r="E153" t="str">
            <v>1978-11-06</v>
          </cell>
          <cell r="F153" t="str">
            <v>男</v>
          </cell>
          <cell r="G153" t="str">
            <v>中国</v>
          </cell>
          <cell r="H153" t="str">
            <v>汉族</v>
          </cell>
          <cell r="I153" t="str">
            <v>zhangjian@hdu.edu.cn</v>
          </cell>
          <cell r="J153" t="str">
            <v>新型半导体器件与电路</v>
          </cell>
          <cell r="K153" t="str">
            <v>微电子CAD研究所</v>
          </cell>
          <cell r="L153" t="str">
            <v>三层次</v>
          </cell>
          <cell r="M153" t="str">
            <v>博士研究生</v>
          </cell>
          <cell r="N153" t="str">
            <v>199907</v>
          </cell>
          <cell r="O153" t="str">
            <v>201612</v>
          </cell>
          <cell r="P153" t="str">
            <v>专职研究</v>
          </cell>
          <cell r="Q153" t="str">
            <v>非国防军工型</v>
          </cell>
          <cell r="R153" t="str">
            <v>专业技术四级</v>
          </cell>
          <cell r="S153" t="str">
            <v>博士</v>
          </cell>
          <cell r="T153" t="str">
            <v>2008-07</v>
          </cell>
          <cell r="U153" t="str">
            <v>中国科学院大学</v>
          </cell>
          <cell r="V153" t="str">
            <v>200807</v>
          </cell>
          <cell r="W153" t="str">
            <v>微电子学与固体电子学</v>
          </cell>
          <cell r="AD153" t="str">
            <v>研究员（自然科学）</v>
          </cell>
        </row>
        <row r="154">
          <cell r="C154" t="str">
            <v>吴丽翔</v>
          </cell>
          <cell r="D154" t="str">
            <v>16462016214</v>
          </cell>
          <cell r="E154" t="str">
            <v>1988-11-29</v>
          </cell>
          <cell r="F154" t="str">
            <v>男</v>
          </cell>
          <cell r="G154" t="str">
            <v>中国</v>
          </cell>
          <cell r="H154" t="str">
            <v>汉族</v>
          </cell>
          <cell r="I154" t="str">
            <v>wulx@hdu.edu.cn</v>
          </cell>
          <cell r="J154" t="str">
            <v>微纳器件与微系统</v>
          </cell>
          <cell r="K154" t="str">
            <v>微电子CAD研究所</v>
          </cell>
          <cell r="M154" t="str">
            <v>博士研究生</v>
          </cell>
          <cell r="N154" t="str">
            <v>201605</v>
          </cell>
          <cell r="O154" t="str">
            <v>201612</v>
          </cell>
          <cell r="P154" t="str">
            <v>专任教师</v>
          </cell>
          <cell r="R154" t="str">
            <v>专业技术九级</v>
          </cell>
          <cell r="S154" t="str">
            <v>博士</v>
          </cell>
          <cell r="T154" t="str">
            <v>2015-11</v>
          </cell>
          <cell r="U154" t="str">
            <v>中国科学技术大学</v>
          </cell>
          <cell r="V154" t="str">
            <v>201511</v>
          </cell>
          <cell r="W154" t="str">
            <v>核科学与技术</v>
          </cell>
          <cell r="X154" t="str">
            <v>中国科学技术大学（硕博）</v>
          </cell>
          <cell r="AA154" t="str">
            <v>哈尔滨工程大学</v>
          </cell>
          <cell r="AB154" t="str">
            <v>2011.06</v>
          </cell>
          <cell r="AC154" t="str">
            <v>核工程与核技术</v>
          </cell>
        </row>
        <row r="155">
          <cell r="C155" t="str">
            <v>潘玉剑</v>
          </cell>
          <cell r="D155" t="str">
            <v>15058199459</v>
          </cell>
          <cell r="E155" t="str">
            <v>1987-11-28</v>
          </cell>
          <cell r="F155" t="str">
            <v>男</v>
          </cell>
          <cell r="G155" t="str">
            <v>中国</v>
          </cell>
          <cell r="H155" t="str">
            <v>汉族</v>
          </cell>
          <cell r="I155" t="str">
            <v>pyj@hdu.edu.cn</v>
          </cell>
          <cell r="J155" t="str">
            <v>无线技术与应用</v>
          </cell>
          <cell r="K155" t="str">
            <v>天线与微波技术研究所</v>
          </cell>
          <cell r="M155" t="str">
            <v>博士研究生</v>
          </cell>
          <cell r="N155" t="str">
            <v>201009</v>
          </cell>
          <cell r="O155" t="str">
            <v>201612</v>
          </cell>
          <cell r="P155" t="str">
            <v>专任教师</v>
          </cell>
          <cell r="R155" t="str">
            <v>专业技术八级</v>
          </cell>
          <cell r="S155" t="str">
            <v>博士</v>
          </cell>
          <cell r="T155" t="str">
            <v>2015-12</v>
          </cell>
          <cell r="U155" t="str">
            <v>国防科学技术大学</v>
          </cell>
          <cell r="V155" t="str">
            <v>201512</v>
          </cell>
          <cell r="W155" t="str">
            <v>电子科学与技术</v>
          </cell>
          <cell r="X155" t="str">
            <v>国防科技大学</v>
          </cell>
          <cell r="Y155" t="str">
            <v>2012.12</v>
          </cell>
          <cell r="Z155" t="str">
            <v>电磁场与微波技术</v>
          </cell>
          <cell r="AA155" t="str">
            <v>电子科技大学</v>
          </cell>
          <cell r="AB155" t="str">
            <v>2010.06</v>
          </cell>
          <cell r="AC155" t="str">
            <v>真空电子技术</v>
          </cell>
          <cell r="AD155" t="str">
            <v>讲师（高校）</v>
          </cell>
        </row>
        <row r="156">
          <cell r="C156" t="str">
            <v>杨晓丹</v>
          </cell>
          <cell r="D156" t="str">
            <v>15158889843</v>
          </cell>
          <cell r="E156" t="str">
            <v>1986-12-27</v>
          </cell>
          <cell r="F156" t="str">
            <v>女</v>
          </cell>
          <cell r="G156" t="str">
            <v>中国</v>
          </cell>
          <cell r="H156" t="str">
            <v>汉族</v>
          </cell>
          <cell r="I156" t="str">
            <v>yangxd@hdu.edu.cn</v>
          </cell>
          <cell r="J156" t="str">
            <v>学工办</v>
          </cell>
          <cell r="K156" t="str">
            <v>学院办公室</v>
          </cell>
          <cell r="M156" t="str">
            <v>硕士研究生</v>
          </cell>
          <cell r="N156" t="str">
            <v>201211</v>
          </cell>
          <cell r="O156" t="str">
            <v>201612</v>
          </cell>
          <cell r="P156" t="str">
            <v>辅导员</v>
          </cell>
          <cell r="R156" t="str">
            <v>专业技术十级/管理八级</v>
          </cell>
          <cell r="S156" t="str">
            <v>硕士</v>
          </cell>
          <cell r="T156" t="str">
            <v>2011-06</v>
          </cell>
          <cell r="U156" t="str">
            <v>武汉大学</v>
          </cell>
          <cell r="V156" t="str">
            <v>201106</v>
          </cell>
          <cell r="W156" t="str">
            <v>政治与公共管理</v>
          </cell>
          <cell r="AD156" t="str">
            <v>讲师（高校）</v>
          </cell>
        </row>
        <row r="157">
          <cell r="C157" t="str">
            <v>郑辉</v>
          </cell>
          <cell r="D157" t="str">
            <v>18658875832</v>
          </cell>
          <cell r="E157" t="str">
            <v>1987-12-02</v>
          </cell>
          <cell r="F157" t="str">
            <v>男</v>
          </cell>
          <cell r="G157" t="str">
            <v>中国</v>
          </cell>
          <cell r="H157" t="str">
            <v>汉族</v>
          </cell>
          <cell r="I157" t="str">
            <v>zhenghui0551@hdu.edu.cn</v>
          </cell>
          <cell r="J157" t="str">
            <v>先进电子材料与器件</v>
          </cell>
          <cell r="K157" t="str">
            <v>新型电子器件与系统研究所</v>
          </cell>
          <cell r="M157" t="str">
            <v>博士研究生</v>
          </cell>
          <cell r="N157" t="str">
            <v>201612</v>
          </cell>
          <cell r="O157" t="str">
            <v>201612</v>
          </cell>
          <cell r="P157" t="str">
            <v>专任教师</v>
          </cell>
          <cell r="R157" t="str">
            <v>专业技术八级</v>
          </cell>
          <cell r="S157" t="str">
            <v>博士</v>
          </cell>
          <cell r="T157" t="str">
            <v>2016-12</v>
          </cell>
          <cell r="U157" t="str">
            <v>电子科技大学</v>
          </cell>
          <cell r="V157" t="str">
            <v>201612</v>
          </cell>
          <cell r="W157" t="str">
            <v>电子科学与技术</v>
          </cell>
          <cell r="X157" t="str">
            <v>杭州电子科技大学</v>
          </cell>
          <cell r="Y157" t="str">
            <v>2012.07</v>
          </cell>
          <cell r="Z157" t="str">
            <v>微电子学与固体电子学</v>
          </cell>
          <cell r="AA157" t="str">
            <v>安庆师范学院</v>
          </cell>
          <cell r="AB157" t="str">
            <v>2009.07</v>
          </cell>
          <cell r="AC157" t="str">
            <v>电子信息科学与技术</v>
          </cell>
          <cell r="AD157" t="str">
            <v>讲师（高校）</v>
          </cell>
        </row>
        <row r="158">
          <cell r="C158" t="str">
            <v>尹川</v>
          </cell>
          <cell r="D158" t="str">
            <v>18757120040</v>
          </cell>
          <cell r="E158" t="str">
            <v>1987-07-17</v>
          </cell>
          <cell r="F158" t="str">
            <v>男</v>
          </cell>
          <cell r="G158" t="str">
            <v>中国</v>
          </cell>
          <cell r="H158" t="str">
            <v>汉族</v>
          </cell>
          <cell r="I158" t="str">
            <v>yinc@hdu.edu.cn</v>
          </cell>
          <cell r="J158" t="str">
            <v>天线与微波技术</v>
          </cell>
          <cell r="K158" t="str">
            <v>天线与微波技术研究所</v>
          </cell>
          <cell r="M158" t="str">
            <v>博士研究生</v>
          </cell>
          <cell r="N158" t="str">
            <v>201701</v>
          </cell>
          <cell r="O158" t="str">
            <v>201701</v>
          </cell>
          <cell r="P158" t="str">
            <v>专任教师</v>
          </cell>
          <cell r="R158" t="str">
            <v>专业技术八级</v>
          </cell>
          <cell r="S158" t="str">
            <v>博士</v>
          </cell>
          <cell r="T158" t="str">
            <v>2016-12</v>
          </cell>
          <cell r="U158" t="str">
            <v>南京邮电大学</v>
          </cell>
          <cell r="V158" t="str">
            <v>201612</v>
          </cell>
          <cell r="W158" t="str">
            <v>电磁场与微波技术</v>
          </cell>
          <cell r="X158" t="str">
            <v>四川理工大学</v>
          </cell>
          <cell r="Y158" t="str">
            <v>2011.07</v>
          </cell>
          <cell r="Z158" t="str">
            <v>电磁场与微波技术</v>
          </cell>
          <cell r="AA158" t="str">
            <v>常州大学</v>
          </cell>
          <cell r="AB158" t="str">
            <v>2007.07</v>
          </cell>
          <cell r="AC158" t="str">
            <v>通信工程</v>
          </cell>
          <cell r="AD158" t="str">
            <v>讲师（高校）</v>
          </cell>
        </row>
        <row r="159">
          <cell r="C159" t="str">
            <v>杨潇怡</v>
          </cell>
          <cell r="D159" t="str">
            <v>15869105752</v>
          </cell>
          <cell r="E159" t="str">
            <v>1991-05-20</v>
          </cell>
          <cell r="F159" t="str">
            <v>女</v>
          </cell>
          <cell r="G159" t="str">
            <v>中国</v>
          </cell>
          <cell r="H159" t="str">
            <v>汉族</v>
          </cell>
          <cell r="I159" t="str">
            <v>759931521@qq.com</v>
          </cell>
          <cell r="J159" t="str">
            <v>学工办</v>
          </cell>
          <cell r="K159" t="str">
            <v>学院办公室</v>
          </cell>
          <cell r="M159" t="str">
            <v>硕士研究生</v>
          </cell>
          <cell r="N159" t="str">
            <v>201702</v>
          </cell>
          <cell r="O159" t="str">
            <v>201702</v>
          </cell>
          <cell r="P159" t="str">
            <v>辅导员</v>
          </cell>
          <cell r="R159" t="str">
            <v>专业技术十二级/管理九级</v>
          </cell>
          <cell r="S159" t="str">
            <v>硕士</v>
          </cell>
          <cell r="T159" t="str">
            <v>2017-01</v>
          </cell>
          <cell r="U159" t="str">
            <v>北京科技大学</v>
          </cell>
          <cell r="V159" t="str">
            <v>201701</v>
          </cell>
          <cell r="W159" t="str">
            <v>机械工程</v>
          </cell>
        </row>
        <row r="160">
          <cell r="C160" t="str">
            <v>孙朋飞</v>
          </cell>
          <cell r="D160" t="str">
            <v>15555118560</v>
          </cell>
          <cell r="E160" t="str">
            <v>1988-05-17</v>
          </cell>
          <cell r="F160" t="str">
            <v>男</v>
          </cell>
          <cell r="G160" t="str">
            <v>中国</v>
          </cell>
          <cell r="H160" t="str">
            <v>汉族</v>
          </cell>
          <cell r="I160" t="str">
            <v>shensan23@163.com</v>
          </cell>
          <cell r="J160" t="str">
            <v>新型半导体器件与电路</v>
          </cell>
          <cell r="K160" t="str">
            <v>微电子CAD研究所</v>
          </cell>
          <cell r="M160" t="str">
            <v>博士研究生</v>
          </cell>
          <cell r="N160" t="str">
            <v>201703</v>
          </cell>
          <cell r="O160" t="str">
            <v>201703</v>
          </cell>
          <cell r="P160" t="str">
            <v>专任教师</v>
          </cell>
          <cell r="R160" t="str">
            <v>专业技术九级</v>
          </cell>
          <cell r="S160" t="str">
            <v>博士</v>
          </cell>
          <cell r="T160" t="str">
            <v>2017-01</v>
          </cell>
          <cell r="U160" t="str">
            <v>中国科学院大学</v>
          </cell>
          <cell r="V160" t="str">
            <v>201701</v>
          </cell>
          <cell r="W160" t="str">
            <v>微电子学与固体电子学</v>
          </cell>
          <cell r="X160" t="str">
            <v>中国科学院大学（硕博）</v>
          </cell>
          <cell r="AA160" t="str">
            <v>中国科学技术大学</v>
          </cell>
          <cell r="AB160" t="str">
            <v>2011.07</v>
          </cell>
          <cell r="AC160" t="str">
            <v>电子科学与技术</v>
          </cell>
          <cell r="AD160" t="str">
            <v>讲师（高校）</v>
          </cell>
        </row>
        <row r="161">
          <cell r="C161" t="str">
            <v>周前</v>
          </cell>
          <cell r="D161" t="str">
            <v>13675858546</v>
          </cell>
          <cell r="E161" t="str">
            <v>1988-05-08</v>
          </cell>
          <cell r="F161" t="str">
            <v>男</v>
          </cell>
          <cell r="G161" t="str">
            <v>中国</v>
          </cell>
          <cell r="H161" t="str">
            <v>汉族</v>
          </cell>
          <cell r="I161" t="str">
            <v>zhouqian@hdu.edu.cn</v>
          </cell>
          <cell r="J161" t="str">
            <v>光电工程与仪器科学</v>
          </cell>
          <cell r="K161" t="str">
            <v>光电工程与仪器科学研究所</v>
          </cell>
          <cell r="M161" t="str">
            <v>博士研究生</v>
          </cell>
          <cell r="N161" t="str">
            <v>201704</v>
          </cell>
          <cell r="O161" t="str">
            <v>201704</v>
          </cell>
          <cell r="P161" t="str">
            <v>专任教师</v>
          </cell>
          <cell r="R161" t="str">
            <v>专业技术十级</v>
          </cell>
          <cell r="S161" t="str">
            <v>博士</v>
          </cell>
          <cell r="T161" t="str">
            <v>2016-06</v>
          </cell>
          <cell r="U161" t="str">
            <v>四川大学</v>
          </cell>
          <cell r="V161" t="str">
            <v>201606</v>
          </cell>
          <cell r="W161" t="str">
            <v>光学</v>
          </cell>
          <cell r="X161" t="str">
            <v>四川大学（硕博）</v>
          </cell>
          <cell r="AA161" t="str">
            <v>四川大学</v>
          </cell>
          <cell r="AB161" t="str">
            <v>2011.07</v>
          </cell>
          <cell r="AC161" t="str">
            <v>物理学</v>
          </cell>
          <cell r="AD161" t="str">
            <v>讲师（高校）</v>
          </cell>
        </row>
        <row r="162">
          <cell r="C162" t="str">
            <v>廖臻</v>
          </cell>
          <cell r="D162" t="str">
            <v>18551851336</v>
          </cell>
          <cell r="E162" t="str">
            <v>1988-11-28</v>
          </cell>
          <cell r="F162" t="str">
            <v>男</v>
          </cell>
          <cell r="G162" t="str">
            <v>中国</v>
          </cell>
          <cell r="H162" t="str">
            <v>汉族</v>
          </cell>
          <cell r="I162" t="str">
            <v>zhenliao.cn@gmail.com</v>
          </cell>
          <cell r="J162" t="str">
            <v>无线技术与应用</v>
          </cell>
          <cell r="K162" t="str">
            <v>天线与微波技术研究所</v>
          </cell>
          <cell r="L162" t="str">
            <v>六层次</v>
          </cell>
          <cell r="M162" t="str">
            <v>博士研究生</v>
          </cell>
          <cell r="N162" t="str">
            <v>201704</v>
          </cell>
          <cell r="O162" t="str">
            <v>201704</v>
          </cell>
          <cell r="P162" t="str">
            <v>专任教师</v>
          </cell>
          <cell r="R162" t="str">
            <v>专业技术九级</v>
          </cell>
          <cell r="S162" t="str">
            <v>博士</v>
          </cell>
          <cell r="T162" t="str">
            <v>2017-03</v>
          </cell>
          <cell r="U162" t="str">
            <v>东南大学</v>
          </cell>
          <cell r="V162" t="str">
            <v>201701</v>
          </cell>
          <cell r="W162" t="str">
            <v>电磁场与微波技术</v>
          </cell>
          <cell r="X162" t="str">
            <v>南京理工大学</v>
          </cell>
          <cell r="Y162" t="str">
            <v>2012.07</v>
          </cell>
          <cell r="Z162" t="str">
            <v>电子与通信工程</v>
          </cell>
          <cell r="AA162" t="str">
            <v>南昌航空大学</v>
          </cell>
          <cell r="AB162" t="str">
            <v>2009.07</v>
          </cell>
          <cell r="AC162" t="str">
            <v>电子信息工程</v>
          </cell>
          <cell r="AD162" t="str">
            <v>讲师（高校）</v>
          </cell>
        </row>
        <row r="163">
          <cell r="C163" t="str">
            <v>杨伟煌</v>
          </cell>
          <cell r="D163" t="str">
            <v>18259576776</v>
          </cell>
          <cell r="E163" t="str">
            <v>1983-06-16</v>
          </cell>
          <cell r="F163" t="str">
            <v>男</v>
          </cell>
          <cell r="G163" t="str">
            <v>中国</v>
          </cell>
          <cell r="H163" t="str">
            <v>汉族</v>
          </cell>
          <cell r="I163" t="str">
            <v>yangwh@hdu.edu.cn</v>
          </cell>
          <cell r="J163" t="str">
            <v>微纳器件与微系统</v>
          </cell>
          <cell r="K163" t="str">
            <v>微电子CAD研究所</v>
          </cell>
          <cell r="L163" t="str">
            <v>六层次</v>
          </cell>
          <cell r="M163" t="str">
            <v>博士研究生</v>
          </cell>
          <cell r="N163" t="str">
            <v>201705</v>
          </cell>
          <cell r="O163" t="str">
            <v>201705</v>
          </cell>
          <cell r="P163" t="str">
            <v>专任教师</v>
          </cell>
          <cell r="Q163" t="str">
            <v>科研为主型</v>
          </cell>
          <cell r="R163" t="str">
            <v>专业技术七级</v>
          </cell>
          <cell r="S163" t="str">
            <v>博士</v>
          </cell>
          <cell r="T163" t="str">
            <v>2013-06</v>
          </cell>
          <cell r="U163" t="str">
            <v>厦门大学</v>
          </cell>
          <cell r="V163" t="str">
            <v>201306</v>
          </cell>
          <cell r="W163" t="str">
            <v>凝聚态物理</v>
          </cell>
          <cell r="X163" t="str">
            <v>厦门大学（硕博）</v>
          </cell>
          <cell r="AA163" t="str">
            <v>厦门大学</v>
          </cell>
          <cell r="AB163" t="str">
            <v>2006.07</v>
          </cell>
          <cell r="AC163" t="str">
            <v>物理学</v>
          </cell>
          <cell r="AD163" t="str">
            <v>副研究员（自然科学）</v>
          </cell>
        </row>
        <row r="164">
          <cell r="C164" t="str">
            <v>蔡佳林</v>
          </cell>
          <cell r="D164" t="str">
            <v>13738049825</v>
          </cell>
          <cell r="E164" t="str">
            <v>1984-10-11</v>
          </cell>
          <cell r="F164" t="str">
            <v>男</v>
          </cell>
          <cell r="G164" t="str">
            <v>中国</v>
          </cell>
          <cell r="H164" t="str">
            <v>汉族</v>
          </cell>
          <cell r="I164" t="str">
            <v>cai.1011@163.com</v>
          </cell>
          <cell r="J164" t="str">
            <v>集成电路与系统</v>
          </cell>
          <cell r="K164" t="str">
            <v>微电子CAD研究所</v>
          </cell>
          <cell r="L164" t="str">
            <v>六层次</v>
          </cell>
          <cell r="M164" t="str">
            <v>博士研究生</v>
          </cell>
          <cell r="N164" t="str">
            <v>201705</v>
          </cell>
          <cell r="O164" t="str">
            <v>201705</v>
          </cell>
          <cell r="P164" t="str">
            <v>专任教师</v>
          </cell>
          <cell r="Q164" t="str">
            <v>科研为主型</v>
          </cell>
          <cell r="R164" t="str">
            <v>专业技术七级</v>
          </cell>
          <cell r="S164" t="str">
            <v>博士</v>
          </cell>
          <cell r="T164" t="str">
            <v>2015-07</v>
          </cell>
          <cell r="U164" t="str">
            <v>爱尔兰都柏林大学</v>
          </cell>
          <cell r="V164" t="str">
            <v>201507</v>
          </cell>
          <cell r="W164" t="str">
            <v>电子电器工程</v>
          </cell>
          <cell r="X164" t="str">
            <v>东南大学</v>
          </cell>
          <cell r="Y164" t="str">
            <v>2010.06</v>
          </cell>
          <cell r="Z164" t="str">
            <v>电磁场与微波技术</v>
          </cell>
          <cell r="AA164" t="str">
            <v>浙江大学</v>
          </cell>
          <cell r="AB164" t="str">
            <v>2007.07</v>
          </cell>
          <cell r="AC164" t="str">
            <v>信息工程</v>
          </cell>
          <cell r="AD164" t="str">
            <v>副研究员（自然科学）</v>
          </cell>
        </row>
        <row r="165">
          <cell r="C165" t="str">
            <v>金华燕</v>
          </cell>
          <cell r="D165" t="str">
            <v>17816864270</v>
          </cell>
          <cell r="E165" t="str">
            <v>1989-04-01</v>
          </cell>
          <cell r="F165" t="str">
            <v>女</v>
          </cell>
          <cell r="G165" t="str">
            <v>中国</v>
          </cell>
          <cell r="H165" t="str">
            <v>汉族</v>
          </cell>
          <cell r="I165" t="str">
            <v>huayan_jin@163.com</v>
          </cell>
          <cell r="J165" t="str">
            <v>无线技术与应用</v>
          </cell>
          <cell r="K165" t="str">
            <v>天线与微波技术研究所</v>
          </cell>
          <cell r="M165" t="str">
            <v>博士研究生</v>
          </cell>
          <cell r="N165" t="str">
            <v>201705</v>
          </cell>
          <cell r="O165" t="str">
            <v>201705</v>
          </cell>
          <cell r="P165" t="str">
            <v>专任教师</v>
          </cell>
          <cell r="R165" t="str">
            <v>专业技术九级</v>
          </cell>
          <cell r="S165" t="str">
            <v>博士</v>
          </cell>
          <cell r="T165" t="str">
            <v>2017-06</v>
          </cell>
          <cell r="U165" t="str">
            <v>南京理工大学</v>
          </cell>
          <cell r="V165" t="str">
            <v>201704</v>
          </cell>
          <cell r="W165" t="str">
            <v>电子科学与技术</v>
          </cell>
          <cell r="X165" t="str">
            <v>南京理工大学（硕博）</v>
          </cell>
          <cell r="AA165" t="str">
            <v>南京理工大学</v>
          </cell>
          <cell r="AB165" t="str">
            <v>2011.06</v>
          </cell>
          <cell r="AC165" t="str">
            <v>电子信息工程</v>
          </cell>
          <cell r="AD165" t="str">
            <v>讲师（高校）</v>
          </cell>
        </row>
        <row r="166">
          <cell r="C166" t="str">
            <v>李丽丽</v>
          </cell>
          <cell r="D166" t="str">
            <v>18357124617</v>
          </cell>
          <cell r="E166" t="str">
            <v>1984-09-18</v>
          </cell>
          <cell r="F166" t="str">
            <v>女</v>
          </cell>
          <cell r="G166" t="str">
            <v>中国</v>
          </cell>
          <cell r="H166" t="str">
            <v>汉族</v>
          </cell>
          <cell r="I166" t="str">
            <v>lilili@hdu.edu.cn</v>
          </cell>
          <cell r="J166" t="str">
            <v>微纳器件与微系统</v>
          </cell>
          <cell r="K166" t="str">
            <v>微电子CAD研究所</v>
          </cell>
          <cell r="L166" t="str">
            <v>六层次</v>
          </cell>
          <cell r="M166" t="str">
            <v>博士研究生</v>
          </cell>
          <cell r="N166" t="str">
            <v>201402</v>
          </cell>
          <cell r="O166" t="str">
            <v>201706</v>
          </cell>
          <cell r="P166" t="str">
            <v>专任教师</v>
          </cell>
          <cell r="R166" t="str">
            <v>专业技术九级</v>
          </cell>
          <cell r="S166" t="str">
            <v>博士</v>
          </cell>
          <cell r="T166" t="str">
            <v>2013-12</v>
          </cell>
          <cell r="U166" t="str">
            <v>西安交通大学</v>
          </cell>
          <cell r="V166" t="str">
            <v>201311</v>
          </cell>
          <cell r="W166" t="str">
            <v>电子科学与技术</v>
          </cell>
          <cell r="X166" t="str">
            <v>西北大学</v>
          </cell>
          <cell r="Y166" t="str">
            <v>2009.07</v>
          </cell>
          <cell r="Z166" t="str">
            <v>物理化学</v>
          </cell>
          <cell r="AA166" t="str">
            <v>西北大学</v>
          </cell>
          <cell r="AB166" t="str">
            <v>2006.07</v>
          </cell>
          <cell r="AC166" t="str">
            <v>化学</v>
          </cell>
          <cell r="AD166" t="str">
            <v>讲师（高校）</v>
          </cell>
        </row>
        <row r="167">
          <cell r="C167" t="str">
            <v>谢强强</v>
          </cell>
          <cell r="D167" t="str">
            <v>15057158536</v>
          </cell>
          <cell r="E167" t="str">
            <v>1987-03-24</v>
          </cell>
          <cell r="F167" t="str">
            <v>男</v>
          </cell>
          <cell r="G167" t="str">
            <v>中国</v>
          </cell>
          <cell r="H167" t="str">
            <v>汉族</v>
          </cell>
          <cell r="I167" t="str">
            <v>xqq@hdu.edu.cn</v>
          </cell>
          <cell r="J167" t="str">
            <v>应用电子系统</v>
          </cell>
          <cell r="K167" t="str">
            <v>新型电子器件与系统研究所</v>
          </cell>
          <cell r="M167" t="str">
            <v>博士研究生</v>
          </cell>
          <cell r="N167" t="str">
            <v>201706</v>
          </cell>
          <cell r="O167" t="str">
            <v>201706</v>
          </cell>
          <cell r="P167" t="str">
            <v>专任教师</v>
          </cell>
          <cell r="R167" t="str">
            <v>专业技术九级</v>
          </cell>
          <cell r="S167" t="str">
            <v>博士</v>
          </cell>
          <cell r="T167" t="str">
            <v>2017-03</v>
          </cell>
          <cell r="U167" t="str">
            <v>北海道大学</v>
          </cell>
          <cell r="V167" t="str">
            <v>201703</v>
          </cell>
          <cell r="W167" t="str">
            <v>电力系统</v>
          </cell>
          <cell r="X167" t="str">
            <v>电子科技大学</v>
          </cell>
          <cell r="Y167" t="str">
            <v>2012.06</v>
          </cell>
          <cell r="Z167" t="str">
            <v>检测技术与自动化装置</v>
          </cell>
          <cell r="AA167" t="str">
            <v>电子科技大学</v>
          </cell>
          <cell r="AB167" t="str">
            <v>2009.06</v>
          </cell>
          <cell r="AC167" t="str">
            <v>测控技术与仪器专业</v>
          </cell>
          <cell r="AD167" t="str">
            <v>讲师（高校）</v>
          </cell>
        </row>
        <row r="168">
          <cell r="C168" t="str">
            <v>梁燕</v>
          </cell>
          <cell r="D168" t="str">
            <v>17816611573</v>
          </cell>
          <cell r="E168" t="str">
            <v>1988-09-09</v>
          </cell>
          <cell r="F168" t="str">
            <v>女</v>
          </cell>
          <cell r="G168" t="str">
            <v>中国</v>
          </cell>
          <cell r="H168" t="str">
            <v>汉族</v>
          </cell>
          <cell r="I168" t="str">
            <v>liangyan@hdu.edu.cn</v>
          </cell>
          <cell r="J168" t="str">
            <v>现代电路与智能信息</v>
          </cell>
          <cell r="K168" t="str">
            <v>电工电子教学示范中心</v>
          </cell>
          <cell r="M168" t="str">
            <v>博士研究生</v>
          </cell>
          <cell r="N168" t="str">
            <v>201706</v>
          </cell>
          <cell r="O168" t="str">
            <v>201706</v>
          </cell>
          <cell r="P168" t="str">
            <v>专任教师</v>
          </cell>
          <cell r="R168" t="str">
            <v>专业技术九级</v>
          </cell>
          <cell r="S168" t="str">
            <v>博士</v>
          </cell>
          <cell r="T168" t="str">
            <v>2017-06</v>
          </cell>
          <cell r="U168" t="str">
            <v>中国矿业大学</v>
          </cell>
          <cell r="V168" t="str">
            <v>201706</v>
          </cell>
          <cell r="W168" t="str">
            <v>电气工程</v>
          </cell>
          <cell r="X168" t="str">
            <v>中国矿业大学（硕博）</v>
          </cell>
          <cell r="AA168" t="str">
            <v>中国矿业大学</v>
          </cell>
          <cell r="AB168" t="str">
            <v>2011.06</v>
          </cell>
          <cell r="AC168" t="str">
            <v>电气工程与自动化</v>
          </cell>
        </row>
        <row r="169">
          <cell r="C169" t="str">
            <v>轩伟鹏</v>
          </cell>
          <cell r="D169" t="str">
            <v>18329166001</v>
          </cell>
          <cell r="E169" t="str">
            <v>1990-05-27</v>
          </cell>
          <cell r="F169" t="str">
            <v>男</v>
          </cell>
          <cell r="G169" t="str">
            <v>中国</v>
          </cell>
          <cell r="H169" t="str">
            <v>汉族</v>
          </cell>
          <cell r="I169" t="str">
            <v>xuanweipeng@hdu.edu.cn</v>
          </cell>
          <cell r="J169" t="str">
            <v>集成电路与系统</v>
          </cell>
          <cell r="K169" t="str">
            <v>微电子CAD研究所</v>
          </cell>
          <cell r="L169" t="str">
            <v>六层次</v>
          </cell>
          <cell r="M169" t="str">
            <v>博士研究生</v>
          </cell>
          <cell r="N169" t="str">
            <v>201706</v>
          </cell>
          <cell r="O169" t="str">
            <v>201706</v>
          </cell>
          <cell r="P169" t="str">
            <v>专任教师</v>
          </cell>
          <cell r="R169" t="str">
            <v>专业技术八级</v>
          </cell>
          <cell r="S169" t="str">
            <v>博士</v>
          </cell>
          <cell r="T169" t="str">
            <v>2017-06</v>
          </cell>
          <cell r="U169" t="str">
            <v>浙江大学</v>
          </cell>
          <cell r="V169" t="str">
            <v>201706</v>
          </cell>
          <cell r="W169" t="str">
            <v>微电子与固体电子</v>
          </cell>
          <cell r="X169" t="str">
            <v>浙江大学（硕博）</v>
          </cell>
          <cell r="AA169" t="str">
            <v>湖南大学</v>
          </cell>
          <cell r="AB169" t="str">
            <v>2012.07</v>
          </cell>
          <cell r="AC169" t="str">
            <v>电子科学与技术</v>
          </cell>
          <cell r="AD169" t="str">
            <v>讲师（高校）</v>
          </cell>
        </row>
        <row r="170">
          <cell r="C170" t="str">
            <v>刘杰</v>
          </cell>
          <cell r="D170" t="str">
            <v>18201138661</v>
          </cell>
          <cell r="E170" t="str">
            <v>1986-10-11</v>
          </cell>
          <cell r="F170" t="str">
            <v>男</v>
          </cell>
          <cell r="G170" t="str">
            <v>中国</v>
          </cell>
          <cell r="H170" t="str">
            <v>汉族</v>
          </cell>
          <cell r="I170" t="str">
            <v>ljpy000@126.com</v>
          </cell>
          <cell r="J170" t="str">
            <v>新型半导体器件与电路</v>
          </cell>
          <cell r="K170" t="str">
            <v>电工电子教学示范中心</v>
          </cell>
          <cell r="M170" t="str">
            <v>博士研究生</v>
          </cell>
          <cell r="N170" t="str">
            <v>201406</v>
          </cell>
          <cell r="O170" t="str">
            <v>201706</v>
          </cell>
          <cell r="P170" t="str">
            <v>专任教师</v>
          </cell>
          <cell r="R170" t="str">
            <v>专业技术八级</v>
          </cell>
          <cell r="S170" t="str">
            <v>博士</v>
          </cell>
          <cell r="T170" t="str">
            <v>2014-06</v>
          </cell>
          <cell r="U170" t="str">
            <v>北京科技大学</v>
          </cell>
          <cell r="V170" t="str">
            <v>201406</v>
          </cell>
          <cell r="W170" t="str">
            <v>材料科学与工程</v>
          </cell>
          <cell r="X170" t="str">
            <v>北京科技大学（硕博）</v>
          </cell>
          <cell r="AA170" t="str">
            <v>武汉科技大学</v>
          </cell>
          <cell r="AB170" t="str">
            <v>2008.07</v>
          </cell>
          <cell r="AC170" t="str">
            <v>材料科学与工程</v>
          </cell>
        </row>
        <row r="171">
          <cell r="C171" t="str">
            <v>梁尚清</v>
          </cell>
          <cell r="D171" t="str">
            <v>13645712743</v>
          </cell>
          <cell r="E171" t="str">
            <v>1990-04-19</v>
          </cell>
          <cell r="F171" t="str">
            <v>男</v>
          </cell>
          <cell r="G171" t="str">
            <v>中国</v>
          </cell>
          <cell r="H171" t="str">
            <v>汉族</v>
          </cell>
          <cell r="I171" t="str">
            <v>liangshangqing@hdu.edu.cn</v>
          </cell>
          <cell r="J171" t="str">
            <v>光电工程与仪器科学</v>
          </cell>
          <cell r="K171" t="str">
            <v>光电工程与仪器科学研究所</v>
          </cell>
          <cell r="M171" t="str">
            <v>博士研究生</v>
          </cell>
          <cell r="N171" t="str">
            <v>201706</v>
          </cell>
          <cell r="O171" t="str">
            <v>201706</v>
          </cell>
          <cell r="P171" t="str">
            <v>专任教师</v>
          </cell>
          <cell r="R171" t="str">
            <v>专业技术十级</v>
          </cell>
          <cell r="S171" t="str">
            <v>博士</v>
          </cell>
          <cell r="T171" t="str">
            <v>2017-06</v>
          </cell>
          <cell r="U171" t="str">
            <v>浙江大学</v>
          </cell>
          <cell r="V171" t="str">
            <v>201706</v>
          </cell>
          <cell r="W171" t="str">
            <v>光学</v>
          </cell>
          <cell r="X171" t="str">
            <v>浙江大学（硕博）</v>
          </cell>
          <cell r="AA171" t="str">
            <v>浙江大学</v>
          </cell>
          <cell r="AB171" t="str">
            <v>2012.06</v>
          </cell>
          <cell r="AC171" t="str">
            <v>物理学</v>
          </cell>
          <cell r="AD171" t="str">
            <v>讲师（高校）</v>
          </cell>
        </row>
        <row r="172">
          <cell r="C172" t="str">
            <v>刘兵</v>
          </cell>
          <cell r="D172" t="str">
            <v>13738061945</v>
          </cell>
          <cell r="E172" t="str">
            <v>1991-08-18</v>
          </cell>
          <cell r="F172" t="str">
            <v>男</v>
          </cell>
          <cell r="G172" t="str">
            <v>中国</v>
          </cell>
          <cell r="H172" t="str">
            <v>汉族</v>
          </cell>
          <cell r="I172" t="str">
            <v>liubing@hdu.edu.cn</v>
          </cell>
          <cell r="J172" t="str">
            <v>电子能量转换和应用</v>
          </cell>
          <cell r="K172" t="str">
            <v>新型电子器件与系统研究所</v>
          </cell>
          <cell r="L172" t="str">
            <v>六层次</v>
          </cell>
          <cell r="M172" t="str">
            <v>博士研究生</v>
          </cell>
          <cell r="N172" t="str">
            <v>201706</v>
          </cell>
          <cell r="O172" t="str">
            <v>201706</v>
          </cell>
          <cell r="P172" t="str">
            <v>专任教师</v>
          </cell>
          <cell r="Q172" t="str">
            <v>教学科研并重型</v>
          </cell>
          <cell r="R172" t="str">
            <v>专业技术六级</v>
          </cell>
          <cell r="S172" t="str">
            <v>博士</v>
          </cell>
          <cell r="T172" t="str">
            <v>2017-06</v>
          </cell>
          <cell r="U172" t="str">
            <v>浙江大学</v>
          </cell>
          <cell r="V172" t="str">
            <v>201706</v>
          </cell>
          <cell r="W172" t="str">
            <v>材料学</v>
          </cell>
          <cell r="X172" t="str">
            <v>浙江大学（硕博）</v>
          </cell>
          <cell r="AA172" t="str">
            <v>中南大学</v>
          </cell>
          <cell r="AB172" t="str">
            <v>2012.06</v>
          </cell>
          <cell r="AC172" t="str">
            <v>材料与工程</v>
          </cell>
          <cell r="AD172" t="str">
            <v>副研究员（自然科学）</v>
          </cell>
        </row>
        <row r="173">
          <cell r="C173" t="str">
            <v>钱雅惠</v>
          </cell>
          <cell r="D173" t="str">
            <v>17857313976</v>
          </cell>
          <cell r="E173" t="str">
            <v>1989-10-09</v>
          </cell>
          <cell r="F173" t="str">
            <v>女</v>
          </cell>
          <cell r="G173" t="str">
            <v>中国</v>
          </cell>
          <cell r="H173" t="str">
            <v>汉族</v>
          </cell>
          <cell r="I173" t="str">
            <v>525911790@qq.com</v>
          </cell>
          <cell r="J173" t="str">
            <v>无线技术与应用</v>
          </cell>
          <cell r="K173" t="str">
            <v>天线与微波技术研究所</v>
          </cell>
          <cell r="M173" t="str">
            <v>博士研究生</v>
          </cell>
          <cell r="N173" t="str">
            <v>201707</v>
          </cell>
          <cell r="O173" t="str">
            <v>201707</v>
          </cell>
          <cell r="P173" t="str">
            <v>专任教师</v>
          </cell>
          <cell r="R173" t="str">
            <v>专业技术九级</v>
          </cell>
          <cell r="S173" t="str">
            <v>博士</v>
          </cell>
          <cell r="T173" t="str">
            <v>2017-06</v>
          </cell>
          <cell r="U173" t="str">
            <v>华南理工大学</v>
          </cell>
          <cell r="V173" t="str">
            <v>201706</v>
          </cell>
          <cell r="W173" t="str">
            <v>电磁场与微波技术</v>
          </cell>
          <cell r="X173" t="str">
            <v>华南理工大学</v>
          </cell>
          <cell r="Y173" t="str">
            <v>2014.07</v>
          </cell>
          <cell r="Z173" t="str">
            <v>电磁场与微波技术</v>
          </cell>
          <cell r="AA173" t="str">
            <v>安徽大学</v>
          </cell>
          <cell r="AB173" t="str">
            <v>2012.07</v>
          </cell>
          <cell r="AC173" t="str">
            <v>通信工程</v>
          </cell>
          <cell r="AD173" t="str">
            <v>讲师（高校）</v>
          </cell>
        </row>
        <row r="174">
          <cell r="C174" t="str">
            <v>李海</v>
          </cell>
          <cell r="D174" t="str">
            <v>15858180347</v>
          </cell>
          <cell r="E174" t="str">
            <v>1988-04-11</v>
          </cell>
          <cell r="F174" t="str">
            <v>男</v>
          </cell>
          <cell r="G174" t="str">
            <v>中国</v>
          </cell>
          <cell r="H174" t="str">
            <v>汉族</v>
          </cell>
          <cell r="I174" t="str">
            <v>lihai@hdu.edu.cn</v>
          </cell>
          <cell r="J174" t="str">
            <v>磁电子器件与应用系统</v>
          </cell>
          <cell r="K174" t="str">
            <v>磁电子中心</v>
          </cell>
          <cell r="M174" t="str">
            <v>博士研究生</v>
          </cell>
          <cell r="N174" t="str">
            <v>201708</v>
          </cell>
          <cell r="O174" t="str">
            <v>201708</v>
          </cell>
          <cell r="P174" t="str">
            <v>专任教师</v>
          </cell>
          <cell r="R174" t="str">
            <v>专业技术十级</v>
          </cell>
          <cell r="S174" t="str">
            <v>博士</v>
          </cell>
          <cell r="T174" t="str">
            <v>2017-07</v>
          </cell>
          <cell r="U174" t="str">
            <v>哈尔滨工业大学</v>
          </cell>
          <cell r="V174" t="str">
            <v>201706</v>
          </cell>
          <cell r="W174" t="str">
            <v>微电子与固体电子学</v>
          </cell>
          <cell r="X174" t="str">
            <v>哈尔滨工业大学</v>
          </cell>
          <cell r="Y174" t="str">
            <v>2012.07</v>
          </cell>
          <cell r="Z174" t="str">
            <v>微电子学与固体电子学</v>
          </cell>
          <cell r="AA174" t="str">
            <v>哈尔滨工业大学</v>
          </cell>
          <cell r="AB174" t="str">
            <v>2010.07</v>
          </cell>
          <cell r="AC174" t="str">
            <v>电子信息科学与技术</v>
          </cell>
          <cell r="AD174" t="str">
            <v>讲师（高校）</v>
          </cell>
        </row>
        <row r="175">
          <cell r="C175" t="str">
            <v>卢振洲</v>
          </cell>
          <cell r="D175" t="str">
            <v>15068860408</v>
          </cell>
          <cell r="E175" t="str">
            <v>1993-11-08</v>
          </cell>
          <cell r="F175" t="str">
            <v>男</v>
          </cell>
          <cell r="G175" t="str">
            <v>中国</v>
          </cell>
          <cell r="H175" t="str">
            <v>汉族</v>
          </cell>
          <cell r="I175" t="str">
            <v>luzhz@hdu.edu.cn</v>
          </cell>
          <cell r="J175" t="str">
            <v>现代电路与智能信息</v>
          </cell>
          <cell r="K175" t="str">
            <v>电工电子教学示范中心</v>
          </cell>
          <cell r="M175" t="str">
            <v>硕士研究生</v>
          </cell>
          <cell r="N175" t="str">
            <v>201407</v>
          </cell>
          <cell r="O175" t="str">
            <v>201708</v>
          </cell>
          <cell r="P175" t="str">
            <v>实验</v>
          </cell>
          <cell r="R175" t="str">
            <v>专业技术十级</v>
          </cell>
          <cell r="S175" t="str">
            <v>硕士</v>
          </cell>
          <cell r="T175" t="str">
            <v>2014-06</v>
          </cell>
          <cell r="U175" t="str">
            <v>中国矿业大学</v>
          </cell>
          <cell r="V175" t="str">
            <v>201406</v>
          </cell>
          <cell r="W175" t="str">
            <v>电力电子</v>
          </cell>
          <cell r="AD175" t="str">
            <v>工程师</v>
          </cell>
        </row>
        <row r="176">
          <cell r="C176" t="str">
            <v>赵晓梅</v>
          </cell>
          <cell r="D176" t="str">
            <v>15258851722</v>
          </cell>
          <cell r="E176" t="str">
            <v>1988-09-18</v>
          </cell>
          <cell r="F176" t="str">
            <v>女</v>
          </cell>
          <cell r="G176" t="str">
            <v>中国</v>
          </cell>
          <cell r="H176" t="str">
            <v>汉族</v>
          </cell>
          <cell r="I176" t="str">
            <v>zhaoxiaomei0918@163.com</v>
          </cell>
          <cell r="J176" t="str">
            <v>新型半导体器件与电路</v>
          </cell>
          <cell r="K176" t="str">
            <v>电工电子教学示范中心</v>
          </cell>
          <cell r="M176" t="str">
            <v>硕士研究生</v>
          </cell>
          <cell r="N176" t="str">
            <v>201407</v>
          </cell>
          <cell r="O176" t="str">
            <v>201708</v>
          </cell>
          <cell r="P176" t="str">
            <v>实验</v>
          </cell>
          <cell r="R176" t="str">
            <v>专业技术十级</v>
          </cell>
          <cell r="S176" t="str">
            <v>硕士</v>
          </cell>
          <cell r="T176" t="str">
            <v>2014-06</v>
          </cell>
          <cell r="U176" t="str">
            <v>云南科技大学</v>
          </cell>
          <cell r="V176" t="str">
            <v>201406</v>
          </cell>
          <cell r="W176" t="str">
            <v>应用化学</v>
          </cell>
          <cell r="AD176" t="str">
            <v>工程师</v>
          </cell>
        </row>
        <row r="177">
          <cell r="C177" t="str">
            <v>王永慧</v>
          </cell>
          <cell r="D177" t="str">
            <v>15067189434</v>
          </cell>
          <cell r="E177" t="str">
            <v>1987-02-02</v>
          </cell>
          <cell r="F177" t="str">
            <v>女</v>
          </cell>
          <cell r="G177" t="str">
            <v>中国</v>
          </cell>
          <cell r="H177" t="str">
            <v>汉族</v>
          </cell>
          <cell r="I177" t="str">
            <v>wyh@hdu.edu.cn</v>
          </cell>
          <cell r="J177" t="str">
            <v>新型半导体器件与电路</v>
          </cell>
          <cell r="K177" t="str">
            <v>电工电子教学示范中心</v>
          </cell>
          <cell r="M177" t="str">
            <v>硕士研究生</v>
          </cell>
          <cell r="N177" t="str">
            <v>201404</v>
          </cell>
          <cell r="O177" t="str">
            <v>201708</v>
          </cell>
          <cell r="P177" t="str">
            <v>实验</v>
          </cell>
          <cell r="R177" t="str">
            <v>专业技术十一级</v>
          </cell>
          <cell r="S177" t="str">
            <v>硕士</v>
          </cell>
          <cell r="T177" t="str">
            <v>2014-03</v>
          </cell>
          <cell r="U177" t="str">
            <v>杭州电子科技大学</v>
          </cell>
          <cell r="V177" t="str">
            <v>201403</v>
          </cell>
          <cell r="W177" t="str">
            <v>电子与通信工程</v>
          </cell>
          <cell r="AD177" t="str">
            <v>助教（高校）</v>
          </cell>
        </row>
        <row r="178">
          <cell r="C178" t="str">
            <v>严丽平</v>
          </cell>
          <cell r="D178" t="str">
            <v>13699190661</v>
          </cell>
          <cell r="E178" t="str">
            <v>1986-11-25</v>
          </cell>
          <cell r="F178" t="str">
            <v>女</v>
          </cell>
          <cell r="G178" t="str">
            <v>中国</v>
          </cell>
          <cell r="H178" t="str">
            <v>汉族</v>
          </cell>
          <cell r="I178" t="str">
            <v>yanlp661@126.com</v>
          </cell>
          <cell r="J178" t="str">
            <v>光电工程与仪器科学</v>
          </cell>
          <cell r="K178" t="str">
            <v>光电工程与仪器科学研究所</v>
          </cell>
          <cell r="M178" t="str">
            <v>博士研究生</v>
          </cell>
          <cell r="N178" t="str">
            <v>201507</v>
          </cell>
          <cell r="O178" t="str">
            <v>201708</v>
          </cell>
          <cell r="P178" t="str">
            <v>专任教师</v>
          </cell>
          <cell r="R178" t="str">
            <v>专业技术十级</v>
          </cell>
          <cell r="S178" t="str">
            <v>博士</v>
          </cell>
          <cell r="T178" t="str">
            <v>2015-03</v>
          </cell>
          <cell r="U178" t="str">
            <v>北海道大学</v>
          </cell>
          <cell r="V178" t="str">
            <v>201503</v>
          </cell>
          <cell r="W178" t="str">
            <v>物理学专业</v>
          </cell>
          <cell r="X178" t="str">
            <v>北京科技大学</v>
          </cell>
          <cell r="Y178" t="str">
            <v>2011.01</v>
          </cell>
          <cell r="Z178" t="str">
            <v>材料学</v>
          </cell>
          <cell r="AA178" t="str">
            <v>济南大学</v>
          </cell>
          <cell r="AB178" t="str">
            <v>2008.07</v>
          </cell>
          <cell r="AC178" t="str">
            <v>复合材料学</v>
          </cell>
          <cell r="AD178" t="str">
            <v>讲师（高校）</v>
          </cell>
        </row>
        <row r="179">
          <cell r="C179" t="str">
            <v>俞钰峰</v>
          </cell>
          <cell r="D179" t="str">
            <v>15088785869</v>
          </cell>
          <cell r="E179" t="str">
            <v>1985-11-12</v>
          </cell>
          <cell r="F179" t="str">
            <v>男</v>
          </cell>
          <cell r="G179" t="str">
            <v>中国</v>
          </cell>
          <cell r="H179" t="str">
            <v>汉族</v>
          </cell>
          <cell r="I179" t="str">
            <v>yuyufeng@hdu.edu.cn</v>
          </cell>
          <cell r="J179" t="str">
            <v>无线技术与应用</v>
          </cell>
          <cell r="K179" t="str">
            <v>天线与微波技术研究所</v>
          </cell>
          <cell r="L179" t="str">
            <v>六层次</v>
          </cell>
          <cell r="M179" t="str">
            <v>博士研究生</v>
          </cell>
          <cell r="N179" t="str">
            <v>201307</v>
          </cell>
          <cell r="O179" t="str">
            <v>201708</v>
          </cell>
          <cell r="P179" t="str">
            <v>专任教师</v>
          </cell>
          <cell r="Q179" t="str">
            <v>教学科研并重型</v>
          </cell>
          <cell r="R179" t="str">
            <v>专业技术六级</v>
          </cell>
          <cell r="S179" t="str">
            <v>博士</v>
          </cell>
          <cell r="T179" t="str">
            <v>2013-06</v>
          </cell>
          <cell r="U179" t="str">
            <v>浙江大学</v>
          </cell>
          <cell r="V179" t="str">
            <v>201306</v>
          </cell>
          <cell r="W179" t="str">
            <v>电磁场与微波技术</v>
          </cell>
          <cell r="X179" t="str">
            <v>浙江大学（硕博）</v>
          </cell>
          <cell r="AA179" t="str">
            <v>电子科技大学</v>
          </cell>
          <cell r="AB179" t="str">
            <v>2008.06</v>
          </cell>
          <cell r="AC179" t="str">
            <v>应用物理学</v>
          </cell>
          <cell r="AD179" t="str">
            <v>高级工程师</v>
          </cell>
        </row>
        <row r="180">
          <cell r="C180" t="str">
            <v>刘超然</v>
          </cell>
          <cell r="D180" t="str">
            <v>15821903214</v>
          </cell>
          <cell r="E180" t="str">
            <v>1987-09-27</v>
          </cell>
          <cell r="F180" t="str">
            <v>男</v>
          </cell>
          <cell r="G180" t="str">
            <v>中国</v>
          </cell>
          <cell r="H180" t="str">
            <v>汉族</v>
          </cell>
          <cell r="I180" t="str">
            <v>liucr@hdu.edu.cn</v>
          </cell>
          <cell r="J180" t="str">
            <v>微纳器件与微系统</v>
          </cell>
          <cell r="K180" t="str">
            <v>微电子CAD研究所</v>
          </cell>
          <cell r="M180" t="str">
            <v>博士研究生</v>
          </cell>
          <cell r="N180" t="str">
            <v>201709</v>
          </cell>
          <cell r="O180" t="str">
            <v>201709</v>
          </cell>
          <cell r="P180" t="str">
            <v>专任教师</v>
          </cell>
          <cell r="R180" t="str">
            <v>专业技术八级</v>
          </cell>
          <cell r="S180" t="str">
            <v>博士</v>
          </cell>
          <cell r="T180" t="str">
            <v>2018-01</v>
          </cell>
          <cell r="U180" t="str">
            <v>中国科学院大学</v>
          </cell>
          <cell r="V180" t="str">
            <v>201709</v>
          </cell>
          <cell r="W180" t="str">
            <v>微电子学与固体电子学</v>
          </cell>
          <cell r="X180" t="str">
            <v>郑州大学</v>
          </cell>
          <cell r="Y180" t="str">
            <v>2014.07</v>
          </cell>
          <cell r="Z180" t="str">
            <v>物理电子学</v>
          </cell>
          <cell r="AA180" t="str">
            <v>郑州大学</v>
          </cell>
          <cell r="AB180" t="str">
            <v>2011.07</v>
          </cell>
          <cell r="AC180" t="str">
            <v>电子科学与技术</v>
          </cell>
          <cell r="AD180" t="str">
            <v>讲师（高校）</v>
          </cell>
        </row>
        <row r="181">
          <cell r="C181" t="str">
            <v>蔡本庚</v>
          </cell>
          <cell r="D181" t="str">
            <v>18324477460</v>
          </cell>
          <cell r="E181" t="str">
            <v>1980-08-08</v>
          </cell>
          <cell r="F181" t="str">
            <v>男</v>
          </cell>
          <cell r="G181" t="str">
            <v>中国</v>
          </cell>
          <cell r="H181" t="str">
            <v>汉族</v>
          </cell>
          <cell r="I181" t="str">
            <v>cbg@hdu.edu.cn</v>
          </cell>
          <cell r="J181" t="str">
            <v>无线技术与应用</v>
          </cell>
          <cell r="K181" t="str">
            <v>天线与微波技术研究所</v>
          </cell>
          <cell r="M181" t="str">
            <v>博士研究生</v>
          </cell>
          <cell r="N181" t="str">
            <v>200509</v>
          </cell>
          <cell r="O181" t="str">
            <v>201709</v>
          </cell>
          <cell r="P181" t="str">
            <v>专任教师</v>
          </cell>
          <cell r="R181" t="str">
            <v>专业技术九级</v>
          </cell>
          <cell r="S181" t="str">
            <v>博士</v>
          </cell>
          <cell r="T181" t="str">
            <v>2017-12</v>
          </cell>
          <cell r="U181" t="str">
            <v>东南大学</v>
          </cell>
          <cell r="V181" t="str">
            <v>201710</v>
          </cell>
          <cell r="W181" t="str">
            <v>电磁场与微波技术</v>
          </cell>
          <cell r="X181" t="str">
            <v>浙江大学</v>
          </cell>
          <cell r="Y181" t="str">
            <v>2005.06</v>
          </cell>
          <cell r="Z181" t="str">
            <v>物理学</v>
          </cell>
          <cell r="AA181" t="str">
            <v>浙江大学</v>
          </cell>
          <cell r="AB181" t="str">
            <v>2002.06</v>
          </cell>
          <cell r="AC181" t="str">
            <v>物理学</v>
          </cell>
          <cell r="AD181" t="str">
            <v>讲师（高校）</v>
          </cell>
        </row>
        <row r="182">
          <cell r="C182" t="str">
            <v>朱贺</v>
          </cell>
          <cell r="D182" t="str">
            <v>13735851837</v>
          </cell>
          <cell r="E182" t="str">
            <v>1990-06-03</v>
          </cell>
          <cell r="F182" t="str">
            <v>男</v>
          </cell>
          <cell r="G182" t="str">
            <v>中国</v>
          </cell>
          <cell r="H182" t="str">
            <v>汉族</v>
          </cell>
          <cell r="I182" t="str">
            <v>xiaozhu_1990@163.com</v>
          </cell>
          <cell r="J182" t="str">
            <v>集成电路与系统</v>
          </cell>
          <cell r="K182" t="str">
            <v>微电子CAD研究所</v>
          </cell>
          <cell r="L182" t="str">
            <v>六层次</v>
          </cell>
          <cell r="M182" t="str">
            <v>博士研究生</v>
          </cell>
          <cell r="N182" t="str">
            <v>201709</v>
          </cell>
          <cell r="O182" t="str">
            <v>201709</v>
          </cell>
          <cell r="P182" t="str">
            <v>专任教师</v>
          </cell>
          <cell r="R182" t="str">
            <v>专业技术九级</v>
          </cell>
          <cell r="S182" t="str">
            <v>博士</v>
          </cell>
          <cell r="T182" t="str">
            <v>2017-06</v>
          </cell>
          <cell r="U182" t="str">
            <v>浙江大学</v>
          </cell>
          <cell r="V182" t="str">
            <v>201706</v>
          </cell>
          <cell r="W182" t="str">
            <v>应用物理</v>
          </cell>
          <cell r="X182" t="str">
            <v>浙江大学（硕博）</v>
          </cell>
          <cell r="AA182" t="str">
            <v>陕西师范大学</v>
          </cell>
          <cell r="AB182" t="str">
            <v>2012.06</v>
          </cell>
          <cell r="AC182" t="str">
            <v>物理学</v>
          </cell>
          <cell r="AD182" t="str">
            <v>讲师（高校）</v>
          </cell>
        </row>
        <row r="183">
          <cell r="C183" t="str">
            <v>郭英杰</v>
          </cell>
          <cell r="D183" t="str">
            <v>13326138649</v>
          </cell>
          <cell r="E183" t="str">
            <v>1958-07-19</v>
          </cell>
          <cell r="F183" t="str">
            <v>男</v>
          </cell>
          <cell r="G183" t="str">
            <v>澳大利亚</v>
          </cell>
          <cell r="H183" t="str">
            <v>汉族</v>
          </cell>
          <cell r="I183" t="str">
            <v>jay.guo@uts.edu.au</v>
          </cell>
          <cell r="J183" t="str">
            <v>新型半导体器件与电路</v>
          </cell>
          <cell r="K183" t="str">
            <v>微电子CAD研究所</v>
          </cell>
          <cell r="L183" t="str">
            <v>院士</v>
          </cell>
          <cell r="M183" t="str">
            <v>博士研究生</v>
          </cell>
          <cell r="N183" t="str">
            <v>198809</v>
          </cell>
          <cell r="O183" t="str">
            <v>201710</v>
          </cell>
          <cell r="P183" t="str">
            <v>专职研究</v>
          </cell>
          <cell r="Q183" t="str">
            <v>非国防军工型</v>
          </cell>
          <cell r="R183" t="str">
            <v>专业技术四级</v>
          </cell>
          <cell r="S183" t="str">
            <v>博士</v>
          </cell>
          <cell r="T183" t="str">
            <v>1987-10</v>
          </cell>
          <cell r="U183" t="str">
            <v>西安交通大学</v>
          </cell>
          <cell r="V183" t="str">
            <v>198710</v>
          </cell>
          <cell r="W183" t="str">
            <v>天线与电波传输</v>
          </cell>
          <cell r="AD183" t="str">
            <v>教授</v>
          </cell>
        </row>
        <row r="184">
          <cell r="C184" t="str">
            <v>刘艳</v>
          </cell>
          <cell r="D184" t="str">
            <v>17816712085</v>
          </cell>
          <cell r="E184" t="str">
            <v>1985-01-09</v>
          </cell>
          <cell r="F184" t="str">
            <v>女</v>
          </cell>
          <cell r="G184" t="str">
            <v>中国</v>
          </cell>
          <cell r="H184" t="str">
            <v>汉族</v>
          </cell>
          <cell r="I184" t="str">
            <v>xuanleibb@aliyun.com</v>
          </cell>
          <cell r="J184" t="str">
            <v>新型半导体器件与电路</v>
          </cell>
          <cell r="K184" t="str">
            <v>微电子CAD研究所</v>
          </cell>
          <cell r="M184" t="str">
            <v>博士研究生</v>
          </cell>
          <cell r="N184" t="str">
            <v>201106</v>
          </cell>
          <cell r="O184" t="str">
            <v>201711</v>
          </cell>
          <cell r="P184" t="str">
            <v>专任教师</v>
          </cell>
          <cell r="R184" t="str">
            <v>专业技术八级</v>
          </cell>
          <cell r="S184" t="str">
            <v>博士</v>
          </cell>
          <cell r="T184" t="str">
            <v>2017-06</v>
          </cell>
          <cell r="U184" t="str">
            <v>山东大学</v>
          </cell>
          <cell r="V184" t="str">
            <v>201706</v>
          </cell>
          <cell r="W184" t="str">
            <v>微电子学与固体电子学</v>
          </cell>
          <cell r="X184" t="str">
            <v>河北工业大学</v>
          </cell>
          <cell r="Y184" t="str">
            <v>2011.03</v>
          </cell>
          <cell r="Z184" t="str">
            <v>理论物理</v>
          </cell>
          <cell r="AA184" t="str">
            <v>长春理工大学光电信息学院</v>
          </cell>
          <cell r="AB184" t="str">
            <v>2008.06</v>
          </cell>
          <cell r="AC184" t="str">
            <v>电子科学与技术</v>
          </cell>
        </row>
        <row r="185">
          <cell r="C185" t="str">
            <v>王涛</v>
          </cell>
          <cell r="D185" t="str">
            <v>13732107518</v>
          </cell>
          <cell r="E185" t="str">
            <v>1984-10-14</v>
          </cell>
          <cell r="F185" t="str">
            <v>男</v>
          </cell>
          <cell r="G185" t="str">
            <v>中国</v>
          </cell>
          <cell r="H185" t="str">
            <v>汉族</v>
          </cell>
          <cell r="I185" t="str">
            <v>wangtao@hdu.edu.cn</v>
          </cell>
          <cell r="J185" t="str">
            <v>微纳器件与微系统</v>
          </cell>
          <cell r="K185" t="str">
            <v>微电子CAD研究所</v>
          </cell>
          <cell r="L185" t="str">
            <v>六层次</v>
          </cell>
          <cell r="M185" t="str">
            <v>博士研究生</v>
          </cell>
          <cell r="N185" t="str">
            <v>201607</v>
          </cell>
          <cell r="O185" t="str">
            <v>201711</v>
          </cell>
          <cell r="P185" t="str">
            <v>专任教师</v>
          </cell>
          <cell r="Q185" t="str">
            <v>科研为主型</v>
          </cell>
          <cell r="R185" t="str">
            <v>专业技术七级</v>
          </cell>
          <cell r="S185" t="str">
            <v>博士</v>
          </cell>
          <cell r="T185" t="str">
            <v>2016-05</v>
          </cell>
          <cell r="U185" t="str">
            <v>法国尼斯大学</v>
          </cell>
          <cell r="V185" t="str">
            <v>201605</v>
          </cell>
          <cell r="W185" t="str">
            <v>物理</v>
          </cell>
          <cell r="X185" t="str">
            <v>安徽大学</v>
          </cell>
          <cell r="Y185" t="str">
            <v>2012.06</v>
          </cell>
          <cell r="Z185" t="str">
            <v>材料学</v>
          </cell>
          <cell r="AA185" t="str">
            <v>河北衡水学院</v>
          </cell>
          <cell r="AB185" t="str">
            <v>2009.06</v>
          </cell>
          <cell r="AC185" t="str">
            <v>物理学</v>
          </cell>
          <cell r="AD185" t="str">
            <v>副研究员（自然科学）</v>
          </cell>
        </row>
        <row r="186">
          <cell r="C186" t="str">
            <v>潘柏操</v>
          </cell>
          <cell r="D186" t="str">
            <v>15150513116</v>
          </cell>
          <cell r="E186" t="str">
            <v>1989-05-26</v>
          </cell>
          <cell r="F186" t="str">
            <v>男</v>
          </cell>
          <cell r="G186" t="str">
            <v>中国</v>
          </cell>
          <cell r="H186" t="str">
            <v>汉族</v>
          </cell>
          <cell r="I186" t="str">
            <v>panbaicaofly@163.com</v>
          </cell>
          <cell r="J186" t="str">
            <v>无线技术与应用</v>
          </cell>
          <cell r="K186" t="str">
            <v>天线与微波技术研究所</v>
          </cell>
          <cell r="L186" t="str">
            <v>六层次</v>
          </cell>
          <cell r="M186" t="str">
            <v>博士研究生</v>
          </cell>
          <cell r="N186" t="str">
            <v>201712</v>
          </cell>
          <cell r="O186" t="str">
            <v>201712</v>
          </cell>
          <cell r="P186" t="str">
            <v>专任教师</v>
          </cell>
          <cell r="Q186" t="str">
            <v>教学科研并重型</v>
          </cell>
          <cell r="R186" t="str">
            <v>专业技术七级</v>
          </cell>
          <cell r="S186" t="str">
            <v>博士</v>
          </cell>
          <cell r="T186" t="str">
            <v>2018-03</v>
          </cell>
          <cell r="U186" t="str">
            <v>东南大学</v>
          </cell>
          <cell r="W186" t="str">
            <v>电磁场与微波技术</v>
          </cell>
          <cell r="X186" t="str">
            <v>东南大学（硕博）</v>
          </cell>
          <cell r="AA186" t="str">
            <v>电子科技大学</v>
          </cell>
          <cell r="AB186" t="str">
            <v>2011.07</v>
          </cell>
          <cell r="AC186" t="str">
            <v>电磁场与微波技术</v>
          </cell>
          <cell r="AD186" t="str">
            <v>副研究员</v>
          </cell>
        </row>
        <row r="187">
          <cell r="C187" t="str">
            <v>李仕琦</v>
          </cell>
          <cell r="D187" t="str">
            <v>13996300892</v>
          </cell>
          <cell r="E187" t="str">
            <v>1982-07-28</v>
          </cell>
          <cell r="F187" t="str">
            <v>男</v>
          </cell>
          <cell r="G187" t="str">
            <v>中国</v>
          </cell>
          <cell r="H187" t="str">
            <v>汉族</v>
          </cell>
          <cell r="I187" t="str">
            <v>sqli@pku.edu.cn</v>
          </cell>
          <cell r="J187" t="str">
            <v>新型半导体器件与电路</v>
          </cell>
          <cell r="K187" t="str">
            <v>微电子CAD研究所</v>
          </cell>
          <cell r="L187" t="str">
            <v>六层次</v>
          </cell>
          <cell r="M187" t="str">
            <v>博士研究生</v>
          </cell>
          <cell r="N187" t="str">
            <v>201007</v>
          </cell>
          <cell r="O187" t="str">
            <v>201712</v>
          </cell>
          <cell r="P187" t="str">
            <v>专职研究</v>
          </cell>
          <cell r="Q187" t="str">
            <v>非国防军工型</v>
          </cell>
          <cell r="R187" t="str">
            <v>专业技术七级</v>
          </cell>
          <cell r="S187" t="str">
            <v>博士</v>
          </cell>
          <cell r="T187" t="str">
            <v>2010-07</v>
          </cell>
          <cell r="U187" t="str">
            <v>北京大学</v>
          </cell>
          <cell r="V187" t="str">
            <v>201007</v>
          </cell>
          <cell r="W187" t="str">
            <v>物理电子学</v>
          </cell>
          <cell r="X187" t="str">
            <v>北京大学（硕博）</v>
          </cell>
          <cell r="AA187" t="str">
            <v>武汉大学</v>
          </cell>
          <cell r="AB187" t="str">
            <v>2005.07</v>
          </cell>
          <cell r="AC187" t="str">
            <v>物理学、经济学双</v>
          </cell>
          <cell r="AD187" t="str">
            <v>高级工程师</v>
          </cell>
        </row>
        <row r="188">
          <cell r="C188" t="str">
            <v>王琳</v>
          </cell>
          <cell r="D188" t="str">
            <v>15058119619</v>
          </cell>
          <cell r="E188" t="str">
            <v>1989-07-01</v>
          </cell>
          <cell r="F188" t="str">
            <v>女</v>
          </cell>
          <cell r="G188" t="str">
            <v>中国</v>
          </cell>
          <cell r="H188" t="str">
            <v>汉族</v>
          </cell>
          <cell r="I188" t="str">
            <v>wanglin0701@hdu.edu.cn</v>
          </cell>
          <cell r="J188" t="str">
            <v>光电工程与仪器科学</v>
          </cell>
          <cell r="K188" t="str">
            <v>光电工程与仪器科学研究所</v>
          </cell>
          <cell r="L188" t="str">
            <v>六层次</v>
          </cell>
          <cell r="M188" t="str">
            <v>博士研究生</v>
          </cell>
          <cell r="N188" t="str">
            <v>201801</v>
          </cell>
          <cell r="O188" t="str">
            <v>201801</v>
          </cell>
          <cell r="P188" t="str">
            <v>专任教师</v>
          </cell>
          <cell r="Q188" t="str">
            <v>教学科研并重型</v>
          </cell>
          <cell r="R188" t="str">
            <v>专业技术七级</v>
          </cell>
          <cell r="S188" t="str">
            <v>博士</v>
          </cell>
          <cell r="T188" t="str">
            <v>2017-12</v>
          </cell>
          <cell r="U188" t="str">
            <v>浙江大学</v>
          </cell>
          <cell r="V188" t="str">
            <v>201712</v>
          </cell>
          <cell r="W188" t="str">
            <v>光学</v>
          </cell>
          <cell r="AA188" t="str">
            <v>衡阳师范学院</v>
          </cell>
          <cell r="AC188" t="str">
            <v>物理学</v>
          </cell>
          <cell r="AD188" t="str">
            <v>副研究员</v>
          </cell>
        </row>
        <row r="189">
          <cell r="C189" t="str">
            <v>Zhou Tiejun（周铁军）</v>
          </cell>
          <cell r="D189" t="str">
            <v>13732214326</v>
          </cell>
          <cell r="E189" t="str">
            <v>1969-09-15</v>
          </cell>
          <cell r="F189" t="str">
            <v>男</v>
          </cell>
          <cell r="G189" t="str">
            <v>新加坡</v>
          </cell>
          <cell r="H189" t="str">
            <v>汉族</v>
          </cell>
          <cell r="I189" t="str">
            <v>tjzhou@hdu.edu.cn</v>
          </cell>
          <cell r="J189" t="str">
            <v>磁电子器件与应用系统</v>
          </cell>
          <cell r="K189" t="str">
            <v xml:space="preserve"> 磁电子中心</v>
          </cell>
          <cell r="L189" t="str">
            <v>三层次</v>
          </cell>
          <cell r="M189" t="str">
            <v>博士研究生</v>
          </cell>
          <cell r="N189" t="str">
            <v>201801</v>
          </cell>
          <cell r="O189" t="str">
            <v>201801</v>
          </cell>
          <cell r="P189" t="str">
            <v>专任教师</v>
          </cell>
          <cell r="Q189" t="str">
            <v>科研为主型</v>
          </cell>
          <cell r="R189" t="str">
            <v>专业技术三级</v>
          </cell>
          <cell r="S189" t="str">
            <v>博士</v>
          </cell>
          <cell r="T189" t="str">
            <v>1997-07</v>
          </cell>
          <cell r="U189" t="str">
            <v>南京大学</v>
          </cell>
          <cell r="V189" t="str">
            <v>199707</v>
          </cell>
          <cell r="W189" t="str">
            <v>物理系</v>
          </cell>
          <cell r="AD189" t="str">
            <v>教授</v>
          </cell>
        </row>
        <row r="190">
          <cell r="C190" t="str">
            <v>吴章婷</v>
          </cell>
          <cell r="D190" t="str">
            <v>18795895729</v>
          </cell>
          <cell r="E190" t="str">
            <v>1989-10-10</v>
          </cell>
          <cell r="F190" t="str">
            <v>女</v>
          </cell>
          <cell r="G190" t="str">
            <v>中国</v>
          </cell>
          <cell r="H190" t="str">
            <v>汉族</v>
          </cell>
          <cell r="I190" t="str">
            <v>wuzhangting@hdu.edu.cn</v>
          </cell>
          <cell r="J190" t="str">
            <v>先进电子材料与器件</v>
          </cell>
          <cell r="K190" t="str">
            <v>新型电子器件与系统研究所</v>
          </cell>
          <cell r="L190" t="str">
            <v>六层次</v>
          </cell>
          <cell r="M190" t="str">
            <v>博士研究生</v>
          </cell>
          <cell r="N190" t="str">
            <v>201801</v>
          </cell>
          <cell r="O190" t="str">
            <v>201801</v>
          </cell>
          <cell r="P190" t="str">
            <v>专任教师</v>
          </cell>
          <cell r="Q190" t="str">
            <v>教学科研并重型</v>
          </cell>
          <cell r="R190" t="str">
            <v>专业技术七级</v>
          </cell>
          <cell r="S190" t="str">
            <v>博士</v>
          </cell>
          <cell r="T190" t="str">
            <v>2017-12</v>
          </cell>
          <cell r="U190" t="str">
            <v>东南大学</v>
          </cell>
          <cell r="V190" t="str">
            <v>201711</v>
          </cell>
          <cell r="W190" t="str">
            <v>物理学</v>
          </cell>
          <cell r="X190" t="str">
            <v>东南大学（硕博）</v>
          </cell>
          <cell r="AA190" t="str">
            <v>周口师范学院</v>
          </cell>
          <cell r="AC190" t="str">
            <v>物理学</v>
          </cell>
          <cell r="AD190" t="str">
            <v>副研究员</v>
          </cell>
        </row>
        <row r="191">
          <cell r="C191" t="str">
            <v>WANGNINGNING（王宁宁）</v>
          </cell>
          <cell r="D191" t="str">
            <v>19941403060</v>
          </cell>
          <cell r="E191" t="str">
            <v>1973-12-07</v>
          </cell>
          <cell r="F191" t="str">
            <v>男</v>
          </cell>
          <cell r="G191" t="str">
            <v>爱尔兰</v>
          </cell>
          <cell r="H191" t="str">
            <v>汉族</v>
          </cell>
          <cell r="I191" t="str">
            <v>ning.wang@hdu.edu.cn</v>
          </cell>
          <cell r="J191" t="str">
            <v>集成电路与系统</v>
          </cell>
          <cell r="K191" t="str">
            <v>微电子CAD研究所</v>
          </cell>
          <cell r="L191" t="str">
            <v>国千</v>
          </cell>
          <cell r="M191" t="str">
            <v>博士研究生</v>
          </cell>
          <cell r="N191" t="str">
            <v>199808</v>
          </cell>
          <cell r="O191" t="str">
            <v>201804</v>
          </cell>
          <cell r="P191" t="str">
            <v>专任教师</v>
          </cell>
          <cell r="Q191" t="str">
            <v>科研为主型</v>
          </cell>
          <cell r="R191" t="str">
            <v>专业技术四级</v>
          </cell>
          <cell r="S191" t="str">
            <v>博士</v>
          </cell>
          <cell r="T191" t="str">
            <v>2005-10</v>
          </cell>
          <cell r="U191" t="str">
            <v>爱尔兰国立科克大学</v>
          </cell>
          <cell r="V191" t="str">
            <v>200510</v>
          </cell>
          <cell r="W191" t="str">
            <v>微电子</v>
          </cell>
          <cell r="AD191" t="str">
            <v>教授</v>
          </cell>
        </row>
        <row r="192">
          <cell r="C192" t="str">
            <v>苏国东</v>
          </cell>
          <cell r="D192" t="str">
            <v>15658020165</v>
          </cell>
          <cell r="E192" t="str">
            <v>1984-04-15</v>
          </cell>
          <cell r="F192" t="str">
            <v>男</v>
          </cell>
          <cell r="G192" t="str">
            <v>中国</v>
          </cell>
          <cell r="H192" t="str">
            <v>汉族</v>
          </cell>
          <cell r="I192" t="str">
            <v>guodong@hdu.edu.cn</v>
          </cell>
          <cell r="J192" t="str">
            <v>集成电路与系统</v>
          </cell>
          <cell r="K192" t="str">
            <v>微电子CAD研究所</v>
          </cell>
          <cell r="M192" t="str">
            <v>博士研究生</v>
          </cell>
          <cell r="N192" t="str">
            <v>200803</v>
          </cell>
          <cell r="O192" t="str">
            <v>201806</v>
          </cell>
          <cell r="P192" t="str">
            <v>专任教师</v>
          </cell>
          <cell r="R192" t="str">
            <v>专业技术十级</v>
          </cell>
          <cell r="S192" t="str">
            <v>博士</v>
          </cell>
          <cell r="T192" t="str">
            <v>2018-06</v>
          </cell>
          <cell r="U192" t="str">
            <v>浙江大学</v>
          </cell>
          <cell r="V192" t="str">
            <v>201806</v>
          </cell>
          <cell r="W192" t="str">
            <v>电路与系统</v>
          </cell>
          <cell r="X192" t="str">
            <v>杭州电子科技大学</v>
          </cell>
          <cell r="Z192" t="str">
            <v>微电子与固体电子学</v>
          </cell>
          <cell r="AA192" t="str">
            <v>杭州电子科技大学</v>
          </cell>
          <cell r="AC192" t="str">
            <v>电子信息工程</v>
          </cell>
        </row>
        <row r="193">
          <cell r="C193" t="str">
            <v>温嘉红</v>
          </cell>
          <cell r="D193" t="str">
            <v>13656643526</v>
          </cell>
          <cell r="E193" t="str">
            <v>1989-11-16</v>
          </cell>
          <cell r="F193" t="str">
            <v>女</v>
          </cell>
          <cell r="G193" t="str">
            <v>中国</v>
          </cell>
          <cell r="H193" t="str">
            <v>汉族</v>
          </cell>
          <cell r="I193" t="str">
            <v>42180@hdu.edu.cn</v>
          </cell>
          <cell r="J193" t="str">
            <v>磁电子器件与应用系统</v>
          </cell>
          <cell r="K193" t="str">
            <v>磁电子中心</v>
          </cell>
          <cell r="M193" t="str">
            <v>博士研究生</v>
          </cell>
          <cell r="N193" t="str">
            <v>201807</v>
          </cell>
          <cell r="O193" t="str">
            <v>201807</v>
          </cell>
          <cell r="P193" t="str">
            <v>专任教师</v>
          </cell>
          <cell r="R193" t="str">
            <v>专业技术十级</v>
          </cell>
          <cell r="S193" t="str">
            <v>博士</v>
          </cell>
          <cell r="T193" t="str">
            <v>2018-06</v>
          </cell>
          <cell r="U193" t="str">
            <v>南京大学</v>
          </cell>
          <cell r="V193" t="str">
            <v>201806</v>
          </cell>
          <cell r="W193" t="str">
            <v>物理学</v>
          </cell>
          <cell r="X193" t="str">
            <v>哈尔滨工业大学</v>
          </cell>
          <cell r="Z193" t="str">
            <v>凝聚态物理</v>
          </cell>
          <cell r="AA193" t="str">
            <v>吉林师范大学</v>
          </cell>
          <cell r="AC193" t="str">
            <v>应用物理</v>
          </cell>
        </row>
        <row r="194">
          <cell r="C194" t="str">
            <v>陈金凯</v>
          </cell>
          <cell r="D194" t="str">
            <v>18069864717</v>
          </cell>
          <cell r="E194" t="str">
            <v>1991-08-06</v>
          </cell>
          <cell r="F194" t="str">
            <v>男</v>
          </cell>
          <cell r="G194" t="str">
            <v>中国</v>
          </cell>
          <cell r="H194" t="str">
            <v>汉族</v>
          </cell>
          <cell r="I194" t="str">
            <v>chenjk09@hdu.edu.cn</v>
          </cell>
          <cell r="J194" t="str">
            <v>集成电路与系统</v>
          </cell>
          <cell r="K194" t="str">
            <v>微电子CAD研究所</v>
          </cell>
          <cell r="L194" t="str">
            <v>特聘副教授</v>
          </cell>
          <cell r="M194" t="str">
            <v>博士研究生</v>
          </cell>
          <cell r="N194" t="str">
            <v>201806</v>
          </cell>
          <cell r="O194" t="str">
            <v>201806</v>
          </cell>
          <cell r="P194" t="str">
            <v>专任教师</v>
          </cell>
          <cell r="Q194" t="str">
            <v>教学科研并重型</v>
          </cell>
          <cell r="R194" t="str">
            <v>专业技术七级</v>
          </cell>
          <cell r="S194" t="str">
            <v>博士</v>
          </cell>
          <cell r="T194" t="str">
            <v>2018-06</v>
          </cell>
          <cell r="U194" t="str">
            <v>浙江大学</v>
          </cell>
          <cell r="V194" t="str">
            <v>201806</v>
          </cell>
          <cell r="W194" t="str">
            <v>电子科学与技术</v>
          </cell>
          <cell r="X194" t="str">
            <v>浙江大学（硕博）</v>
          </cell>
          <cell r="AA194" t="str">
            <v>浙江大学</v>
          </cell>
          <cell r="AC194" t="str">
            <v>电子科学与技术</v>
          </cell>
          <cell r="AD194" t="str">
            <v>副研究员</v>
          </cell>
        </row>
        <row r="195">
          <cell r="C195" t="str">
            <v>王骏超</v>
          </cell>
          <cell r="D195" t="str">
            <v>18668108295</v>
          </cell>
          <cell r="E195" t="str">
            <v>1990-11-02</v>
          </cell>
          <cell r="F195" t="str">
            <v>男</v>
          </cell>
          <cell r="G195" t="str">
            <v>中国</v>
          </cell>
          <cell r="H195" t="str">
            <v>汉族</v>
          </cell>
          <cell r="I195" t="str">
            <v>junchao@hdu.edu.cn</v>
          </cell>
          <cell r="J195" t="str">
            <v>集成电路与系统</v>
          </cell>
          <cell r="K195" t="str">
            <v>微电子CAD研究所</v>
          </cell>
          <cell r="L195" t="str">
            <v>六层次</v>
          </cell>
          <cell r="M195" t="str">
            <v>博士研究生</v>
          </cell>
          <cell r="N195" t="str">
            <v>201801</v>
          </cell>
          <cell r="O195" t="str">
            <v>201801</v>
          </cell>
          <cell r="P195" t="str">
            <v>专任教师</v>
          </cell>
          <cell r="Q195" t="str">
            <v>教学科研并重型</v>
          </cell>
          <cell r="R195" t="str">
            <v>专业技术七级</v>
          </cell>
          <cell r="S195" t="str">
            <v>博士</v>
          </cell>
          <cell r="T195" t="str">
            <v>2017-09</v>
          </cell>
          <cell r="U195" t="str">
            <v>加利福尼亚大学河滨分校</v>
          </cell>
          <cell r="V195" t="str">
            <v>201709</v>
          </cell>
          <cell r="W195" t="str">
            <v>生物工程</v>
          </cell>
          <cell r="AA195" t="str">
            <v>江南大学</v>
          </cell>
          <cell r="AC195" t="str">
            <v>生物工程</v>
          </cell>
          <cell r="AD195" t="str">
            <v>副研究员</v>
          </cell>
        </row>
        <row r="196">
          <cell r="C196" t="str">
            <v>曹文慧</v>
          </cell>
          <cell r="D196" t="str">
            <v>15906690397</v>
          </cell>
          <cell r="E196" t="str">
            <v>1990-01-23</v>
          </cell>
          <cell r="F196" t="str">
            <v>女</v>
          </cell>
          <cell r="G196" t="str">
            <v>中国</v>
          </cell>
          <cell r="H196" t="str">
            <v>汉族</v>
          </cell>
          <cell r="I196" t="str">
            <v>cao.wenhui@hdu.edu.cn</v>
          </cell>
          <cell r="J196" t="str">
            <v>无线技术与应用</v>
          </cell>
          <cell r="K196" t="str">
            <v>天线与微波技术研究所</v>
          </cell>
          <cell r="L196" t="str">
            <v>六层次</v>
          </cell>
          <cell r="M196" t="str">
            <v>博士研究生</v>
          </cell>
          <cell r="N196" t="str">
            <v>201801</v>
          </cell>
          <cell r="O196" t="str">
            <v>201801</v>
          </cell>
          <cell r="P196" t="str">
            <v>专任教师</v>
          </cell>
          <cell r="Q196" t="str">
            <v>教学科研并重型</v>
          </cell>
          <cell r="R196" t="str">
            <v>专业技术七级</v>
          </cell>
          <cell r="S196" t="str">
            <v>博士</v>
          </cell>
          <cell r="T196" t="str">
            <v>2017-12</v>
          </cell>
          <cell r="U196" t="str">
            <v>爱尔兰都柏林大学学院</v>
          </cell>
          <cell r="V196" t="str">
            <v>201712</v>
          </cell>
          <cell r="W196" t="str">
            <v>电子工程</v>
          </cell>
          <cell r="AA196" t="str">
            <v>北京化工大学</v>
          </cell>
          <cell r="AC196" t="str">
            <v>自动化</v>
          </cell>
          <cell r="AD196" t="str">
            <v>副研究员</v>
          </cell>
        </row>
        <row r="197">
          <cell r="C197" t="str">
            <v>申东升</v>
          </cell>
          <cell r="D197" t="str">
            <v>13656643403</v>
          </cell>
          <cell r="E197" t="str">
            <v>1989-01-23</v>
          </cell>
          <cell r="F197" t="str">
            <v>男</v>
          </cell>
          <cell r="G197" t="str">
            <v>中国</v>
          </cell>
          <cell r="H197" t="str">
            <v>汉族</v>
          </cell>
          <cell r="I197" t="str">
            <v>shendongsheng@hdu.edu.cn</v>
          </cell>
          <cell r="J197" t="str">
            <v>学工办</v>
          </cell>
          <cell r="K197" t="str">
            <v>学院办公室</v>
          </cell>
          <cell r="M197" t="str">
            <v>硕士研究生</v>
          </cell>
          <cell r="N197" t="str">
            <v>201609</v>
          </cell>
          <cell r="O197" t="str">
            <v>201809</v>
          </cell>
          <cell r="P197" t="str">
            <v>辅导员</v>
          </cell>
          <cell r="R197" t="str">
            <v>专业技术十二级/管理九级</v>
          </cell>
          <cell r="S197" t="str">
            <v>硕士</v>
          </cell>
          <cell r="T197" t="str">
            <v>2016-06</v>
          </cell>
          <cell r="U197" t="str">
            <v>云南大学</v>
          </cell>
          <cell r="V197" t="str">
            <v>201606</v>
          </cell>
          <cell r="W197" t="str">
            <v>法律</v>
          </cell>
        </row>
        <row r="198">
          <cell r="C198" t="str">
            <v>Hadi Barzegar Bafrooei</v>
          </cell>
          <cell r="D198" t="str">
            <v>15988436757</v>
          </cell>
          <cell r="E198" t="str">
            <v>1983-08-23</v>
          </cell>
          <cell r="F198" t="str">
            <v>男</v>
          </cell>
          <cell r="G198" t="str">
            <v>伊朗</v>
          </cell>
          <cell r="I198" t="str">
            <v>hadi@hdu.edu.cn</v>
          </cell>
          <cell r="J198" t="str">
            <v>电子能量转换和应用</v>
          </cell>
          <cell r="K198" t="str">
            <v>新型电子器件与系统研究所</v>
          </cell>
          <cell r="L198" t="str">
            <v>助理研究员</v>
          </cell>
          <cell r="M198" t="str">
            <v>博士研究生</v>
          </cell>
          <cell r="N198" t="str">
            <v>201809</v>
          </cell>
          <cell r="O198" t="str">
            <v>201809</v>
          </cell>
          <cell r="P198" t="str">
            <v>专任教师</v>
          </cell>
          <cell r="R198" t="str">
            <v>专业技术十级</v>
          </cell>
          <cell r="S198" t="str">
            <v>博士</v>
          </cell>
          <cell r="T198" t="str">
            <v>2015-09</v>
          </cell>
          <cell r="U198" t="str">
            <v>塔比阿特莫达勒斯大学</v>
          </cell>
          <cell r="V198" t="str">
            <v>201509</v>
          </cell>
          <cell r="W198" t="str">
            <v>材料学</v>
          </cell>
          <cell r="AD198" t="str">
            <v>助理研究员</v>
          </cell>
        </row>
        <row r="199">
          <cell r="C199" t="str">
            <v>王敦辉</v>
          </cell>
          <cell r="D199" t="str">
            <v>13451900102</v>
          </cell>
          <cell r="E199" t="str">
            <v>1973-08-14</v>
          </cell>
          <cell r="F199" t="str">
            <v>男</v>
          </cell>
          <cell r="G199" t="str">
            <v>中国</v>
          </cell>
          <cell r="H199" t="str">
            <v>汉族</v>
          </cell>
          <cell r="I199" t="str">
            <v>wangdh@nju.edu.cn</v>
          </cell>
          <cell r="J199" t="str">
            <v>磁电子器件与应用系统</v>
          </cell>
          <cell r="K199" t="str">
            <v>磁电子中心</v>
          </cell>
          <cell r="L199" t="str">
            <v>二层次</v>
          </cell>
          <cell r="M199" t="str">
            <v>博士研究生</v>
          </cell>
          <cell r="N199" t="str">
            <v>199408</v>
          </cell>
          <cell r="O199" t="str">
            <v>201809</v>
          </cell>
          <cell r="S199" t="str">
            <v>博士</v>
          </cell>
          <cell r="T199" t="str">
            <v>2004-12</v>
          </cell>
          <cell r="U199" t="str">
            <v>南京大学</v>
          </cell>
          <cell r="V199" t="str">
            <v>200412</v>
          </cell>
          <cell r="W199" t="str">
            <v>磁学</v>
          </cell>
          <cell r="AD199" t="str">
            <v>教授</v>
          </cell>
        </row>
        <row r="200">
          <cell r="C200" t="str">
            <v>黄博</v>
          </cell>
          <cell r="D200" t="str">
            <v>17794588981</v>
          </cell>
          <cell r="E200" t="str">
            <v>1989-03-25</v>
          </cell>
          <cell r="F200" t="str">
            <v>女</v>
          </cell>
          <cell r="G200" t="str">
            <v>中国</v>
          </cell>
          <cell r="H200" t="str">
            <v>汉族</v>
          </cell>
          <cell r="I200" t="str">
            <v>hb@hdu.edu.cn</v>
          </cell>
          <cell r="J200" t="str">
            <v>先进电子材料与器件</v>
          </cell>
          <cell r="K200" t="str">
            <v>新型电子器件与系统研究所</v>
          </cell>
          <cell r="M200" t="str">
            <v>博士研究生</v>
          </cell>
          <cell r="N200" t="str">
            <v>201809</v>
          </cell>
          <cell r="O200" t="str">
            <v>201809</v>
          </cell>
          <cell r="P200" t="str">
            <v>专任教师</v>
          </cell>
          <cell r="R200" t="str">
            <v>专业技术十级</v>
          </cell>
          <cell r="S200" t="str">
            <v>博士</v>
          </cell>
          <cell r="T200" t="str">
            <v>2018-06</v>
          </cell>
          <cell r="U200" t="str">
            <v>东南大学</v>
          </cell>
          <cell r="V200" t="str">
            <v>201806</v>
          </cell>
          <cell r="W200" t="str">
            <v>光学工程</v>
          </cell>
          <cell r="X200" t="str">
            <v>东南大学（硕博）</v>
          </cell>
          <cell r="AA200" t="str">
            <v>中国计量大学</v>
          </cell>
          <cell r="AC200" t="str">
            <v>光信息科学与技术</v>
          </cell>
        </row>
        <row r="201">
          <cell r="C201" t="str">
            <v>范奎奎</v>
          </cell>
          <cell r="D201" t="str">
            <v>15851858583</v>
          </cell>
          <cell r="E201" t="str">
            <v>1987-02-18</v>
          </cell>
          <cell r="F201" t="str">
            <v>男</v>
          </cell>
          <cell r="G201" t="str">
            <v>中国</v>
          </cell>
          <cell r="H201" t="str">
            <v>汉族</v>
          </cell>
          <cell r="I201" t="str">
            <v>kkfan@hdu.edu.cn</v>
          </cell>
          <cell r="J201" t="str">
            <v>无线技术与应用</v>
          </cell>
          <cell r="K201" t="str">
            <v>天线与微波技术研究所</v>
          </cell>
          <cell r="L201" t="str">
            <v>六层次</v>
          </cell>
          <cell r="M201" t="str">
            <v>博士研究生</v>
          </cell>
          <cell r="N201" t="str">
            <v>201809</v>
          </cell>
          <cell r="O201" t="str">
            <v>201809</v>
          </cell>
          <cell r="P201" t="str">
            <v>专任教师</v>
          </cell>
          <cell r="Q201" t="str">
            <v>教学科研并重型</v>
          </cell>
          <cell r="R201" t="str">
            <v>专业技术七级</v>
          </cell>
          <cell r="S201" t="str">
            <v>博士</v>
          </cell>
          <cell r="T201" t="str">
            <v>2018-12</v>
          </cell>
          <cell r="U201" t="str">
            <v>东南大学</v>
          </cell>
          <cell r="V201" t="str">
            <v>201809</v>
          </cell>
          <cell r="W201" t="str">
            <v>电磁场与微波技术</v>
          </cell>
          <cell r="X201" t="str">
            <v>上海海事大学</v>
          </cell>
          <cell r="Z201" t="str">
            <v>电磁场与微波技术</v>
          </cell>
          <cell r="AA201" t="str">
            <v>安徽建筑工业学院</v>
          </cell>
          <cell r="AC201" t="str">
            <v>电子信息工程</v>
          </cell>
          <cell r="AD201" t="str">
            <v>副研究员</v>
          </cell>
        </row>
        <row r="202">
          <cell r="C202" t="str">
            <v>石振</v>
          </cell>
          <cell r="D202" t="str">
            <v>13588083246</v>
          </cell>
          <cell r="E202" t="str">
            <v>1984-07-18</v>
          </cell>
          <cell r="F202" t="str">
            <v>男</v>
          </cell>
          <cell r="G202" t="str">
            <v>中国</v>
          </cell>
          <cell r="H202" t="str">
            <v>汉族</v>
          </cell>
          <cell r="I202" t="str">
            <v>shizhen@hdu.edu.cn</v>
          </cell>
          <cell r="J202" t="str">
            <v>光电工程与仪器科学</v>
          </cell>
          <cell r="K202" t="str">
            <v>光电工程与仪器科学研究所</v>
          </cell>
          <cell r="M202" t="str">
            <v>博士研究生</v>
          </cell>
          <cell r="N202" t="str">
            <v>201810</v>
          </cell>
          <cell r="O202" t="str">
            <v>201810</v>
          </cell>
          <cell r="P202" t="str">
            <v>专任教师</v>
          </cell>
          <cell r="R202" t="str">
            <v>专业技术十级</v>
          </cell>
          <cell r="S202" t="str">
            <v>博士</v>
          </cell>
          <cell r="T202" t="str">
            <v>2018-04</v>
          </cell>
          <cell r="U202" t="str">
            <v>哈尔滨工业大学</v>
          </cell>
          <cell r="V202" t="str">
            <v>201804</v>
          </cell>
          <cell r="W202" t="str">
            <v>光电工程与仪器科学</v>
          </cell>
          <cell r="X202" t="str">
            <v>哈尔滨工业大学</v>
          </cell>
          <cell r="Z202" t="str">
            <v>仪器科学与技术专业</v>
          </cell>
          <cell r="AA202" t="str">
            <v>吉林大学</v>
          </cell>
          <cell r="AC202" t="str">
            <v>测控技术与仪器专业</v>
          </cell>
        </row>
        <row r="203">
          <cell r="C203" t="str">
            <v>王健华</v>
          </cell>
          <cell r="D203" t="str">
            <v>13758200141</v>
          </cell>
          <cell r="E203" t="str">
            <v>1992-05-13</v>
          </cell>
          <cell r="F203" t="str">
            <v>男</v>
          </cell>
          <cell r="G203" t="str">
            <v>中国</v>
          </cell>
          <cell r="H203" t="str">
            <v>汉族</v>
          </cell>
          <cell r="I203" t="str">
            <v>jhwang@hdu.edu.cn</v>
          </cell>
          <cell r="J203" t="str">
            <v>集成电路与系统</v>
          </cell>
          <cell r="K203" t="str">
            <v>微电子CAD研究所</v>
          </cell>
          <cell r="M203" t="str">
            <v>博士研究生</v>
          </cell>
          <cell r="N203" t="str">
            <v>201812</v>
          </cell>
          <cell r="O203" t="str">
            <v>201812</v>
          </cell>
          <cell r="P203" t="str">
            <v>专任教师</v>
          </cell>
          <cell r="R203" t="str">
            <v>专业技术十级</v>
          </cell>
          <cell r="S203" t="str">
            <v>博士</v>
          </cell>
          <cell r="T203" t="str">
            <v>2018-06</v>
          </cell>
          <cell r="U203" t="str">
            <v>中国科学技术大学</v>
          </cell>
          <cell r="V203" t="str">
            <v>201806</v>
          </cell>
          <cell r="W203" t="str">
            <v>核能科学与工程专业：电磁场与微波技术方向</v>
          </cell>
          <cell r="X203" t="str">
            <v>中国科学技术大学（硕博）</v>
          </cell>
          <cell r="AA203" t="str">
            <v>浙江师范大学</v>
          </cell>
          <cell r="AC203" t="str">
            <v>物理学</v>
          </cell>
        </row>
        <row r="204">
          <cell r="C204" t="str">
            <v>颜士明</v>
          </cell>
          <cell r="D204" t="str">
            <v>18623718132</v>
          </cell>
          <cell r="E204" t="str">
            <v>1983-09-14</v>
          </cell>
          <cell r="F204" t="str">
            <v>男</v>
          </cell>
          <cell r="G204" t="str">
            <v>中国</v>
          </cell>
          <cell r="H204" t="str">
            <v>汉族</v>
          </cell>
          <cell r="I204" t="str">
            <v>shimingsam@163.com/shimingyan@hdu.edu.cn</v>
          </cell>
          <cell r="J204" t="str">
            <v>磁电子器件与应用系统</v>
          </cell>
          <cell r="K204" t="str">
            <v>磁电子中心</v>
          </cell>
          <cell r="L204" t="str">
            <v>特聘副教授</v>
          </cell>
          <cell r="M204" t="str">
            <v>博士研究生</v>
          </cell>
          <cell r="N204" t="str">
            <v>201007</v>
          </cell>
          <cell r="O204" t="str">
            <v>201903</v>
          </cell>
          <cell r="P204" t="str">
            <v>专任教师</v>
          </cell>
          <cell r="Q204" t="str">
            <v>科研为主型</v>
          </cell>
          <cell r="R204" t="str">
            <v>专业技术七级</v>
          </cell>
          <cell r="S204" t="str">
            <v>博士</v>
          </cell>
          <cell r="T204" t="str">
            <v>2010-06</v>
          </cell>
          <cell r="U204" t="str">
            <v>兰州大学</v>
          </cell>
          <cell r="V204" t="str">
            <v>201006</v>
          </cell>
          <cell r="W204" t="str">
            <v>凝聚态物理</v>
          </cell>
          <cell r="X204" t="str">
            <v>兰州大学（硕博）</v>
          </cell>
          <cell r="AA204" t="str">
            <v>江苏师范大学</v>
          </cell>
          <cell r="AB204" t="str">
            <v>200506</v>
          </cell>
          <cell r="AC204" t="str">
            <v>物理学</v>
          </cell>
          <cell r="AD204" t="str">
            <v>副研究员</v>
          </cell>
        </row>
        <row r="205">
          <cell r="C205" t="str">
            <v>乔文</v>
          </cell>
          <cell r="D205" t="str">
            <v>18623715652</v>
          </cell>
          <cell r="E205" t="str">
            <v>1983-10-17</v>
          </cell>
          <cell r="F205" t="str">
            <v>女</v>
          </cell>
          <cell r="G205" t="str">
            <v>中国</v>
          </cell>
          <cell r="H205" t="str">
            <v>汉族</v>
          </cell>
          <cell r="I205" t="str">
            <v>k_qiao@163.com/wqiao@hdu.edu.cn</v>
          </cell>
          <cell r="J205" t="str">
            <v>磁电子器件与应用系统</v>
          </cell>
          <cell r="K205" t="str">
            <v>磁电子中心</v>
          </cell>
          <cell r="M205" t="str">
            <v>博士研究生</v>
          </cell>
          <cell r="N205" t="str">
            <v>200908</v>
          </cell>
          <cell r="O205" t="str">
            <v>201903</v>
          </cell>
          <cell r="P205" t="str">
            <v>专任教师</v>
          </cell>
          <cell r="R205" t="str">
            <v>专业技术十级</v>
          </cell>
          <cell r="S205" t="str">
            <v>博士</v>
          </cell>
          <cell r="T205" t="str">
            <v>2016-06</v>
          </cell>
          <cell r="U205" t="str">
            <v>南京大学</v>
          </cell>
          <cell r="V205" t="str">
            <v>201606</v>
          </cell>
          <cell r="W205" t="str">
            <v>凝聚态物理</v>
          </cell>
          <cell r="X205" t="str">
            <v>兰州大学</v>
          </cell>
          <cell r="Y205" t="str">
            <v>200906</v>
          </cell>
          <cell r="Z205" t="str">
            <v>凝聚态物理</v>
          </cell>
          <cell r="AA205" t="str">
            <v>江苏师范大学</v>
          </cell>
          <cell r="AB205" t="str">
            <v>200606</v>
          </cell>
          <cell r="AC205" t="str">
            <v>物理学</v>
          </cell>
          <cell r="AD205" t="str">
            <v>讲师（高校）</v>
          </cell>
        </row>
        <row r="206">
          <cell r="C206" t="str">
            <v>包梦恬</v>
          </cell>
          <cell r="D206" t="str">
            <v>13633631810</v>
          </cell>
          <cell r="E206" t="str">
            <v>1989-11-07</v>
          </cell>
          <cell r="F206" t="str">
            <v>女</v>
          </cell>
          <cell r="G206" t="str">
            <v>中国</v>
          </cell>
          <cell r="H206" t="str">
            <v>蒙古族</v>
          </cell>
          <cell r="I206" t="str">
            <v>baomengtian@163.com</v>
          </cell>
          <cell r="J206" t="str">
            <v>集成电路与系统</v>
          </cell>
          <cell r="K206" t="str">
            <v>微电子CAD研究所</v>
          </cell>
          <cell r="M206" t="str">
            <v>博士研究生</v>
          </cell>
          <cell r="N206" t="str">
            <v>201904</v>
          </cell>
          <cell r="O206" t="str">
            <v>201904</v>
          </cell>
          <cell r="P206" t="str">
            <v>专任教师</v>
          </cell>
          <cell r="R206" t="str">
            <v>专业技术十级</v>
          </cell>
          <cell r="S206" t="str">
            <v>博士</v>
          </cell>
          <cell r="T206" t="str">
            <v>2019-03</v>
          </cell>
          <cell r="U206" t="str">
            <v>哈尔滨工程大学</v>
          </cell>
          <cell r="V206" t="str">
            <v>201903</v>
          </cell>
          <cell r="W206" t="str">
            <v>信息与通信工程</v>
          </cell>
          <cell r="X206" t="str">
            <v>哈尔滨工程大学</v>
          </cell>
          <cell r="Y206" t="str">
            <v>201406</v>
          </cell>
          <cell r="Z206" t="str">
            <v>电子与通信工程</v>
          </cell>
          <cell r="AA206" t="str">
            <v>哈尔滨工程大学</v>
          </cell>
          <cell r="AB206" t="str">
            <v>201207</v>
          </cell>
          <cell r="AC206" t="str">
            <v>微电子学</v>
          </cell>
        </row>
        <row r="207">
          <cell r="C207" t="str">
            <v>朱舫</v>
          </cell>
          <cell r="D207" t="str">
            <v>13429200436</v>
          </cell>
          <cell r="E207" t="str">
            <v>1987-04-05</v>
          </cell>
          <cell r="F207" t="str">
            <v>男</v>
          </cell>
          <cell r="G207" t="str">
            <v>中国</v>
          </cell>
          <cell r="H207" t="str">
            <v>汉族</v>
          </cell>
          <cell r="I207" t="str">
            <v>fangzhu@hdu.edu.cn/fangzhuemfield@163.com</v>
          </cell>
          <cell r="J207" t="str">
            <v>无线技术与应用</v>
          </cell>
          <cell r="K207" t="str">
            <v>天线与微波技术研究所</v>
          </cell>
          <cell r="L207" t="str">
            <v>特聘教授</v>
          </cell>
          <cell r="M207" t="str">
            <v>博士研究生</v>
          </cell>
          <cell r="N207" t="str">
            <v>201407</v>
          </cell>
          <cell r="O207" t="str">
            <v>201904</v>
          </cell>
          <cell r="P207" t="str">
            <v>专任教师</v>
          </cell>
          <cell r="Q207" t="str">
            <v>科研为主型</v>
          </cell>
          <cell r="R207" t="str">
            <v>专业技术四级</v>
          </cell>
          <cell r="S207" t="str">
            <v>博士</v>
          </cell>
          <cell r="T207" t="str">
            <v>2014-06</v>
          </cell>
          <cell r="U207" t="str">
            <v>东南大学</v>
          </cell>
          <cell r="V207" t="str">
            <v>201406</v>
          </cell>
          <cell r="W207" t="str">
            <v>电磁场与微波技术</v>
          </cell>
          <cell r="X207" t="str">
            <v>东南大学</v>
          </cell>
          <cell r="Y207" t="str">
            <v>201102</v>
          </cell>
          <cell r="Z207" t="str">
            <v>电磁场与微波技术</v>
          </cell>
          <cell r="AA207" t="str">
            <v>杭州电子科技大学</v>
          </cell>
          <cell r="AB207" t="str">
            <v>200906</v>
          </cell>
          <cell r="AC207" t="str">
            <v>电子信息工程</v>
          </cell>
          <cell r="AD207" t="str">
            <v>研究员</v>
          </cell>
        </row>
        <row r="208">
          <cell r="C208" t="str">
            <v>张鹏泉</v>
          </cell>
          <cell r="D208" t="str">
            <v>13821117366</v>
          </cell>
          <cell r="E208" t="str">
            <v>1976-11-05</v>
          </cell>
          <cell r="F208" t="str">
            <v>男</v>
          </cell>
          <cell r="G208" t="str">
            <v>中国</v>
          </cell>
          <cell r="H208" t="str">
            <v>汉族</v>
          </cell>
          <cell r="I208" t="str">
            <v>zhpq1999@163.com</v>
          </cell>
          <cell r="J208" t="str">
            <v>天线与微波技术</v>
          </cell>
          <cell r="K208" t="str">
            <v>天线与微波技术研究所</v>
          </cell>
          <cell r="L208" t="str">
            <v>三层次</v>
          </cell>
          <cell r="M208" t="str">
            <v>硕士研究生</v>
          </cell>
          <cell r="N208" t="str">
            <v>199908</v>
          </cell>
          <cell r="O208" t="str">
            <v>201905</v>
          </cell>
          <cell r="P208" t="str">
            <v>专任教师</v>
          </cell>
          <cell r="Q208" t="str">
            <v>教学科研并重型</v>
          </cell>
          <cell r="R208" t="str">
            <v>专业技术四级</v>
          </cell>
          <cell r="S208" t="str">
            <v>硕士</v>
          </cell>
          <cell r="T208" t="str">
            <v>2005-04</v>
          </cell>
          <cell r="U208" t="str">
            <v>天津大学</v>
          </cell>
          <cell r="V208" t="str">
            <v>200504</v>
          </cell>
          <cell r="W208" t="str">
            <v>物理电子学</v>
          </cell>
          <cell r="AA208" t="str">
            <v>天津大学</v>
          </cell>
          <cell r="AB208" t="str">
            <v>199906</v>
          </cell>
          <cell r="AC208" t="str">
            <v>光电子技术</v>
          </cell>
          <cell r="AD208" t="str">
            <v>教授级高级工程师</v>
          </cell>
        </row>
        <row r="209">
          <cell r="C209" t="str">
            <v>Ciaran Feeney</v>
          </cell>
          <cell r="D209" t="str">
            <v>18258414859</v>
          </cell>
          <cell r="E209" t="str">
            <v>1988-10</v>
          </cell>
          <cell r="F209" t="str">
            <v>男</v>
          </cell>
          <cell r="G209" t="str">
            <v>爱尔兰</v>
          </cell>
          <cell r="I209" t="str">
            <v>ciaranfeeney@hdu.edu.cn/ciaranfeeney5@gmail.com</v>
          </cell>
          <cell r="J209" t="str">
            <v>集成电路与系统</v>
          </cell>
          <cell r="K209" t="str">
            <v>微电子CAD研究所</v>
          </cell>
          <cell r="L209" t="str">
            <v>特聘副研究员</v>
          </cell>
          <cell r="M209" t="str">
            <v>博士研究生</v>
          </cell>
          <cell r="N209" t="str">
            <v>201905</v>
          </cell>
          <cell r="O209" t="str">
            <v>201905</v>
          </cell>
          <cell r="P209" t="str">
            <v>专任教师</v>
          </cell>
          <cell r="Q209" t="str">
            <v>科研为主型</v>
          </cell>
          <cell r="R209" t="str">
            <v>专业技术七级</v>
          </cell>
          <cell r="S209" t="str">
            <v>博士</v>
          </cell>
          <cell r="T209" t="str">
            <v>2015-06</v>
          </cell>
          <cell r="U209" t="str">
            <v>爱尔兰国立大学</v>
          </cell>
          <cell r="V209" t="str">
            <v>201506</v>
          </cell>
          <cell r="AD209" t="str">
            <v>副研究员</v>
          </cell>
        </row>
        <row r="210">
          <cell r="C210" t="str">
            <v>王明浩</v>
          </cell>
          <cell r="D210" t="str">
            <v>15921989238</v>
          </cell>
          <cell r="E210" t="str">
            <v>1989-06-19</v>
          </cell>
          <cell r="F210" t="str">
            <v>男</v>
          </cell>
          <cell r="G210" t="str">
            <v>中国</v>
          </cell>
          <cell r="H210" t="str">
            <v>汉族</v>
          </cell>
          <cell r="I210" t="str">
            <v>708969157@qq.com/mhwang/hdu.edu.cn</v>
          </cell>
          <cell r="J210" t="str">
            <v>微纳器件与微系统</v>
          </cell>
          <cell r="K210" t="str">
            <v>微电子CAD研究所</v>
          </cell>
          <cell r="L210" t="str">
            <v>特聘副教授</v>
          </cell>
          <cell r="M210" t="str">
            <v>博士研究生</v>
          </cell>
          <cell r="N210" t="str">
            <v>201905</v>
          </cell>
          <cell r="O210" t="str">
            <v>201905</v>
          </cell>
          <cell r="P210" t="str">
            <v>专任教师</v>
          </cell>
          <cell r="Q210" t="str">
            <v>科研为主型</v>
          </cell>
          <cell r="R210" t="str">
            <v>专业技术七级</v>
          </cell>
          <cell r="S210" t="str">
            <v>博士</v>
          </cell>
          <cell r="T210" t="str">
            <v>2019-03</v>
          </cell>
          <cell r="U210" t="str">
            <v>上海交通大学</v>
          </cell>
          <cell r="V210" t="str">
            <v>201903</v>
          </cell>
          <cell r="W210" t="str">
            <v>电子科学与技术</v>
          </cell>
          <cell r="X210" t="str">
            <v>湘潭大学</v>
          </cell>
          <cell r="Y210" t="str">
            <v>201406</v>
          </cell>
          <cell r="Z210" t="str">
            <v>微电子学与固体电子学</v>
          </cell>
          <cell r="AA210" t="str">
            <v>河南科技大学</v>
          </cell>
          <cell r="AB210" t="str">
            <v>201106</v>
          </cell>
          <cell r="AC210" t="str">
            <v>应用物理学</v>
          </cell>
          <cell r="AD210" t="str">
            <v>副研究员</v>
          </cell>
        </row>
        <row r="211">
          <cell r="C211" t="str">
            <v>邓天松</v>
          </cell>
          <cell r="D211" t="str">
            <v>13810392343</v>
          </cell>
          <cell r="E211" t="str">
            <v>1984-03-01</v>
          </cell>
          <cell r="F211" t="str">
            <v>男</v>
          </cell>
          <cell r="G211" t="str">
            <v>中国</v>
          </cell>
          <cell r="H211" t="str">
            <v>汉族</v>
          </cell>
          <cell r="I211" t="str">
            <v>dengts@pku.edu.cn/dengts@hdu.edu.cn</v>
          </cell>
          <cell r="J211" t="str">
            <v>新型半导体器件与电路</v>
          </cell>
          <cell r="K211" t="str">
            <v>电工电子教学示范中心</v>
          </cell>
          <cell r="L211" t="str">
            <v>特聘教授</v>
          </cell>
          <cell r="M211" t="str">
            <v>博士研究生</v>
          </cell>
          <cell r="N211" t="str">
            <v>201906</v>
          </cell>
          <cell r="O211" t="str">
            <v>201906</v>
          </cell>
          <cell r="P211" t="str">
            <v>专任教师</v>
          </cell>
          <cell r="Q211" t="str">
            <v>科研为主型</v>
          </cell>
          <cell r="R211" t="str">
            <v>专业技术四级</v>
          </cell>
          <cell r="S211" t="str">
            <v>博士</v>
          </cell>
          <cell r="T211" t="str">
            <v>2010-07</v>
          </cell>
          <cell r="U211" t="str">
            <v>北京大学</v>
          </cell>
          <cell r="V211" t="str">
            <v>201007</v>
          </cell>
          <cell r="W211" t="str">
            <v>物理电子学</v>
          </cell>
          <cell r="AA211" t="str">
            <v>北京大学</v>
          </cell>
          <cell r="AB211" t="str">
            <v>200407</v>
          </cell>
          <cell r="AC211" t="str">
            <v>电子信息科学与技术</v>
          </cell>
          <cell r="AD211" t="str">
            <v>研究员</v>
          </cell>
        </row>
        <row r="212">
          <cell r="C212" t="str">
            <v>龙丽媛</v>
          </cell>
          <cell r="D212" t="str">
            <v>18252023268</v>
          </cell>
          <cell r="E212" t="str">
            <v>1994-10-03</v>
          </cell>
          <cell r="F212" t="str">
            <v>女</v>
          </cell>
          <cell r="G212" t="str">
            <v>中国</v>
          </cell>
          <cell r="H212" t="str">
            <v>汉族</v>
          </cell>
          <cell r="I212" t="str">
            <v>njulongly@foxmail.com</v>
          </cell>
          <cell r="J212" t="str">
            <v>磁电子器件与应用系统</v>
          </cell>
          <cell r="K212" t="str">
            <v>磁电子中心</v>
          </cell>
          <cell r="M212" t="str">
            <v>博士研究生</v>
          </cell>
          <cell r="N212" t="str">
            <v>201906</v>
          </cell>
          <cell r="O212" t="str">
            <v>201906</v>
          </cell>
          <cell r="P212" t="str">
            <v>专任教师</v>
          </cell>
          <cell r="R212" t="str">
            <v>专业技术十级</v>
          </cell>
          <cell r="S212" t="str">
            <v>博士</v>
          </cell>
          <cell r="T212" t="str">
            <v>2019-06</v>
          </cell>
          <cell r="U212" t="str">
            <v>南京大学</v>
          </cell>
          <cell r="V212" t="str">
            <v>201906</v>
          </cell>
          <cell r="W212" t="str">
            <v>物理学</v>
          </cell>
          <cell r="AA212" t="str">
            <v>南京大学</v>
          </cell>
          <cell r="AB212" t="str">
            <v>201506</v>
          </cell>
          <cell r="AC212" t="str">
            <v>物理学</v>
          </cell>
        </row>
        <row r="213">
          <cell r="C213" t="str">
            <v>武力乾</v>
          </cell>
          <cell r="D213" t="str">
            <v>15195762638</v>
          </cell>
          <cell r="E213" t="str">
            <v>1989-05-16</v>
          </cell>
          <cell r="F213" t="str">
            <v>男</v>
          </cell>
          <cell r="G213" t="str">
            <v>中国</v>
          </cell>
          <cell r="H213" t="str">
            <v>汉族</v>
          </cell>
          <cell r="I213" t="str">
            <v>qianlin89851@sina.cn</v>
          </cell>
          <cell r="J213" t="str">
            <v>磁电子器件与应用系统</v>
          </cell>
          <cell r="K213" t="str">
            <v>磁电子中心</v>
          </cell>
          <cell r="M213" t="str">
            <v>博士研究生</v>
          </cell>
          <cell r="N213" t="str">
            <v>201906</v>
          </cell>
          <cell r="O213" t="str">
            <v>201906</v>
          </cell>
          <cell r="P213" t="str">
            <v>专任教师</v>
          </cell>
          <cell r="R213" t="str">
            <v>专业技术十级</v>
          </cell>
          <cell r="S213" t="str">
            <v>博士</v>
          </cell>
          <cell r="T213" t="str">
            <v>2019-06</v>
          </cell>
          <cell r="U213" t="str">
            <v>南京大学</v>
          </cell>
          <cell r="V213" t="str">
            <v>201906</v>
          </cell>
          <cell r="W213" t="str">
            <v>物理学</v>
          </cell>
          <cell r="X213" t="str">
            <v>河北师范大学</v>
          </cell>
          <cell r="Y213" t="str">
            <v>201606</v>
          </cell>
          <cell r="Z213" t="str">
            <v>凝聚态物理</v>
          </cell>
          <cell r="AA213" t="str">
            <v>河北师范大学</v>
          </cell>
          <cell r="AB213" t="str">
            <v>201306</v>
          </cell>
          <cell r="AC213" t="str">
            <v>物理学</v>
          </cell>
        </row>
        <row r="214">
          <cell r="C214" t="str">
            <v>董哲康</v>
          </cell>
          <cell r="D214" t="str">
            <v>13757140577</v>
          </cell>
          <cell r="E214" t="str">
            <v>1989-10-19</v>
          </cell>
          <cell r="F214" t="str">
            <v>男</v>
          </cell>
          <cell r="G214" t="str">
            <v>中国</v>
          </cell>
          <cell r="H214" t="str">
            <v>汉族</v>
          </cell>
          <cell r="I214" t="str">
            <v>englishp@126.com</v>
          </cell>
          <cell r="J214" t="str">
            <v>装备电子</v>
          </cell>
          <cell r="K214" t="str">
            <v>电子系统集成技术研究所</v>
          </cell>
          <cell r="L214" t="str">
            <v>特聘副教授</v>
          </cell>
          <cell r="M214" t="str">
            <v>博士研究生</v>
          </cell>
          <cell r="N214" t="str">
            <v>201907</v>
          </cell>
          <cell r="O214" t="str">
            <v>201907</v>
          </cell>
          <cell r="S214" t="str">
            <v>博士</v>
          </cell>
          <cell r="T214" t="str">
            <v>2019-06</v>
          </cell>
          <cell r="U214" t="str">
            <v>浙江大学</v>
          </cell>
          <cell r="V214" t="str">
            <v>201906</v>
          </cell>
          <cell r="W214" t="str">
            <v>控制理论与控制工程</v>
          </cell>
          <cell r="X214" t="str">
            <v>西南大学</v>
          </cell>
          <cell r="Y214" t="str">
            <v>201506</v>
          </cell>
          <cell r="Z214" t="str">
            <v>信号与信息处理</v>
          </cell>
          <cell r="AA214" t="str">
            <v>西南大学</v>
          </cell>
          <cell r="AB214" t="str">
            <v>201206</v>
          </cell>
          <cell r="AC214" t="str">
            <v>通信工程</v>
          </cell>
          <cell r="AD214" t="str">
            <v>副研究员</v>
          </cell>
        </row>
        <row r="215">
          <cell r="C215" t="str">
            <v>张正明</v>
          </cell>
          <cell r="D215" t="str">
            <v>13852285743</v>
          </cell>
          <cell r="E215" t="str">
            <v>1986-12-08</v>
          </cell>
          <cell r="F215" t="str">
            <v>男</v>
          </cell>
          <cell r="G215" t="str">
            <v>中国</v>
          </cell>
          <cell r="H215" t="str">
            <v>汉族</v>
          </cell>
          <cell r="I215" t="str">
            <v>zmzhang@hdu.edu.cn</v>
          </cell>
          <cell r="J215" t="str">
            <v>磁电子器件与应用系统</v>
          </cell>
          <cell r="K215" t="str">
            <v>磁电子中心</v>
          </cell>
          <cell r="M215" t="str">
            <v>博士研究生</v>
          </cell>
          <cell r="N215" t="str">
            <v>201308</v>
          </cell>
          <cell r="O215" t="str">
            <v>201907</v>
          </cell>
          <cell r="S215" t="str">
            <v>博士</v>
          </cell>
          <cell r="T215" t="str">
            <v>2019-06</v>
          </cell>
          <cell r="U215" t="str">
            <v>南京大学</v>
          </cell>
          <cell r="V215" t="str">
            <v>201906</v>
          </cell>
          <cell r="W215" t="str">
            <v>物理学</v>
          </cell>
          <cell r="X215" t="str">
            <v>南京大学</v>
          </cell>
          <cell r="Y215" t="str">
            <v>201306</v>
          </cell>
          <cell r="Z215" t="str">
            <v>凝聚态物理学</v>
          </cell>
          <cell r="AA215" t="str">
            <v>南京师范大学</v>
          </cell>
          <cell r="AB215" t="str">
            <v>201007</v>
          </cell>
          <cell r="AC215" t="str">
            <v>物理学</v>
          </cell>
        </row>
        <row r="216">
          <cell r="C216" t="str">
            <v>金蒙豪</v>
          </cell>
          <cell r="D216" t="str">
            <v>15057535391</v>
          </cell>
          <cell r="E216" t="str">
            <v>1992-07-02</v>
          </cell>
          <cell r="F216" t="str">
            <v>男</v>
          </cell>
          <cell r="G216" t="str">
            <v>中国</v>
          </cell>
          <cell r="H216" t="str">
            <v>汉族</v>
          </cell>
          <cell r="I216" t="str">
            <v>21436010@zju.edu.cn/jinmh@hdu.edu.cn</v>
          </cell>
          <cell r="J216" t="str">
            <v>磁电子器件与应用系统</v>
          </cell>
          <cell r="K216" t="str">
            <v>磁电子中心</v>
          </cell>
          <cell r="M216" t="str">
            <v>博士研究生</v>
          </cell>
          <cell r="N216" t="str">
            <v>201908</v>
          </cell>
          <cell r="O216" t="str">
            <v>201908</v>
          </cell>
          <cell r="S216" t="str">
            <v>博士</v>
          </cell>
          <cell r="T216" t="str">
            <v>2019-06</v>
          </cell>
          <cell r="U216" t="str">
            <v>浙江大学</v>
          </cell>
          <cell r="V216" t="str">
            <v>201906</v>
          </cell>
          <cell r="W216" t="str">
            <v>理论物理</v>
          </cell>
          <cell r="X216" t="str">
            <v>硕博连读</v>
          </cell>
          <cell r="AA216" t="str">
            <v>温州大学</v>
          </cell>
          <cell r="AB216" t="str">
            <v>201406</v>
          </cell>
          <cell r="AC216" t="str">
            <v>物理学</v>
          </cell>
        </row>
        <row r="217">
          <cell r="C217" t="str">
            <v>张伟</v>
          </cell>
          <cell r="D217" t="str">
            <v>15555145150</v>
          </cell>
          <cell r="E217" t="str">
            <v>1989-12-01</v>
          </cell>
          <cell r="F217" t="str">
            <v>女</v>
          </cell>
          <cell r="G217" t="str">
            <v>中国</v>
          </cell>
          <cell r="H217" t="str">
            <v>汉族</v>
          </cell>
          <cell r="I217" t="str">
            <v>hljzwei@163.com</v>
          </cell>
          <cell r="J217" t="str">
            <v>新型半导体器件与电路</v>
          </cell>
          <cell r="K217" t="str">
            <v>电工电子教学示范中心</v>
          </cell>
          <cell r="M217" t="str">
            <v>博士研究生</v>
          </cell>
          <cell r="N217" t="str">
            <v>201807</v>
          </cell>
          <cell r="O217" t="str">
            <v>201908</v>
          </cell>
          <cell r="S217" t="str">
            <v>博士</v>
          </cell>
          <cell r="T217" t="str">
            <v>2018-06</v>
          </cell>
          <cell r="U217" t="str">
            <v>中国科学技术大学</v>
          </cell>
          <cell r="V217" t="str">
            <v>201806</v>
          </cell>
          <cell r="W217" t="str">
            <v>电子科学与技术</v>
          </cell>
          <cell r="X217" t="str">
            <v>硕博连读</v>
          </cell>
          <cell r="AA217" t="str">
            <v>中国科学技术大学</v>
          </cell>
          <cell r="AB217" t="str">
            <v>201306</v>
          </cell>
          <cell r="AC217" t="str">
            <v>物理电子学</v>
          </cell>
        </row>
        <row r="218">
          <cell r="C218" t="str">
            <v>邵子霁</v>
          </cell>
          <cell r="D218" t="str">
            <v>17549639878</v>
          </cell>
          <cell r="E218" t="str">
            <v>1991-05-13</v>
          </cell>
          <cell r="F218" t="str">
            <v>女</v>
          </cell>
          <cell r="G218" t="str">
            <v>中国</v>
          </cell>
          <cell r="H218" t="str">
            <v>汉族</v>
          </cell>
          <cell r="I218" t="str">
            <v>296868627@qq.com/zjshao@hdu.edu.cn</v>
          </cell>
          <cell r="J218" t="str">
            <v>磁电子器件与应用系统</v>
          </cell>
          <cell r="K218" t="str">
            <v>磁电子中心</v>
          </cell>
          <cell r="M218" t="str">
            <v>博士研究生</v>
          </cell>
          <cell r="N218" t="str">
            <v>201908</v>
          </cell>
          <cell r="O218" t="str">
            <v>201908</v>
          </cell>
          <cell r="S218" t="str">
            <v>博士</v>
          </cell>
          <cell r="T218" t="str">
            <v>2019-06</v>
          </cell>
          <cell r="U218" t="str">
            <v>吉林大学</v>
          </cell>
          <cell r="V218" t="str">
            <v>201906</v>
          </cell>
          <cell r="W218" t="str">
            <v>凝聚态物理</v>
          </cell>
          <cell r="X218" t="str">
            <v>硕博连读</v>
          </cell>
          <cell r="AA218" t="str">
            <v>吉林大学</v>
          </cell>
          <cell r="AB218" t="str">
            <v>201406</v>
          </cell>
          <cell r="AC218" t="str">
            <v>物理学</v>
          </cell>
        </row>
        <row r="219">
          <cell r="C219" t="str">
            <v>何若愚</v>
          </cell>
          <cell r="D219" t="str">
            <v>18611763014</v>
          </cell>
          <cell r="E219" t="str">
            <v>1986-05-28</v>
          </cell>
          <cell r="F219" t="str">
            <v>男</v>
          </cell>
          <cell r="G219" t="str">
            <v>中国</v>
          </cell>
          <cell r="H219" t="str">
            <v>汉族</v>
          </cell>
          <cell r="I219" t="str">
            <v>hery@hdu.edu.cn</v>
          </cell>
          <cell r="J219" t="str">
            <v>新型半导体器件与电路</v>
          </cell>
          <cell r="K219" t="str">
            <v>电工电子教学示范中心</v>
          </cell>
          <cell r="M219" t="str">
            <v>博士研究生</v>
          </cell>
          <cell r="N219" t="str">
            <v>200907</v>
          </cell>
          <cell r="O219" t="str">
            <v>201908</v>
          </cell>
          <cell r="S219" t="str">
            <v>博士</v>
          </cell>
          <cell r="T219" t="str">
            <v>2019-01</v>
          </cell>
          <cell r="U219" t="str">
            <v>中国科学院大学</v>
          </cell>
          <cell r="V219" t="str">
            <v>201901</v>
          </cell>
          <cell r="W219" t="str">
            <v>电磁场与微波技术</v>
          </cell>
          <cell r="X219" t="str">
            <v>电子科技大学</v>
          </cell>
          <cell r="Y219" t="str">
            <v>201306</v>
          </cell>
          <cell r="Z219" t="str">
            <v>电磁场与微波技术</v>
          </cell>
          <cell r="AA219" t="str">
            <v>武汉大学</v>
          </cell>
          <cell r="AB219" t="str">
            <v>200906</v>
          </cell>
          <cell r="AC219" t="str">
            <v>电子信息工程</v>
          </cell>
        </row>
        <row r="220">
          <cell r="C220" t="str">
            <v>李航</v>
          </cell>
          <cell r="D220" t="str">
            <v>18906506510</v>
          </cell>
          <cell r="E220" t="str">
            <v>1980-11-25</v>
          </cell>
          <cell r="F220" t="str">
            <v>男</v>
          </cell>
          <cell r="G220" t="str">
            <v>中国</v>
          </cell>
          <cell r="H220" t="str">
            <v>汉族</v>
          </cell>
          <cell r="I220" t="str">
            <v>hanglidsp@hotmail.com/hangli@hdu.edu.cn</v>
          </cell>
          <cell r="J220" t="str">
            <v>新型半导体器件与电路</v>
          </cell>
          <cell r="K220" t="str">
            <v>电工电子教学示范中心</v>
          </cell>
          <cell r="L220" t="str">
            <v>特聘教授</v>
          </cell>
          <cell r="M220" t="str">
            <v>博士研究生</v>
          </cell>
          <cell r="N220" t="str">
            <v>200603</v>
          </cell>
          <cell r="O220" t="str">
            <v>201909</v>
          </cell>
          <cell r="S220" t="str">
            <v>博士</v>
          </cell>
          <cell r="T220" t="str">
            <v>2014-09</v>
          </cell>
          <cell r="U220" t="str">
            <v>西澳大学</v>
          </cell>
          <cell r="V220" t="str">
            <v>201409</v>
          </cell>
          <cell r="W220" t="str">
            <v>电子通信</v>
          </cell>
          <cell r="X220" t="str">
            <v>北京交通大学</v>
          </cell>
          <cell r="Y220" t="str">
            <v>200603</v>
          </cell>
          <cell r="Z220" t="str">
            <v>通信与信息系统</v>
          </cell>
          <cell r="AA220" t="str">
            <v>北京交通大学</v>
          </cell>
          <cell r="AB220" t="str">
            <v>200307</v>
          </cell>
          <cell r="AC220" t="str">
            <v>通信工程</v>
          </cell>
          <cell r="AD220" t="str">
            <v>研究员</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mailto:zhxun@hdu.edu.cn" TargetMode="External"/><Relationship Id="rId7" Type="http://schemas.openxmlformats.org/officeDocument/2006/relationships/printerSettings" Target="../printerSettings/printerSettings10.bin"/><Relationship Id="rId2" Type="http://schemas.openxmlformats.org/officeDocument/2006/relationships/hyperlink" Target="mailto:chenjin0509@sina.com.cn" TargetMode="External"/><Relationship Id="rId1" Type="http://schemas.openxmlformats.org/officeDocument/2006/relationships/hyperlink" Target="mailto:jialei@hdu.edu.cn" TargetMode="External"/><Relationship Id="rId6" Type="http://schemas.openxmlformats.org/officeDocument/2006/relationships/hyperlink" Target="mailto:gaohuifang@126.com" TargetMode="External"/><Relationship Id="rId5" Type="http://schemas.openxmlformats.org/officeDocument/2006/relationships/hyperlink" Target="mailto:hfzhang0811@hdu.edu.cn" TargetMode="External"/><Relationship Id="rId4" Type="http://schemas.openxmlformats.org/officeDocument/2006/relationships/hyperlink" Target="mailto:cjd@hdu.edu.cn"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A24C8-E1CF-44FF-9D0F-56C7A31DBC65}">
  <sheetPr>
    <tabColor theme="7"/>
  </sheetPr>
  <dimension ref="A1:AA328"/>
  <sheetViews>
    <sheetView zoomScaleNormal="100" workbookViewId="0">
      <selection activeCell="L9" sqref="L9"/>
    </sheetView>
  </sheetViews>
  <sheetFormatPr defaultColWidth="8.25" defaultRowHeight="13"/>
  <cols>
    <col min="1" max="1" width="10.33203125" style="40" bestFit="1" customWidth="1"/>
    <col min="2" max="2" width="8.33203125" style="41" customWidth="1"/>
    <col min="3" max="3" width="20.08203125" style="42" customWidth="1"/>
    <col min="4" max="4" width="26.9140625" style="40" bestFit="1" customWidth="1"/>
    <col min="5" max="5" width="17.1640625" style="43" bestFit="1" customWidth="1"/>
    <col min="6" max="6" width="13.5" style="41" customWidth="1"/>
    <col min="7" max="7" width="14.1640625" style="44" customWidth="1"/>
    <col min="8" max="8" width="11.6640625" style="41" customWidth="1"/>
    <col min="9" max="9" width="14.08203125" style="41" bestFit="1" customWidth="1"/>
    <col min="10" max="10" width="9.33203125" style="41" customWidth="1"/>
    <col min="11" max="11" width="12.33203125" style="41" customWidth="1"/>
    <col min="12" max="12" width="7.75" style="41" customWidth="1"/>
    <col min="13" max="13" width="4.1640625" style="41" customWidth="1"/>
    <col min="14" max="14" width="25.5" style="41" customWidth="1"/>
    <col min="15" max="15" width="15.6640625" style="41" customWidth="1"/>
    <col min="16" max="16" width="9.08203125" style="41" customWidth="1"/>
    <col min="17" max="17" width="18.33203125" style="41" customWidth="1"/>
    <col min="18" max="18" width="21.08203125" style="41" customWidth="1"/>
    <col min="19" max="19" width="17" style="41" customWidth="1"/>
    <col min="20" max="20" width="2.83203125" style="41" customWidth="1"/>
    <col min="21" max="21" width="4.58203125" style="41" customWidth="1"/>
    <col min="22" max="22" width="6.83203125" style="41" customWidth="1"/>
    <col min="23" max="23" width="4.33203125" style="41" customWidth="1"/>
    <col min="24" max="24" width="6.08203125" style="41" customWidth="1"/>
    <col min="25" max="25" width="14.08203125" style="41" customWidth="1"/>
    <col min="26" max="26" width="32.1640625" style="46" bestFit="1" customWidth="1"/>
    <col min="27" max="27" width="4.83203125" style="41" customWidth="1"/>
    <col min="28" max="256" width="8.25" style="40"/>
    <col min="257" max="257" width="10.33203125" style="40" bestFit="1" customWidth="1"/>
    <col min="258" max="258" width="8.33203125" style="40" customWidth="1"/>
    <col min="259" max="259" width="20.08203125" style="40" customWidth="1"/>
    <col min="260" max="260" width="26.9140625" style="40" bestFit="1" customWidth="1"/>
    <col min="261" max="261" width="17.1640625" style="40" bestFit="1" customWidth="1"/>
    <col min="262" max="262" width="13.5" style="40" customWidth="1"/>
    <col min="263" max="263" width="14.1640625" style="40" customWidth="1"/>
    <col min="264" max="264" width="11.6640625" style="40" customWidth="1"/>
    <col min="265" max="265" width="14.08203125" style="40" bestFit="1" customWidth="1"/>
    <col min="266" max="266" width="9.33203125" style="40" customWidth="1"/>
    <col min="267" max="267" width="12.33203125" style="40" customWidth="1"/>
    <col min="268" max="268" width="7.75" style="40" customWidth="1"/>
    <col min="269" max="269" width="4.1640625" style="40" customWidth="1"/>
    <col min="270" max="270" width="15.83203125" style="40" customWidth="1"/>
    <col min="271" max="271" width="15.6640625" style="40" customWidth="1"/>
    <col min="272" max="272" width="9.08203125" style="40" customWidth="1"/>
    <col min="273" max="273" width="18.33203125" style="40" customWidth="1"/>
    <col min="274" max="274" width="21.08203125" style="40" customWidth="1"/>
    <col min="275" max="275" width="17" style="40" customWidth="1"/>
    <col min="276" max="276" width="2.83203125" style="40" customWidth="1"/>
    <col min="277" max="277" width="4.58203125" style="40" customWidth="1"/>
    <col min="278" max="278" width="6.83203125" style="40" customWidth="1"/>
    <col min="279" max="279" width="4.33203125" style="40" customWidth="1"/>
    <col min="280" max="280" width="6.08203125" style="40" customWidth="1"/>
    <col min="281" max="281" width="14.08203125" style="40" customWidth="1"/>
    <col min="282" max="282" width="32.1640625" style="40" bestFit="1" customWidth="1"/>
    <col min="283" max="283" width="4.83203125" style="40" customWidth="1"/>
    <col min="284" max="512" width="8.25" style="40"/>
    <col min="513" max="513" width="10.33203125" style="40" bestFit="1" customWidth="1"/>
    <col min="514" max="514" width="8.33203125" style="40" customWidth="1"/>
    <col min="515" max="515" width="20.08203125" style="40" customWidth="1"/>
    <col min="516" max="516" width="26.9140625" style="40" bestFit="1" customWidth="1"/>
    <col min="517" max="517" width="17.1640625" style="40" bestFit="1" customWidth="1"/>
    <col min="518" max="518" width="13.5" style="40" customWidth="1"/>
    <col min="519" max="519" width="14.1640625" style="40" customWidth="1"/>
    <col min="520" max="520" width="11.6640625" style="40" customWidth="1"/>
    <col min="521" max="521" width="14.08203125" style="40" bestFit="1" customWidth="1"/>
    <col min="522" max="522" width="9.33203125" style="40" customWidth="1"/>
    <col min="523" max="523" width="12.33203125" style="40" customWidth="1"/>
    <col min="524" max="524" width="7.75" style="40" customWidth="1"/>
    <col min="525" max="525" width="4.1640625" style="40" customWidth="1"/>
    <col min="526" max="526" width="15.83203125" style="40" customWidth="1"/>
    <col min="527" max="527" width="15.6640625" style="40" customWidth="1"/>
    <col min="528" max="528" width="9.08203125" style="40" customWidth="1"/>
    <col min="529" max="529" width="18.33203125" style="40" customWidth="1"/>
    <col min="530" max="530" width="21.08203125" style="40" customWidth="1"/>
    <col min="531" max="531" width="17" style="40" customWidth="1"/>
    <col min="532" max="532" width="2.83203125" style="40" customWidth="1"/>
    <col min="533" max="533" width="4.58203125" style="40" customWidth="1"/>
    <col min="534" max="534" width="6.83203125" style="40" customWidth="1"/>
    <col min="535" max="535" width="4.33203125" style="40" customWidth="1"/>
    <col min="536" max="536" width="6.08203125" style="40" customWidth="1"/>
    <col min="537" max="537" width="14.08203125" style="40" customWidth="1"/>
    <col min="538" max="538" width="32.1640625" style="40" bestFit="1" customWidth="1"/>
    <col min="539" max="539" width="4.83203125" style="40" customWidth="1"/>
    <col min="540" max="768" width="8.25" style="40"/>
    <col min="769" max="769" width="10.33203125" style="40" bestFit="1" customWidth="1"/>
    <col min="770" max="770" width="8.33203125" style="40" customWidth="1"/>
    <col min="771" max="771" width="20.08203125" style="40" customWidth="1"/>
    <col min="772" max="772" width="26.9140625" style="40" bestFit="1" customWidth="1"/>
    <col min="773" max="773" width="17.1640625" style="40" bestFit="1" customWidth="1"/>
    <col min="774" max="774" width="13.5" style="40" customWidth="1"/>
    <col min="775" max="775" width="14.1640625" style="40" customWidth="1"/>
    <col min="776" max="776" width="11.6640625" style="40" customWidth="1"/>
    <col min="777" max="777" width="14.08203125" style="40" bestFit="1" customWidth="1"/>
    <col min="778" max="778" width="9.33203125" style="40" customWidth="1"/>
    <col min="779" max="779" width="12.33203125" style="40" customWidth="1"/>
    <col min="780" max="780" width="7.75" style="40" customWidth="1"/>
    <col min="781" max="781" width="4.1640625" style="40" customWidth="1"/>
    <col min="782" max="782" width="15.83203125" style="40" customWidth="1"/>
    <col min="783" max="783" width="15.6640625" style="40" customWidth="1"/>
    <col min="784" max="784" width="9.08203125" style="40" customWidth="1"/>
    <col min="785" max="785" width="18.33203125" style="40" customWidth="1"/>
    <col min="786" max="786" width="21.08203125" style="40" customWidth="1"/>
    <col min="787" max="787" width="17" style="40" customWidth="1"/>
    <col min="788" max="788" width="2.83203125" style="40" customWidth="1"/>
    <col min="789" max="789" width="4.58203125" style="40" customWidth="1"/>
    <col min="790" max="790" width="6.83203125" style="40" customWidth="1"/>
    <col min="791" max="791" width="4.33203125" style="40" customWidth="1"/>
    <col min="792" max="792" width="6.08203125" style="40" customWidth="1"/>
    <col min="793" max="793" width="14.08203125" style="40" customWidth="1"/>
    <col min="794" max="794" width="32.1640625" style="40" bestFit="1" customWidth="1"/>
    <col min="795" max="795" width="4.83203125" style="40" customWidth="1"/>
    <col min="796" max="1024" width="8.25" style="40"/>
    <col min="1025" max="1025" width="10.33203125" style="40" bestFit="1" customWidth="1"/>
    <col min="1026" max="1026" width="8.33203125" style="40" customWidth="1"/>
    <col min="1027" max="1027" width="20.08203125" style="40" customWidth="1"/>
    <col min="1028" max="1028" width="26.9140625" style="40" bestFit="1" customWidth="1"/>
    <col min="1029" max="1029" width="17.1640625" style="40" bestFit="1" customWidth="1"/>
    <col min="1030" max="1030" width="13.5" style="40" customWidth="1"/>
    <col min="1031" max="1031" width="14.1640625" style="40" customWidth="1"/>
    <col min="1032" max="1032" width="11.6640625" style="40" customWidth="1"/>
    <col min="1033" max="1033" width="14.08203125" style="40" bestFit="1" customWidth="1"/>
    <col min="1034" max="1034" width="9.33203125" style="40" customWidth="1"/>
    <col min="1035" max="1035" width="12.33203125" style="40" customWidth="1"/>
    <col min="1036" max="1036" width="7.75" style="40" customWidth="1"/>
    <col min="1037" max="1037" width="4.1640625" style="40" customWidth="1"/>
    <col min="1038" max="1038" width="15.83203125" style="40" customWidth="1"/>
    <col min="1039" max="1039" width="15.6640625" style="40" customWidth="1"/>
    <col min="1040" max="1040" width="9.08203125" style="40" customWidth="1"/>
    <col min="1041" max="1041" width="18.33203125" style="40" customWidth="1"/>
    <col min="1042" max="1042" width="21.08203125" style="40" customWidth="1"/>
    <col min="1043" max="1043" width="17" style="40" customWidth="1"/>
    <col min="1044" max="1044" width="2.83203125" style="40" customWidth="1"/>
    <col min="1045" max="1045" width="4.58203125" style="40" customWidth="1"/>
    <col min="1046" max="1046" width="6.83203125" style="40" customWidth="1"/>
    <col min="1047" max="1047" width="4.33203125" style="40" customWidth="1"/>
    <col min="1048" max="1048" width="6.08203125" style="40" customWidth="1"/>
    <col min="1049" max="1049" width="14.08203125" style="40" customWidth="1"/>
    <col min="1050" max="1050" width="32.1640625" style="40" bestFit="1" customWidth="1"/>
    <col min="1051" max="1051" width="4.83203125" style="40" customWidth="1"/>
    <col min="1052" max="1280" width="8.25" style="40"/>
    <col min="1281" max="1281" width="10.33203125" style="40" bestFit="1" customWidth="1"/>
    <col min="1282" max="1282" width="8.33203125" style="40" customWidth="1"/>
    <col min="1283" max="1283" width="20.08203125" style="40" customWidth="1"/>
    <col min="1284" max="1284" width="26.9140625" style="40" bestFit="1" customWidth="1"/>
    <col min="1285" max="1285" width="17.1640625" style="40" bestFit="1" customWidth="1"/>
    <col min="1286" max="1286" width="13.5" style="40" customWidth="1"/>
    <col min="1287" max="1287" width="14.1640625" style="40" customWidth="1"/>
    <col min="1288" max="1288" width="11.6640625" style="40" customWidth="1"/>
    <col min="1289" max="1289" width="14.08203125" style="40" bestFit="1" customWidth="1"/>
    <col min="1290" max="1290" width="9.33203125" style="40" customWidth="1"/>
    <col min="1291" max="1291" width="12.33203125" style="40" customWidth="1"/>
    <col min="1292" max="1292" width="7.75" style="40" customWidth="1"/>
    <col min="1293" max="1293" width="4.1640625" style="40" customWidth="1"/>
    <col min="1294" max="1294" width="15.83203125" style="40" customWidth="1"/>
    <col min="1295" max="1295" width="15.6640625" style="40" customWidth="1"/>
    <col min="1296" max="1296" width="9.08203125" style="40" customWidth="1"/>
    <col min="1297" max="1297" width="18.33203125" style="40" customWidth="1"/>
    <col min="1298" max="1298" width="21.08203125" style="40" customWidth="1"/>
    <col min="1299" max="1299" width="17" style="40" customWidth="1"/>
    <col min="1300" max="1300" width="2.83203125" style="40" customWidth="1"/>
    <col min="1301" max="1301" width="4.58203125" style="40" customWidth="1"/>
    <col min="1302" max="1302" width="6.83203125" style="40" customWidth="1"/>
    <col min="1303" max="1303" width="4.33203125" style="40" customWidth="1"/>
    <col min="1304" max="1304" width="6.08203125" style="40" customWidth="1"/>
    <col min="1305" max="1305" width="14.08203125" style="40" customWidth="1"/>
    <col min="1306" max="1306" width="32.1640625" style="40" bestFit="1" customWidth="1"/>
    <col min="1307" max="1307" width="4.83203125" style="40" customWidth="1"/>
    <col min="1308" max="1536" width="8.25" style="40"/>
    <col min="1537" max="1537" width="10.33203125" style="40" bestFit="1" customWidth="1"/>
    <col min="1538" max="1538" width="8.33203125" style="40" customWidth="1"/>
    <col min="1539" max="1539" width="20.08203125" style="40" customWidth="1"/>
    <col min="1540" max="1540" width="26.9140625" style="40" bestFit="1" customWidth="1"/>
    <col min="1541" max="1541" width="17.1640625" style="40" bestFit="1" customWidth="1"/>
    <col min="1542" max="1542" width="13.5" style="40" customWidth="1"/>
    <col min="1543" max="1543" width="14.1640625" style="40" customWidth="1"/>
    <col min="1544" max="1544" width="11.6640625" style="40" customWidth="1"/>
    <col min="1545" max="1545" width="14.08203125" style="40" bestFit="1" customWidth="1"/>
    <col min="1546" max="1546" width="9.33203125" style="40" customWidth="1"/>
    <col min="1547" max="1547" width="12.33203125" style="40" customWidth="1"/>
    <col min="1548" max="1548" width="7.75" style="40" customWidth="1"/>
    <col min="1549" max="1549" width="4.1640625" style="40" customWidth="1"/>
    <col min="1550" max="1550" width="15.83203125" style="40" customWidth="1"/>
    <col min="1551" max="1551" width="15.6640625" style="40" customWidth="1"/>
    <col min="1552" max="1552" width="9.08203125" style="40" customWidth="1"/>
    <col min="1553" max="1553" width="18.33203125" style="40" customWidth="1"/>
    <col min="1554" max="1554" width="21.08203125" style="40" customWidth="1"/>
    <col min="1555" max="1555" width="17" style="40" customWidth="1"/>
    <col min="1556" max="1556" width="2.83203125" style="40" customWidth="1"/>
    <col min="1557" max="1557" width="4.58203125" style="40" customWidth="1"/>
    <col min="1558" max="1558" width="6.83203125" style="40" customWidth="1"/>
    <col min="1559" max="1559" width="4.33203125" style="40" customWidth="1"/>
    <col min="1560" max="1560" width="6.08203125" style="40" customWidth="1"/>
    <col min="1561" max="1561" width="14.08203125" style="40" customWidth="1"/>
    <col min="1562" max="1562" width="32.1640625" style="40" bestFit="1" customWidth="1"/>
    <col min="1563" max="1563" width="4.83203125" style="40" customWidth="1"/>
    <col min="1564" max="1792" width="8.25" style="40"/>
    <col min="1793" max="1793" width="10.33203125" style="40" bestFit="1" customWidth="1"/>
    <col min="1794" max="1794" width="8.33203125" style="40" customWidth="1"/>
    <col min="1795" max="1795" width="20.08203125" style="40" customWidth="1"/>
    <col min="1796" max="1796" width="26.9140625" style="40" bestFit="1" customWidth="1"/>
    <col min="1797" max="1797" width="17.1640625" style="40" bestFit="1" customWidth="1"/>
    <col min="1798" max="1798" width="13.5" style="40" customWidth="1"/>
    <col min="1799" max="1799" width="14.1640625" style="40" customWidth="1"/>
    <col min="1800" max="1800" width="11.6640625" style="40" customWidth="1"/>
    <col min="1801" max="1801" width="14.08203125" style="40" bestFit="1" customWidth="1"/>
    <col min="1802" max="1802" width="9.33203125" style="40" customWidth="1"/>
    <col min="1803" max="1803" width="12.33203125" style="40" customWidth="1"/>
    <col min="1804" max="1804" width="7.75" style="40" customWidth="1"/>
    <col min="1805" max="1805" width="4.1640625" style="40" customWidth="1"/>
    <col min="1806" max="1806" width="15.83203125" style="40" customWidth="1"/>
    <col min="1807" max="1807" width="15.6640625" style="40" customWidth="1"/>
    <col min="1808" max="1808" width="9.08203125" style="40" customWidth="1"/>
    <col min="1809" max="1809" width="18.33203125" style="40" customWidth="1"/>
    <col min="1810" max="1810" width="21.08203125" style="40" customWidth="1"/>
    <col min="1811" max="1811" width="17" style="40" customWidth="1"/>
    <col min="1812" max="1812" width="2.83203125" style="40" customWidth="1"/>
    <col min="1813" max="1813" width="4.58203125" style="40" customWidth="1"/>
    <col min="1814" max="1814" width="6.83203125" style="40" customWidth="1"/>
    <col min="1815" max="1815" width="4.33203125" style="40" customWidth="1"/>
    <col min="1816" max="1816" width="6.08203125" style="40" customWidth="1"/>
    <col min="1817" max="1817" width="14.08203125" style="40" customWidth="1"/>
    <col min="1818" max="1818" width="32.1640625" style="40" bestFit="1" customWidth="1"/>
    <col min="1819" max="1819" width="4.83203125" style="40" customWidth="1"/>
    <col min="1820" max="2048" width="8.25" style="40"/>
    <col min="2049" max="2049" width="10.33203125" style="40" bestFit="1" customWidth="1"/>
    <col min="2050" max="2050" width="8.33203125" style="40" customWidth="1"/>
    <col min="2051" max="2051" width="20.08203125" style="40" customWidth="1"/>
    <col min="2052" max="2052" width="26.9140625" style="40" bestFit="1" customWidth="1"/>
    <col min="2053" max="2053" width="17.1640625" style="40" bestFit="1" customWidth="1"/>
    <col min="2054" max="2054" width="13.5" style="40" customWidth="1"/>
    <col min="2055" max="2055" width="14.1640625" style="40" customWidth="1"/>
    <col min="2056" max="2056" width="11.6640625" style="40" customWidth="1"/>
    <col min="2057" max="2057" width="14.08203125" style="40" bestFit="1" customWidth="1"/>
    <col min="2058" max="2058" width="9.33203125" style="40" customWidth="1"/>
    <col min="2059" max="2059" width="12.33203125" style="40" customWidth="1"/>
    <col min="2060" max="2060" width="7.75" style="40" customWidth="1"/>
    <col min="2061" max="2061" width="4.1640625" style="40" customWidth="1"/>
    <col min="2062" max="2062" width="15.83203125" style="40" customWidth="1"/>
    <col min="2063" max="2063" width="15.6640625" style="40" customWidth="1"/>
    <col min="2064" max="2064" width="9.08203125" style="40" customWidth="1"/>
    <col min="2065" max="2065" width="18.33203125" style="40" customWidth="1"/>
    <col min="2066" max="2066" width="21.08203125" style="40" customWidth="1"/>
    <col min="2067" max="2067" width="17" style="40" customWidth="1"/>
    <col min="2068" max="2068" width="2.83203125" style="40" customWidth="1"/>
    <col min="2069" max="2069" width="4.58203125" style="40" customWidth="1"/>
    <col min="2070" max="2070" width="6.83203125" style="40" customWidth="1"/>
    <col min="2071" max="2071" width="4.33203125" style="40" customWidth="1"/>
    <col min="2072" max="2072" width="6.08203125" style="40" customWidth="1"/>
    <col min="2073" max="2073" width="14.08203125" style="40" customWidth="1"/>
    <col min="2074" max="2074" width="32.1640625" style="40" bestFit="1" customWidth="1"/>
    <col min="2075" max="2075" width="4.83203125" style="40" customWidth="1"/>
    <col min="2076" max="2304" width="8.25" style="40"/>
    <col min="2305" max="2305" width="10.33203125" style="40" bestFit="1" customWidth="1"/>
    <col min="2306" max="2306" width="8.33203125" style="40" customWidth="1"/>
    <col min="2307" max="2307" width="20.08203125" style="40" customWidth="1"/>
    <col min="2308" max="2308" width="26.9140625" style="40" bestFit="1" customWidth="1"/>
    <col min="2309" max="2309" width="17.1640625" style="40" bestFit="1" customWidth="1"/>
    <col min="2310" max="2310" width="13.5" style="40" customWidth="1"/>
    <col min="2311" max="2311" width="14.1640625" style="40" customWidth="1"/>
    <col min="2312" max="2312" width="11.6640625" style="40" customWidth="1"/>
    <col min="2313" max="2313" width="14.08203125" style="40" bestFit="1" customWidth="1"/>
    <col min="2314" max="2314" width="9.33203125" style="40" customWidth="1"/>
    <col min="2315" max="2315" width="12.33203125" style="40" customWidth="1"/>
    <col min="2316" max="2316" width="7.75" style="40" customWidth="1"/>
    <col min="2317" max="2317" width="4.1640625" style="40" customWidth="1"/>
    <col min="2318" max="2318" width="15.83203125" style="40" customWidth="1"/>
    <col min="2319" max="2319" width="15.6640625" style="40" customWidth="1"/>
    <col min="2320" max="2320" width="9.08203125" style="40" customWidth="1"/>
    <col min="2321" max="2321" width="18.33203125" style="40" customWidth="1"/>
    <col min="2322" max="2322" width="21.08203125" style="40" customWidth="1"/>
    <col min="2323" max="2323" width="17" style="40" customWidth="1"/>
    <col min="2324" max="2324" width="2.83203125" style="40" customWidth="1"/>
    <col min="2325" max="2325" width="4.58203125" style="40" customWidth="1"/>
    <col min="2326" max="2326" width="6.83203125" style="40" customWidth="1"/>
    <col min="2327" max="2327" width="4.33203125" style="40" customWidth="1"/>
    <col min="2328" max="2328" width="6.08203125" style="40" customWidth="1"/>
    <col min="2329" max="2329" width="14.08203125" style="40" customWidth="1"/>
    <col min="2330" max="2330" width="32.1640625" style="40" bestFit="1" customWidth="1"/>
    <col min="2331" max="2331" width="4.83203125" style="40" customWidth="1"/>
    <col min="2332" max="2560" width="8.25" style="40"/>
    <col min="2561" max="2561" width="10.33203125" style="40" bestFit="1" customWidth="1"/>
    <col min="2562" max="2562" width="8.33203125" style="40" customWidth="1"/>
    <col min="2563" max="2563" width="20.08203125" style="40" customWidth="1"/>
    <col min="2564" max="2564" width="26.9140625" style="40" bestFit="1" customWidth="1"/>
    <col min="2565" max="2565" width="17.1640625" style="40" bestFit="1" customWidth="1"/>
    <col min="2566" max="2566" width="13.5" style="40" customWidth="1"/>
    <col min="2567" max="2567" width="14.1640625" style="40" customWidth="1"/>
    <col min="2568" max="2568" width="11.6640625" style="40" customWidth="1"/>
    <col min="2569" max="2569" width="14.08203125" style="40" bestFit="1" customWidth="1"/>
    <col min="2570" max="2570" width="9.33203125" style="40" customWidth="1"/>
    <col min="2571" max="2571" width="12.33203125" style="40" customWidth="1"/>
    <col min="2572" max="2572" width="7.75" style="40" customWidth="1"/>
    <col min="2573" max="2573" width="4.1640625" style="40" customWidth="1"/>
    <col min="2574" max="2574" width="15.83203125" style="40" customWidth="1"/>
    <col min="2575" max="2575" width="15.6640625" style="40" customWidth="1"/>
    <col min="2576" max="2576" width="9.08203125" style="40" customWidth="1"/>
    <col min="2577" max="2577" width="18.33203125" style="40" customWidth="1"/>
    <col min="2578" max="2578" width="21.08203125" style="40" customWidth="1"/>
    <col min="2579" max="2579" width="17" style="40" customWidth="1"/>
    <col min="2580" max="2580" width="2.83203125" style="40" customWidth="1"/>
    <col min="2581" max="2581" width="4.58203125" style="40" customWidth="1"/>
    <col min="2582" max="2582" width="6.83203125" style="40" customWidth="1"/>
    <col min="2583" max="2583" width="4.33203125" style="40" customWidth="1"/>
    <col min="2584" max="2584" width="6.08203125" style="40" customWidth="1"/>
    <col min="2585" max="2585" width="14.08203125" style="40" customWidth="1"/>
    <col min="2586" max="2586" width="32.1640625" style="40" bestFit="1" customWidth="1"/>
    <col min="2587" max="2587" width="4.83203125" style="40" customWidth="1"/>
    <col min="2588" max="2816" width="8.25" style="40"/>
    <col min="2817" max="2817" width="10.33203125" style="40" bestFit="1" customWidth="1"/>
    <col min="2818" max="2818" width="8.33203125" style="40" customWidth="1"/>
    <col min="2819" max="2819" width="20.08203125" style="40" customWidth="1"/>
    <col min="2820" max="2820" width="26.9140625" style="40" bestFit="1" customWidth="1"/>
    <col min="2821" max="2821" width="17.1640625" style="40" bestFit="1" customWidth="1"/>
    <col min="2822" max="2822" width="13.5" style="40" customWidth="1"/>
    <col min="2823" max="2823" width="14.1640625" style="40" customWidth="1"/>
    <col min="2824" max="2824" width="11.6640625" style="40" customWidth="1"/>
    <col min="2825" max="2825" width="14.08203125" style="40" bestFit="1" customWidth="1"/>
    <col min="2826" max="2826" width="9.33203125" style="40" customWidth="1"/>
    <col min="2827" max="2827" width="12.33203125" style="40" customWidth="1"/>
    <col min="2828" max="2828" width="7.75" style="40" customWidth="1"/>
    <col min="2829" max="2829" width="4.1640625" style="40" customWidth="1"/>
    <col min="2830" max="2830" width="15.83203125" style="40" customWidth="1"/>
    <col min="2831" max="2831" width="15.6640625" style="40" customWidth="1"/>
    <col min="2832" max="2832" width="9.08203125" style="40" customWidth="1"/>
    <col min="2833" max="2833" width="18.33203125" style="40" customWidth="1"/>
    <col min="2834" max="2834" width="21.08203125" style="40" customWidth="1"/>
    <col min="2835" max="2835" width="17" style="40" customWidth="1"/>
    <col min="2836" max="2836" width="2.83203125" style="40" customWidth="1"/>
    <col min="2837" max="2837" width="4.58203125" style="40" customWidth="1"/>
    <col min="2838" max="2838" width="6.83203125" style="40" customWidth="1"/>
    <col min="2839" max="2839" width="4.33203125" style="40" customWidth="1"/>
    <col min="2840" max="2840" width="6.08203125" style="40" customWidth="1"/>
    <col min="2841" max="2841" width="14.08203125" style="40" customWidth="1"/>
    <col min="2842" max="2842" width="32.1640625" style="40" bestFit="1" customWidth="1"/>
    <col min="2843" max="2843" width="4.83203125" style="40" customWidth="1"/>
    <col min="2844" max="3072" width="8.25" style="40"/>
    <col min="3073" max="3073" width="10.33203125" style="40" bestFit="1" customWidth="1"/>
    <col min="3074" max="3074" width="8.33203125" style="40" customWidth="1"/>
    <col min="3075" max="3075" width="20.08203125" style="40" customWidth="1"/>
    <col min="3076" max="3076" width="26.9140625" style="40" bestFit="1" customWidth="1"/>
    <col min="3077" max="3077" width="17.1640625" style="40" bestFit="1" customWidth="1"/>
    <col min="3078" max="3078" width="13.5" style="40" customWidth="1"/>
    <col min="3079" max="3079" width="14.1640625" style="40" customWidth="1"/>
    <col min="3080" max="3080" width="11.6640625" style="40" customWidth="1"/>
    <col min="3081" max="3081" width="14.08203125" style="40" bestFit="1" customWidth="1"/>
    <col min="3082" max="3082" width="9.33203125" style="40" customWidth="1"/>
    <col min="3083" max="3083" width="12.33203125" style="40" customWidth="1"/>
    <col min="3084" max="3084" width="7.75" style="40" customWidth="1"/>
    <col min="3085" max="3085" width="4.1640625" style="40" customWidth="1"/>
    <col min="3086" max="3086" width="15.83203125" style="40" customWidth="1"/>
    <col min="3087" max="3087" width="15.6640625" style="40" customWidth="1"/>
    <col min="3088" max="3088" width="9.08203125" style="40" customWidth="1"/>
    <col min="3089" max="3089" width="18.33203125" style="40" customWidth="1"/>
    <col min="3090" max="3090" width="21.08203125" style="40" customWidth="1"/>
    <col min="3091" max="3091" width="17" style="40" customWidth="1"/>
    <col min="3092" max="3092" width="2.83203125" style="40" customWidth="1"/>
    <col min="3093" max="3093" width="4.58203125" style="40" customWidth="1"/>
    <col min="3094" max="3094" width="6.83203125" style="40" customWidth="1"/>
    <col min="3095" max="3095" width="4.33203125" style="40" customWidth="1"/>
    <col min="3096" max="3096" width="6.08203125" style="40" customWidth="1"/>
    <col min="3097" max="3097" width="14.08203125" style="40" customWidth="1"/>
    <col min="3098" max="3098" width="32.1640625" style="40" bestFit="1" customWidth="1"/>
    <col min="3099" max="3099" width="4.83203125" style="40" customWidth="1"/>
    <col min="3100" max="3328" width="8.25" style="40"/>
    <col min="3329" max="3329" width="10.33203125" style="40" bestFit="1" customWidth="1"/>
    <col min="3330" max="3330" width="8.33203125" style="40" customWidth="1"/>
    <col min="3331" max="3331" width="20.08203125" style="40" customWidth="1"/>
    <col min="3332" max="3332" width="26.9140625" style="40" bestFit="1" customWidth="1"/>
    <col min="3333" max="3333" width="17.1640625" style="40" bestFit="1" customWidth="1"/>
    <col min="3334" max="3334" width="13.5" style="40" customWidth="1"/>
    <col min="3335" max="3335" width="14.1640625" style="40" customWidth="1"/>
    <col min="3336" max="3336" width="11.6640625" style="40" customWidth="1"/>
    <col min="3337" max="3337" width="14.08203125" style="40" bestFit="1" customWidth="1"/>
    <col min="3338" max="3338" width="9.33203125" style="40" customWidth="1"/>
    <col min="3339" max="3339" width="12.33203125" style="40" customWidth="1"/>
    <col min="3340" max="3340" width="7.75" style="40" customWidth="1"/>
    <col min="3341" max="3341" width="4.1640625" style="40" customWidth="1"/>
    <col min="3342" max="3342" width="15.83203125" style="40" customWidth="1"/>
    <col min="3343" max="3343" width="15.6640625" style="40" customWidth="1"/>
    <col min="3344" max="3344" width="9.08203125" style="40" customWidth="1"/>
    <col min="3345" max="3345" width="18.33203125" style="40" customWidth="1"/>
    <col min="3346" max="3346" width="21.08203125" style="40" customWidth="1"/>
    <col min="3347" max="3347" width="17" style="40" customWidth="1"/>
    <col min="3348" max="3348" width="2.83203125" style="40" customWidth="1"/>
    <col min="3349" max="3349" width="4.58203125" style="40" customWidth="1"/>
    <col min="3350" max="3350" width="6.83203125" style="40" customWidth="1"/>
    <col min="3351" max="3351" width="4.33203125" style="40" customWidth="1"/>
    <col min="3352" max="3352" width="6.08203125" style="40" customWidth="1"/>
    <col min="3353" max="3353" width="14.08203125" style="40" customWidth="1"/>
    <col min="3354" max="3354" width="32.1640625" style="40" bestFit="1" customWidth="1"/>
    <col min="3355" max="3355" width="4.83203125" style="40" customWidth="1"/>
    <col min="3356" max="3584" width="8.25" style="40"/>
    <col min="3585" max="3585" width="10.33203125" style="40" bestFit="1" customWidth="1"/>
    <col min="3586" max="3586" width="8.33203125" style="40" customWidth="1"/>
    <col min="3587" max="3587" width="20.08203125" style="40" customWidth="1"/>
    <col min="3588" max="3588" width="26.9140625" style="40" bestFit="1" customWidth="1"/>
    <col min="3589" max="3589" width="17.1640625" style="40" bestFit="1" customWidth="1"/>
    <col min="3590" max="3590" width="13.5" style="40" customWidth="1"/>
    <col min="3591" max="3591" width="14.1640625" style="40" customWidth="1"/>
    <col min="3592" max="3592" width="11.6640625" style="40" customWidth="1"/>
    <col min="3593" max="3593" width="14.08203125" style="40" bestFit="1" customWidth="1"/>
    <col min="3594" max="3594" width="9.33203125" style="40" customWidth="1"/>
    <col min="3595" max="3595" width="12.33203125" style="40" customWidth="1"/>
    <col min="3596" max="3596" width="7.75" style="40" customWidth="1"/>
    <col min="3597" max="3597" width="4.1640625" style="40" customWidth="1"/>
    <col min="3598" max="3598" width="15.83203125" style="40" customWidth="1"/>
    <col min="3599" max="3599" width="15.6640625" style="40" customWidth="1"/>
    <col min="3600" max="3600" width="9.08203125" style="40" customWidth="1"/>
    <col min="3601" max="3601" width="18.33203125" style="40" customWidth="1"/>
    <col min="3602" max="3602" width="21.08203125" style="40" customWidth="1"/>
    <col min="3603" max="3603" width="17" style="40" customWidth="1"/>
    <col min="3604" max="3604" width="2.83203125" style="40" customWidth="1"/>
    <col min="3605" max="3605" width="4.58203125" style="40" customWidth="1"/>
    <col min="3606" max="3606" width="6.83203125" style="40" customWidth="1"/>
    <col min="3607" max="3607" width="4.33203125" style="40" customWidth="1"/>
    <col min="3608" max="3608" width="6.08203125" style="40" customWidth="1"/>
    <col min="3609" max="3609" width="14.08203125" style="40" customWidth="1"/>
    <col min="3610" max="3610" width="32.1640625" style="40" bestFit="1" customWidth="1"/>
    <col min="3611" max="3611" width="4.83203125" style="40" customWidth="1"/>
    <col min="3612" max="3840" width="8.25" style="40"/>
    <col min="3841" max="3841" width="10.33203125" style="40" bestFit="1" customWidth="1"/>
    <col min="3842" max="3842" width="8.33203125" style="40" customWidth="1"/>
    <col min="3843" max="3843" width="20.08203125" style="40" customWidth="1"/>
    <col min="3844" max="3844" width="26.9140625" style="40" bestFit="1" customWidth="1"/>
    <col min="3845" max="3845" width="17.1640625" style="40" bestFit="1" customWidth="1"/>
    <col min="3846" max="3846" width="13.5" style="40" customWidth="1"/>
    <col min="3847" max="3847" width="14.1640625" style="40" customWidth="1"/>
    <col min="3848" max="3848" width="11.6640625" style="40" customWidth="1"/>
    <col min="3849" max="3849" width="14.08203125" style="40" bestFit="1" customWidth="1"/>
    <col min="3850" max="3850" width="9.33203125" style="40" customWidth="1"/>
    <col min="3851" max="3851" width="12.33203125" style="40" customWidth="1"/>
    <col min="3852" max="3852" width="7.75" style="40" customWidth="1"/>
    <col min="3853" max="3853" width="4.1640625" style="40" customWidth="1"/>
    <col min="3854" max="3854" width="15.83203125" style="40" customWidth="1"/>
    <col min="3855" max="3855" width="15.6640625" style="40" customWidth="1"/>
    <col min="3856" max="3856" width="9.08203125" style="40" customWidth="1"/>
    <col min="3857" max="3857" width="18.33203125" style="40" customWidth="1"/>
    <col min="3858" max="3858" width="21.08203125" style="40" customWidth="1"/>
    <col min="3859" max="3859" width="17" style="40" customWidth="1"/>
    <col min="3860" max="3860" width="2.83203125" style="40" customWidth="1"/>
    <col min="3861" max="3861" width="4.58203125" style="40" customWidth="1"/>
    <col min="3862" max="3862" width="6.83203125" style="40" customWidth="1"/>
    <col min="3863" max="3863" width="4.33203125" style="40" customWidth="1"/>
    <col min="3864" max="3864" width="6.08203125" style="40" customWidth="1"/>
    <col min="3865" max="3865" width="14.08203125" style="40" customWidth="1"/>
    <col min="3866" max="3866" width="32.1640625" style="40" bestFit="1" customWidth="1"/>
    <col min="3867" max="3867" width="4.83203125" style="40" customWidth="1"/>
    <col min="3868" max="4096" width="8.25" style="40"/>
    <col min="4097" max="4097" width="10.33203125" style="40" bestFit="1" customWidth="1"/>
    <col min="4098" max="4098" width="8.33203125" style="40" customWidth="1"/>
    <col min="4099" max="4099" width="20.08203125" style="40" customWidth="1"/>
    <col min="4100" max="4100" width="26.9140625" style="40" bestFit="1" customWidth="1"/>
    <col min="4101" max="4101" width="17.1640625" style="40" bestFit="1" customWidth="1"/>
    <col min="4102" max="4102" width="13.5" style="40" customWidth="1"/>
    <col min="4103" max="4103" width="14.1640625" style="40" customWidth="1"/>
    <col min="4104" max="4104" width="11.6640625" style="40" customWidth="1"/>
    <col min="4105" max="4105" width="14.08203125" style="40" bestFit="1" customWidth="1"/>
    <col min="4106" max="4106" width="9.33203125" style="40" customWidth="1"/>
    <col min="4107" max="4107" width="12.33203125" style="40" customWidth="1"/>
    <col min="4108" max="4108" width="7.75" style="40" customWidth="1"/>
    <col min="4109" max="4109" width="4.1640625" style="40" customWidth="1"/>
    <col min="4110" max="4110" width="15.83203125" style="40" customWidth="1"/>
    <col min="4111" max="4111" width="15.6640625" style="40" customWidth="1"/>
    <col min="4112" max="4112" width="9.08203125" style="40" customWidth="1"/>
    <col min="4113" max="4113" width="18.33203125" style="40" customWidth="1"/>
    <col min="4114" max="4114" width="21.08203125" style="40" customWidth="1"/>
    <col min="4115" max="4115" width="17" style="40" customWidth="1"/>
    <col min="4116" max="4116" width="2.83203125" style="40" customWidth="1"/>
    <col min="4117" max="4117" width="4.58203125" style="40" customWidth="1"/>
    <col min="4118" max="4118" width="6.83203125" style="40" customWidth="1"/>
    <col min="4119" max="4119" width="4.33203125" style="40" customWidth="1"/>
    <col min="4120" max="4120" width="6.08203125" style="40" customWidth="1"/>
    <col min="4121" max="4121" width="14.08203125" style="40" customWidth="1"/>
    <col min="4122" max="4122" width="32.1640625" style="40" bestFit="1" customWidth="1"/>
    <col min="4123" max="4123" width="4.83203125" style="40" customWidth="1"/>
    <col min="4124" max="4352" width="8.25" style="40"/>
    <col min="4353" max="4353" width="10.33203125" style="40" bestFit="1" customWidth="1"/>
    <col min="4354" max="4354" width="8.33203125" style="40" customWidth="1"/>
    <col min="4355" max="4355" width="20.08203125" style="40" customWidth="1"/>
    <col min="4356" max="4356" width="26.9140625" style="40" bestFit="1" customWidth="1"/>
    <col min="4357" max="4357" width="17.1640625" style="40" bestFit="1" customWidth="1"/>
    <col min="4358" max="4358" width="13.5" style="40" customWidth="1"/>
    <col min="4359" max="4359" width="14.1640625" style="40" customWidth="1"/>
    <col min="4360" max="4360" width="11.6640625" style="40" customWidth="1"/>
    <col min="4361" max="4361" width="14.08203125" style="40" bestFit="1" customWidth="1"/>
    <col min="4362" max="4362" width="9.33203125" style="40" customWidth="1"/>
    <col min="4363" max="4363" width="12.33203125" style="40" customWidth="1"/>
    <col min="4364" max="4364" width="7.75" style="40" customWidth="1"/>
    <col min="4365" max="4365" width="4.1640625" style="40" customWidth="1"/>
    <col min="4366" max="4366" width="15.83203125" style="40" customWidth="1"/>
    <col min="4367" max="4367" width="15.6640625" style="40" customWidth="1"/>
    <col min="4368" max="4368" width="9.08203125" style="40" customWidth="1"/>
    <col min="4369" max="4369" width="18.33203125" style="40" customWidth="1"/>
    <col min="4370" max="4370" width="21.08203125" style="40" customWidth="1"/>
    <col min="4371" max="4371" width="17" style="40" customWidth="1"/>
    <col min="4372" max="4372" width="2.83203125" style="40" customWidth="1"/>
    <col min="4373" max="4373" width="4.58203125" style="40" customWidth="1"/>
    <col min="4374" max="4374" width="6.83203125" style="40" customWidth="1"/>
    <col min="4375" max="4375" width="4.33203125" style="40" customWidth="1"/>
    <col min="4376" max="4376" width="6.08203125" style="40" customWidth="1"/>
    <col min="4377" max="4377" width="14.08203125" style="40" customWidth="1"/>
    <col min="4378" max="4378" width="32.1640625" style="40" bestFit="1" customWidth="1"/>
    <col min="4379" max="4379" width="4.83203125" style="40" customWidth="1"/>
    <col min="4380" max="4608" width="8.25" style="40"/>
    <col min="4609" max="4609" width="10.33203125" style="40" bestFit="1" customWidth="1"/>
    <col min="4610" max="4610" width="8.33203125" style="40" customWidth="1"/>
    <col min="4611" max="4611" width="20.08203125" style="40" customWidth="1"/>
    <col min="4612" max="4612" width="26.9140625" style="40" bestFit="1" customWidth="1"/>
    <col min="4613" max="4613" width="17.1640625" style="40" bestFit="1" customWidth="1"/>
    <col min="4614" max="4614" width="13.5" style="40" customWidth="1"/>
    <col min="4615" max="4615" width="14.1640625" style="40" customWidth="1"/>
    <col min="4616" max="4616" width="11.6640625" style="40" customWidth="1"/>
    <col min="4617" max="4617" width="14.08203125" style="40" bestFit="1" customWidth="1"/>
    <col min="4618" max="4618" width="9.33203125" style="40" customWidth="1"/>
    <col min="4619" max="4619" width="12.33203125" style="40" customWidth="1"/>
    <col min="4620" max="4620" width="7.75" style="40" customWidth="1"/>
    <col min="4621" max="4621" width="4.1640625" style="40" customWidth="1"/>
    <col min="4622" max="4622" width="15.83203125" style="40" customWidth="1"/>
    <col min="4623" max="4623" width="15.6640625" style="40" customWidth="1"/>
    <col min="4624" max="4624" width="9.08203125" style="40" customWidth="1"/>
    <col min="4625" max="4625" width="18.33203125" style="40" customWidth="1"/>
    <col min="4626" max="4626" width="21.08203125" style="40" customWidth="1"/>
    <col min="4627" max="4627" width="17" style="40" customWidth="1"/>
    <col min="4628" max="4628" width="2.83203125" style="40" customWidth="1"/>
    <col min="4629" max="4629" width="4.58203125" style="40" customWidth="1"/>
    <col min="4630" max="4630" width="6.83203125" style="40" customWidth="1"/>
    <col min="4631" max="4631" width="4.33203125" style="40" customWidth="1"/>
    <col min="4632" max="4632" width="6.08203125" style="40" customWidth="1"/>
    <col min="4633" max="4633" width="14.08203125" style="40" customWidth="1"/>
    <col min="4634" max="4634" width="32.1640625" style="40" bestFit="1" customWidth="1"/>
    <col min="4635" max="4635" width="4.83203125" style="40" customWidth="1"/>
    <col min="4636" max="4864" width="8.25" style="40"/>
    <col min="4865" max="4865" width="10.33203125" style="40" bestFit="1" customWidth="1"/>
    <col min="4866" max="4866" width="8.33203125" style="40" customWidth="1"/>
    <col min="4867" max="4867" width="20.08203125" style="40" customWidth="1"/>
    <col min="4868" max="4868" width="26.9140625" style="40" bestFit="1" customWidth="1"/>
    <col min="4869" max="4869" width="17.1640625" style="40" bestFit="1" customWidth="1"/>
    <col min="4870" max="4870" width="13.5" style="40" customWidth="1"/>
    <col min="4871" max="4871" width="14.1640625" style="40" customWidth="1"/>
    <col min="4872" max="4872" width="11.6640625" style="40" customWidth="1"/>
    <col min="4873" max="4873" width="14.08203125" style="40" bestFit="1" customWidth="1"/>
    <col min="4874" max="4874" width="9.33203125" style="40" customWidth="1"/>
    <col min="4875" max="4875" width="12.33203125" style="40" customWidth="1"/>
    <col min="4876" max="4876" width="7.75" style="40" customWidth="1"/>
    <col min="4877" max="4877" width="4.1640625" style="40" customWidth="1"/>
    <col min="4878" max="4878" width="15.83203125" style="40" customWidth="1"/>
    <col min="4879" max="4879" width="15.6640625" style="40" customWidth="1"/>
    <col min="4880" max="4880" width="9.08203125" style="40" customWidth="1"/>
    <col min="4881" max="4881" width="18.33203125" style="40" customWidth="1"/>
    <col min="4882" max="4882" width="21.08203125" style="40" customWidth="1"/>
    <col min="4883" max="4883" width="17" style="40" customWidth="1"/>
    <col min="4884" max="4884" width="2.83203125" style="40" customWidth="1"/>
    <col min="4885" max="4885" width="4.58203125" style="40" customWidth="1"/>
    <col min="4886" max="4886" width="6.83203125" style="40" customWidth="1"/>
    <col min="4887" max="4887" width="4.33203125" style="40" customWidth="1"/>
    <col min="4888" max="4888" width="6.08203125" style="40" customWidth="1"/>
    <col min="4889" max="4889" width="14.08203125" style="40" customWidth="1"/>
    <col min="4890" max="4890" width="32.1640625" style="40" bestFit="1" customWidth="1"/>
    <col min="4891" max="4891" width="4.83203125" style="40" customWidth="1"/>
    <col min="4892" max="5120" width="8.25" style="40"/>
    <col min="5121" max="5121" width="10.33203125" style="40" bestFit="1" customWidth="1"/>
    <col min="5122" max="5122" width="8.33203125" style="40" customWidth="1"/>
    <col min="5123" max="5123" width="20.08203125" style="40" customWidth="1"/>
    <col min="5124" max="5124" width="26.9140625" style="40" bestFit="1" customWidth="1"/>
    <col min="5125" max="5125" width="17.1640625" style="40" bestFit="1" customWidth="1"/>
    <col min="5126" max="5126" width="13.5" style="40" customWidth="1"/>
    <col min="5127" max="5127" width="14.1640625" style="40" customWidth="1"/>
    <col min="5128" max="5128" width="11.6640625" style="40" customWidth="1"/>
    <col min="5129" max="5129" width="14.08203125" style="40" bestFit="1" customWidth="1"/>
    <col min="5130" max="5130" width="9.33203125" style="40" customWidth="1"/>
    <col min="5131" max="5131" width="12.33203125" style="40" customWidth="1"/>
    <col min="5132" max="5132" width="7.75" style="40" customWidth="1"/>
    <col min="5133" max="5133" width="4.1640625" style="40" customWidth="1"/>
    <col min="5134" max="5134" width="15.83203125" style="40" customWidth="1"/>
    <col min="5135" max="5135" width="15.6640625" style="40" customWidth="1"/>
    <col min="5136" max="5136" width="9.08203125" style="40" customWidth="1"/>
    <col min="5137" max="5137" width="18.33203125" style="40" customWidth="1"/>
    <col min="5138" max="5138" width="21.08203125" style="40" customWidth="1"/>
    <col min="5139" max="5139" width="17" style="40" customWidth="1"/>
    <col min="5140" max="5140" width="2.83203125" style="40" customWidth="1"/>
    <col min="5141" max="5141" width="4.58203125" style="40" customWidth="1"/>
    <col min="5142" max="5142" width="6.83203125" style="40" customWidth="1"/>
    <col min="5143" max="5143" width="4.33203125" style="40" customWidth="1"/>
    <col min="5144" max="5144" width="6.08203125" style="40" customWidth="1"/>
    <col min="5145" max="5145" width="14.08203125" style="40" customWidth="1"/>
    <col min="5146" max="5146" width="32.1640625" style="40" bestFit="1" customWidth="1"/>
    <col min="5147" max="5147" width="4.83203125" style="40" customWidth="1"/>
    <col min="5148" max="5376" width="8.25" style="40"/>
    <col min="5377" max="5377" width="10.33203125" style="40" bestFit="1" customWidth="1"/>
    <col min="5378" max="5378" width="8.33203125" style="40" customWidth="1"/>
    <col min="5379" max="5379" width="20.08203125" style="40" customWidth="1"/>
    <col min="5380" max="5380" width="26.9140625" style="40" bestFit="1" customWidth="1"/>
    <col min="5381" max="5381" width="17.1640625" style="40" bestFit="1" customWidth="1"/>
    <col min="5382" max="5382" width="13.5" style="40" customWidth="1"/>
    <col min="5383" max="5383" width="14.1640625" style="40" customWidth="1"/>
    <col min="5384" max="5384" width="11.6640625" style="40" customWidth="1"/>
    <col min="5385" max="5385" width="14.08203125" style="40" bestFit="1" customWidth="1"/>
    <col min="5386" max="5386" width="9.33203125" style="40" customWidth="1"/>
    <col min="5387" max="5387" width="12.33203125" style="40" customWidth="1"/>
    <col min="5388" max="5388" width="7.75" style="40" customWidth="1"/>
    <col min="5389" max="5389" width="4.1640625" style="40" customWidth="1"/>
    <col min="5390" max="5390" width="15.83203125" style="40" customWidth="1"/>
    <col min="5391" max="5391" width="15.6640625" style="40" customWidth="1"/>
    <col min="5392" max="5392" width="9.08203125" style="40" customWidth="1"/>
    <col min="5393" max="5393" width="18.33203125" style="40" customWidth="1"/>
    <col min="5394" max="5394" width="21.08203125" style="40" customWidth="1"/>
    <col min="5395" max="5395" width="17" style="40" customWidth="1"/>
    <col min="5396" max="5396" width="2.83203125" style="40" customWidth="1"/>
    <col min="5397" max="5397" width="4.58203125" style="40" customWidth="1"/>
    <col min="5398" max="5398" width="6.83203125" style="40" customWidth="1"/>
    <col min="5399" max="5399" width="4.33203125" style="40" customWidth="1"/>
    <col min="5400" max="5400" width="6.08203125" style="40" customWidth="1"/>
    <col min="5401" max="5401" width="14.08203125" style="40" customWidth="1"/>
    <col min="5402" max="5402" width="32.1640625" style="40" bestFit="1" customWidth="1"/>
    <col min="5403" max="5403" width="4.83203125" style="40" customWidth="1"/>
    <col min="5404" max="5632" width="8.25" style="40"/>
    <col min="5633" max="5633" width="10.33203125" style="40" bestFit="1" customWidth="1"/>
    <col min="5634" max="5634" width="8.33203125" style="40" customWidth="1"/>
    <col min="5635" max="5635" width="20.08203125" style="40" customWidth="1"/>
    <col min="5636" max="5636" width="26.9140625" style="40" bestFit="1" customWidth="1"/>
    <col min="5637" max="5637" width="17.1640625" style="40" bestFit="1" customWidth="1"/>
    <col min="5638" max="5638" width="13.5" style="40" customWidth="1"/>
    <col min="5639" max="5639" width="14.1640625" style="40" customWidth="1"/>
    <col min="5640" max="5640" width="11.6640625" style="40" customWidth="1"/>
    <col min="5641" max="5641" width="14.08203125" style="40" bestFit="1" customWidth="1"/>
    <col min="5642" max="5642" width="9.33203125" style="40" customWidth="1"/>
    <col min="5643" max="5643" width="12.33203125" style="40" customWidth="1"/>
    <col min="5644" max="5644" width="7.75" style="40" customWidth="1"/>
    <col min="5645" max="5645" width="4.1640625" style="40" customWidth="1"/>
    <col min="5646" max="5646" width="15.83203125" style="40" customWidth="1"/>
    <col min="5647" max="5647" width="15.6640625" style="40" customWidth="1"/>
    <col min="5648" max="5648" width="9.08203125" style="40" customWidth="1"/>
    <col min="5649" max="5649" width="18.33203125" style="40" customWidth="1"/>
    <col min="5650" max="5650" width="21.08203125" style="40" customWidth="1"/>
    <col min="5651" max="5651" width="17" style="40" customWidth="1"/>
    <col min="5652" max="5652" width="2.83203125" style="40" customWidth="1"/>
    <col min="5653" max="5653" width="4.58203125" style="40" customWidth="1"/>
    <col min="5654" max="5654" width="6.83203125" style="40" customWidth="1"/>
    <col min="5655" max="5655" width="4.33203125" style="40" customWidth="1"/>
    <col min="5656" max="5656" width="6.08203125" style="40" customWidth="1"/>
    <col min="5657" max="5657" width="14.08203125" style="40" customWidth="1"/>
    <col min="5658" max="5658" width="32.1640625" style="40" bestFit="1" customWidth="1"/>
    <col min="5659" max="5659" width="4.83203125" style="40" customWidth="1"/>
    <col min="5660" max="5888" width="8.25" style="40"/>
    <col min="5889" max="5889" width="10.33203125" style="40" bestFit="1" customWidth="1"/>
    <col min="5890" max="5890" width="8.33203125" style="40" customWidth="1"/>
    <col min="5891" max="5891" width="20.08203125" style="40" customWidth="1"/>
    <col min="5892" max="5892" width="26.9140625" style="40" bestFit="1" customWidth="1"/>
    <col min="5893" max="5893" width="17.1640625" style="40" bestFit="1" customWidth="1"/>
    <col min="5894" max="5894" width="13.5" style="40" customWidth="1"/>
    <col min="5895" max="5895" width="14.1640625" style="40" customWidth="1"/>
    <col min="5896" max="5896" width="11.6640625" style="40" customWidth="1"/>
    <col min="5897" max="5897" width="14.08203125" style="40" bestFit="1" customWidth="1"/>
    <col min="5898" max="5898" width="9.33203125" style="40" customWidth="1"/>
    <col min="5899" max="5899" width="12.33203125" style="40" customWidth="1"/>
    <col min="5900" max="5900" width="7.75" style="40" customWidth="1"/>
    <col min="5901" max="5901" width="4.1640625" style="40" customWidth="1"/>
    <col min="5902" max="5902" width="15.83203125" style="40" customWidth="1"/>
    <col min="5903" max="5903" width="15.6640625" style="40" customWidth="1"/>
    <col min="5904" max="5904" width="9.08203125" style="40" customWidth="1"/>
    <col min="5905" max="5905" width="18.33203125" style="40" customWidth="1"/>
    <col min="5906" max="5906" width="21.08203125" style="40" customWidth="1"/>
    <col min="5907" max="5907" width="17" style="40" customWidth="1"/>
    <col min="5908" max="5908" width="2.83203125" style="40" customWidth="1"/>
    <col min="5909" max="5909" width="4.58203125" style="40" customWidth="1"/>
    <col min="5910" max="5910" width="6.83203125" style="40" customWidth="1"/>
    <col min="5911" max="5911" width="4.33203125" style="40" customWidth="1"/>
    <col min="5912" max="5912" width="6.08203125" style="40" customWidth="1"/>
    <col min="5913" max="5913" width="14.08203125" style="40" customWidth="1"/>
    <col min="5914" max="5914" width="32.1640625" style="40" bestFit="1" customWidth="1"/>
    <col min="5915" max="5915" width="4.83203125" style="40" customWidth="1"/>
    <col min="5916" max="6144" width="8.25" style="40"/>
    <col min="6145" max="6145" width="10.33203125" style="40" bestFit="1" customWidth="1"/>
    <col min="6146" max="6146" width="8.33203125" style="40" customWidth="1"/>
    <col min="6147" max="6147" width="20.08203125" style="40" customWidth="1"/>
    <col min="6148" max="6148" width="26.9140625" style="40" bestFit="1" customWidth="1"/>
    <col min="6149" max="6149" width="17.1640625" style="40" bestFit="1" customWidth="1"/>
    <col min="6150" max="6150" width="13.5" style="40" customWidth="1"/>
    <col min="6151" max="6151" width="14.1640625" style="40" customWidth="1"/>
    <col min="6152" max="6152" width="11.6640625" style="40" customWidth="1"/>
    <col min="6153" max="6153" width="14.08203125" style="40" bestFit="1" customWidth="1"/>
    <col min="6154" max="6154" width="9.33203125" style="40" customWidth="1"/>
    <col min="6155" max="6155" width="12.33203125" style="40" customWidth="1"/>
    <col min="6156" max="6156" width="7.75" style="40" customWidth="1"/>
    <col min="6157" max="6157" width="4.1640625" style="40" customWidth="1"/>
    <col min="6158" max="6158" width="15.83203125" style="40" customWidth="1"/>
    <col min="6159" max="6159" width="15.6640625" style="40" customWidth="1"/>
    <col min="6160" max="6160" width="9.08203125" style="40" customWidth="1"/>
    <col min="6161" max="6161" width="18.33203125" style="40" customWidth="1"/>
    <col min="6162" max="6162" width="21.08203125" style="40" customWidth="1"/>
    <col min="6163" max="6163" width="17" style="40" customWidth="1"/>
    <col min="6164" max="6164" width="2.83203125" style="40" customWidth="1"/>
    <col min="6165" max="6165" width="4.58203125" style="40" customWidth="1"/>
    <col min="6166" max="6166" width="6.83203125" style="40" customWidth="1"/>
    <col min="6167" max="6167" width="4.33203125" style="40" customWidth="1"/>
    <col min="6168" max="6168" width="6.08203125" style="40" customWidth="1"/>
    <col min="6169" max="6169" width="14.08203125" style="40" customWidth="1"/>
    <col min="6170" max="6170" width="32.1640625" style="40" bestFit="1" customWidth="1"/>
    <col min="6171" max="6171" width="4.83203125" style="40" customWidth="1"/>
    <col min="6172" max="6400" width="8.25" style="40"/>
    <col min="6401" max="6401" width="10.33203125" style="40" bestFit="1" customWidth="1"/>
    <col min="6402" max="6402" width="8.33203125" style="40" customWidth="1"/>
    <col min="6403" max="6403" width="20.08203125" style="40" customWidth="1"/>
    <col min="6404" max="6404" width="26.9140625" style="40" bestFit="1" customWidth="1"/>
    <col min="6405" max="6405" width="17.1640625" style="40" bestFit="1" customWidth="1"/>
    <col min="6406" max="6406" width="13.5" style="40" customWidth="1"/>
    <col min="6407" max="6407" width="14.1640625" style="40" customWidth="1"/>
    <col min="6408" max="6408" width="11.6640625" style="40" customWidth="1"/>
    <col min="6409" max="6409" width="14.08203125" style="40" bestFit="1" customWidth="1"/>
    <col min="6410" max="6410" width="9.33203125" style="40" customWidth="1"/>
    <col min="6411" max="6411" width="12.33203125" style="40" customWidth="1"/>
    <col min="6412" max="6412" width="7.75" style="40" customWidth="1"/>
    <col min="6413" max="6413" width="4.1640625" style="40" customWidth="1"/>
    <col min="6414" max="6414" width="15.83203125" style="40" customWidth="1"/>
    <col min="6415" max="6415" width="15.6640625" style="40" customWidth="1"/>
    <col min="6416" max="6416" width="9.08203125" style="40" customWidth="1"/>
    <col min="6417" max="6417" width="18.33203125" style="40" customWidth="1"/>
    <col min="6418" max="6418" width="21.08203125" style="40" customWidth="1"/>
    <col min="6419" max="6419" width="17" style="40" customWidth="1"/>
    <col min="6420" max="6420" width="2.83203125" style="40" customWidth="1"/>
    <col min="6421" max="6421" width="4.58203125" style="40" customWidth="1"/>
    <col min="6422" max="6422" width="6.83203125" style="40" customWidth="1"/>
    <col min="6423" max="6423" width="4.33203125" style="40" customWidth="1"/>
    <col min="6424" max="6424" width="6.08203125" style="40" customWidth="1"/>
    <col min="6425" max="6425" width="14.08203125" style="40" customWidth="1"/>
    <col min="6426" max="6426" width="32.1640625" style="40" bestFit="1" customWidth="1"/>
    <col min="6427" max="6427" width="4.83203125" style="40" customWidth="1"/>
    <col min="6428" max="6656" width="8.25" style="40"/>
    <col min="6657" max="6657" width="10.33203125" style="40" bestFit="1" customWidth="1"/>
    <col min="6658" max="6658" width="8.33203125" style="40" customWidth="1"/>
    <col min="6659" max="6659" width="20.08203125" style="40" customWidth="1"/>
    <col min="6660" max="6660" width="26.9140625" style="40" bestFit="1" customWidth="1"/>
    <col min="6661" max="6661" width="17.1640625" style="40" bestFit="1" customWidth="1"/>
    <col min="6662" max="6662" width="13.5" style="40" customWidth="1"/>
    <col min="6663" max="6663" width="14.1640625" style="40" customWidth="1"/>
    <col min="6664" max="6664" width="11.6640625" style="40" customWidth="1"/>
    <col min="6665" max="6665" width="14.08203125" style="40" bestFit="1" customWidth="1"/>
    <col min="6666" max="6666" width="9.33203125" style="40" customWidth="1"/>
    <col min="6667" max="6667" width="12.33203125" style="40" customWidth="1"/>
    <col min="6668" max="6668" width="7.75" style="40" customWidth="1"/>
    <col min="6669" max="6669" width="4.1640625" style="40" customWidth="1"/>
    <col min="6670" max="6670" width="15.83203125" style="40" customWidth="1"/>
    <col min="6671" max="6671" width="15.6640625" style="40" customWidth="1"/>
    <col min="6672" max="6672" width="9.08203125" style="40" customWidth="1"/>
    <col min="6673" max="6673" width="18.33203125" style="40" customWidth="1"/>
    <col min="6674" max="6674" width="21.08203125" style="40" customWidth="1"/>
    <col min="6675" max="6675" width="17" style="40" customWidth="1"/>
    <col min="6676" max="6676" width="2.83203125" style="40" customWidth="1"/>
    <col min="6677" max="6677" width="4.58203125" style="40" customWidth="1"/>
    <col min="6678" max="6678" width="6.83203125" style="40" customWidth="1"/>
    <col min="6679" max="6679" width="4.33203125" style="40" customWidth="1"/>
    <col min="6680" max="6680" width="6.08203125" style="40" customWidth="1"/>
    <col min="6681" max="6681" width="14.08203125" style="40" customWidth="1"/>
    <col min="6682" max="6682" width="32.1640625" style="40" bestFit="1" customWidth="1"/>
    <col min="6683" max="6683" width="4.83203125" style="40" customWidth="1"/>
    <col min="6684" max="6912" width="8.25" style="40"/>
    <col min="6913" max="6913" width="10.33203125" style="40" bestFit="1" customWidth="1"/>
    <col min="6914" max="6914" width="8.33203125" style="40" customWidth="1"/>
    <col min="6915" max="6915" width="20.08203125" style="40" customWidth="1"/>
    <col min="6916" max="6916" width="26.9140625" style="40" bestFit="1" customWidth="1"/>
    <col min="6917" max="6917" width="17.1640625" style="40" bestFit="1" customWidth="1"/>
    <col min="6918" max="6918" width="13.5" style="40" customWidth="1"/>
    <col min="6919" max="6919" width="14.1640625" style="40" customWidth="1"/>
    <col min="6920" max="6920" width="11.6640625" style="40" customWidth="1"/>
    <col min="6921" max="6921" width="14.08203125" style="40" bestFit="1" customWidth="1"/>
    <col min="6922" max="6922" width="9.33203125" style="40" customWidth="1"/>
    <col min="6923" max="6923" width="12.33203125" style="40" customWidth="1"/>
    <col min="6924" max="6924" width="7.75" style="40" customWidth="1"/>
    <col min="6925" max="6925" width="4.1640625" style="40" customWidth="1"/>
    <col min="6926" max="6926" width="15.83203125" style="40" customWidth="1"/>
    <col min="6927" max="6927" width="15.6640625" style="40" customWidth="1"/>
    <col min="6928" max="6928" width="9.08203125" style="40" customWidth="1"/>
    <col min="6929" max="6929" width="18.33203125" style="40" customWidth="1"/>
    <col min="6930" max="6930" width="21.08203125" style="40" customWidth="1"/>
    <col min="6931" max="6931" width="17" style="40" customWidth="1"/>
    <col min="6932" max="6932" width="2.83203125" style="40" customWidth="1"/>
    <col min="6933" max="6933" width="4.58203125" style="40" customWidth="1"/>
    <col min="6934" max="6934" width="6.83203125" style="40" customWidth="1"/>
    <col min="6935" max="6935" width="4.33203125" style="40" customWidth="1"/>
    <col min="6936" max="6936" width="6.08203125" style="40" customWidth="1"/>
    <col min="6937" max="6937" width="14.08203125" style="40" customWidth="1"/>
    <col min="6938" max="6938" width="32.1640625" style="40" bestFit="1" customWidth="1"/>
    <col min="6939" max="6939" width="4.83203125" style="40" customWidth="1"/>
    <col min="6940" max="7168" width="8.25" style="40"/>
    <col min="7169" max="7169" width="10.33203125" style="40" bestFit="1" customWidth="1"/>
    <col min="7170" max="7170" width="8.33203125" style="40" customWidth="1"/>
    <col min="7171" max="7171" width="20.08203125" style="40" customWidth="1"/>
    <col min="7172" max="7172" width="26.9140625" style="40" bestFit="1" customWidth="1"/>
    <col min="7173" max="7173" width="17.1640625" style="40" bestFit="1" customWidth="1"/>
    <col min="7174" max="7174" width="13.5" style="40" customWidth="1"/>
    <col min="7175" max="7175" width="14.1640625" style="40" customWidth="1"/>
    <col min="7176" max="7176" width="11.6640625" style="40" customWidth="1"/>
    <col min="7177" max="7177" width="14.08203125" style="40" bestFit="1" customWidth="1"/>
    <col min="7178" max="7178" width="9.33203125" style="40" customWidth="1"/>
    <col min="7179" max="7179" width="12.33203125" style="40" customWidth="1"/>
    <col min="7180" max="7180" width="7.75" style="40" customWidth="1"/>
    <col min="7181" max="7181" width="4.1640625" style="40" customWidth="1"/>
    <col min="7182" max="7182" width="15.83203125" style="40" customWidth="1"/>
    <col min="7183" max="7183" width="15.6640625" style="40" customWidth="1"/>
    <col min="7184" max="7184" width="9.08203125" style="40" customWidth="1"/>
    <col min="7185" max="7185" width="18.33203125" style="40" customWidth="1"/>
    <col min="7186" max="7186" width="21.08203125" style="40" customWidth="1"/>
    <col min="7187" max="7187" width="17" style="40" customWidth="1"/>
    <col min="7188" max="7188" width="2.83203125" style="40" customWidth="1"/>
    <col min="7189" max="7189" width="4.58203125" style="40" customWidth="1"/>
    <col min="7190" max="7190" width="6.83203125" style="40" customWidth="1"/>
    <col min="7191" max="7191" width="4.33203125" style="40" customWidth="1"/>
    <col min="7192" max="7192" width="6.08203125" style="40" customWidth="1"/>
    <col min="7193" max="7193" width="14.08203125" style="40" customWidth="1"/>
    <col min="7194" max="7194" width="32.1640625" style="40" bestFit="1" customWidth="1"/>
    <col min="7195" max="7195" width="4.83203125" style="40" customWidth="1"/>
    <col min="7196" max="7424" width="8.25" style="40"/>
    <col min="7425" max="7425" width="10.33203125" style="40" bestFit="1" customWidth="1"/>
    <col min="7426" max="7426" width="8.33203125" style="40" customWidth="1"/>
    <col min="7427" max="7427" width="20.08203125" style="40" customWidth="1"/>
    <col min="7428" max="7428" width="26.9140625" style="40" bestFit="1" customWidth="1"/>
    <col min="7429" max="7429" width="17.1640625" style="40" bestFit="1" customWidth="1"/>
    <col min="7430" max="7430" width="13.5" style="40" customWidth="1"/>
    <col min="7431" max="7431" width="14.1640625" style="40" customWidth="1"/>
    <col min="7432" max="7432" width="11.6640625" style="40" customWidth="1"/>
    <col min="7433" max="7433" width="14.08203125" style="40" bestFit="1" customWidth="1"/>
    <col min="7434" max="7434" width="9.33203125" style="40" customWidth="1"/>
    <col min="7435" max="7435" width="12.33203125" style="40" customWidth="1"/>
    <col min="7436" max="7436" width="7.75" style="40" customWidth="1"/>
    <col min="7437" max="7437" width="4.1640625" style="40" customWidth="1"/>
    <col min="7438" max="7438" width="15.83203125" style="40" customWidth="1"/>
    <col min="7439" max="7439" width="15.6640625" style="40" customWidth="1"/>
    <col min="7440" max="7440" width="9.08203125" style="40" customWidth="1"/>
    <col min="7441" max="7441" width="18.33203125" style="40" customWidth="1"/>
    <col min="7442" max="7442" width="21.08203125" style="40" customWidth="1"/>
    <col min="7443" max="7443" width="17" style="40" customWidth="1"/>
    <col min="7444" max="7444" width="2.83203125" style="40" customWidth="1"/>
    <col min="7445" max="7445" width="4.58203125" style="40" customWidth="1"/>
    <col min="7446" max="7446" width="6.83203125" style="40" customWidth="1"/>
    <col min="7447" max="7447" width="4.33203125" style="40" customWidth="1"/>
    <col min="7448" max="7448" width="6.08203125" style="40" customWidth="1"/>
    <col min="7449" max="7449" width="14.08203125" style="40" customWidth="1"/>
    <col min="7450" max="7450" width="32.1640625" style="40" bestFit="1" customWidth="1"/>
    <col min="7451" max="7451" width="4.83203125" style="40" customWidth="1"/>
    <col min="7452" max="7680" width="8.25" style="40"/>
    <col min="7681" max="7681" width="10.33203125" style="40" bestFit="1" customWidth="1"/>
    <col min="7682" max="7682" width="8.33203125" style="40" customWidth="1"/>
    <col min="7683" max="7683" width="20.08203125" style="40" customWidth="1"/>
    <col min="7684" max="7684" width="26.9140625" style="40" bestFit="1" customWidth="1"/>
    <col min="7685" max="7685" width="17.1640625" style="40" bestFit="1" customWidth="1"/>
    <col min="7686" max="7686" width="13.5" style="40" customWidth="1"/>
    <col min="7687" max="7687" width="14.1640625" style="40" customWidth="1"/>
    <col min="7688" max="7688" width="11.6640625" style="40" customWidth="1"/>
    <col min="7689" max="7689" width="14.08203125" style="40" bestFit="1" customWidth="1"/>
    <col min="7690" max="7690" width="9.33203125" style="40" customWidth="1"/>
    <col min="7691" max="7691" width="12.33203125" style="40" customWidth="1"/>
    <col min="7692" max="7692" width="7.75" style="40" customWidth="1"/>
    <col min="7693" max="7693" width="4.1640625" style="40" customWidth="1"/>
    <col min="7694" max="7694" width="15.83203125" style="40" customWidth="1"/>
    <col min="7695" max="7695" width="15.6640625" style="40" customWidth="1"/>
    <col min="7696" max="7696" width="9.08203125" style="40" customWidth="1"/>
    <col min="7697" max="7697" width="18.33203125" style="40" customWidth="1"/>
    <col min="7698" max="7698" width="21.08203125" style="40" customWidth="1"/>
    <col min="7699" max="7699" width="17" style="40" customWidth="1"/>
    <col min="7700" max="7700" width="2.83203125" style="40" customWidth="1"/>
    <col min="7701" max="7701" width="4.58203125" style="40" customWidth="1"/>
    <col min="7702" max="7702" width="6.83203125" style="40" customWidth="1"/>
    <col min="7703" max="7703" width="4.33203125" style="40" customWidth="1"/>
    <col min="7704" max="7704" width="6.08203125" style="40" customWidth="1"/>
    <col min="7705" max="7705" width="14.08203125" style="40" customWidth="1"/>
    <col min="7706" max="7706" width="32.1640625" style="40" bestFit="1" customWidth="1"/>
    <col min="7707" max="7707" width="4.83203125" style="40" customWidth="1"/>
    <col min="7708" max="7936" width="8.25" style="40"/>
    <col min="7937" max="7937" width="10.33203125" style="40" bestFit="1" customWidth="1"/>
    <col min="7938" max="7938" width="8.33203125" style="40" customWidth="1"/>
    <col min="7939" max="7939" width="20.08203125" style="40" customWidth="1"/>
    <col min="7940" max="7940" width="26.9140625" style="40" bestFit="1" customWidth="1"/>
    <col min="7941" max="7941" width="17.1640625" style="40" bestFit="1" customWidth="1"/>
    <col min="7942" max="7942" width="13.5" style="40" customWidth="1"/>
    <col min="7943" max="7943" width="14.1640625" style="40" customWidth="1"/>
    <col min="7944" max="7944" width="11.6640625" style="40" customWidth="1"/>
    <col min="7945" max="7945" width="14.08203125" style="40" bestFit="1" customWidth="1"/>
    <col min="7946" max="7946" width="9.33203125" style="40" customWidth="1"/>
    <col min="7947" max="7947" width="12.33203125" style="40" customWidth="1"/>
    <col min="7948" max="7948" width="7.75" style="40" customWidth="1"/>
    <col min="7949" max="7949" width="4.1640625" style="40" customWidth="1"/>
    <col min="7950" max="7950" width="15.83203125" style="40" customWidth="1"/>
    <col min="7951" max="7951" width="15.6640625" style="40" customWidth="1"/>
    <col min="7952" max="7952" width="9.08203125" style="40" customWidth="1"/>
    <col min="7953" max="7953" width="18.33203125" style="40" customWidth="1"/>
    <col min="7954" max="7954" width="21.08203125" style="40" customWidth="1"/>
    <col min="7955" max="7955" width="17" style="40" customWidth="1"/>
    <col min="7956" max="7956" width="2.83203125" style="40" customWidth="1"/>
    <col min="7957" max="7957" width="4.58203125" style="40" customWidth="1"/>
    <col min="7958" max="7958" width="6.83203125" style="40" customWidth="1"/>
    <col min="7959" max="7959" width="4.33203125" style="40" customWidth="1"/>
    <col min="7960" max="7960" width="6.08203125" style="40" customWidth="1"/>
    <col min="7961" max="7961" width="14.08203125" style="40" customWidth="1"/>
    <col min="7962" max="7962" width="32.1640625" style="40" bestFit="1" customWidth="1"/>
    <col min="7963" max="7963" width="4.83203125" style="40" customWidth="1"/>
    <col min="7964" max="8192" width="8.25" style="40"/>
    <col min="8193" max="8193" width="10.33203125" style="40" bestFit="1" customWidth="1"/>
    <col min="8194" max="8194" width="8.33203125" style="40" customWidth="1"/>
    <col min="8195" max="8195" width="20.08203125" style="40" customWidth="1"/>
    <col min="8196" max="8196" width="26.9140625" style="40" bestFit="1" customWidth="1"/>
    <col min="8197" max="8197" width="17.1640625" style="40" bestFit="1" customWidth="1"/>
    <col min="8198" max="8198" width="13.5" style="40" customWidth="1"/>
    <col min="8199" max="8199" width="14.1640625" style="40" customWidth="1"/>
    <col min="8200" max="8200" width="11.6640625" style="40" customWidth="1"/>
    <col min="8201" max="8201" width="14.08203125" style="40" bestFit="1" customWidth="1"/>
    <col min="8202" max="8202" width="9.33203125" style="40" customWidth="1"/>
    <col min="8203" max="8203" width="12.33203125" style="40" customWidth="1"/>
    <col min="8204" max="8204" width="7.75" style="40" customWidth="1"/>
    <col min="8205" max="8205" width="4.1640625" style="40" customWidth="1"/>
    <col min="8206" max="8206" width="15.83203125" style="40" customWidth="1"/>
    <col min="8207" max="8207" width="15.6640625" style="40" customWidth="1"/>
    <col min="8208" max="8208" width="9.08203125" style="40" customWidth="1"/>
    <col min="8209" max="8209" width="18.33203125" style="40" customWidth="1"/>
    <col min="8210" max="8210" width="21.08203125" style="40" customWidth="1"/>
    <col min="8211" max="8211" width="17" style="40" customWidth="1"/>
    <col min="8212" max="8212" width="2.83203125" style="40" customWidth="1"/>
    <col min="8213" max="8213" width="4.58203125" style="40" customWidth="1"/>
    <col min="8214" max="8214" width="6.83203125" style="40" customWidth="1"/>
    <col min="8215" max="8215" width="4.33203125" style="40" customWidth="1"/>
    <col min="8216" max="8216" width="6.08203125" style="40" customWidth="1"/>
    <col min="8217" max="8217" width="14.08203125" style="40" customWidth="1"/>
    <col min="8218" max="8218" width="32.1640625" style="40" bestFit="1" customWidth="1"/>
    <col min="8219" max="8219" width="4.83203125" style="40" customWidth="1"/>
    <col min="8220" max="8448" width="8.25" style="40"/>
    <col min="8449" max="8449" width="10.33203125" style="40" bestFit="1" customWidth="1"/>
    <col min="8450" max="8450" width="8.33203125" style="40" customWidth="1"/>
    <col min="8451" max="8451" width="20.08203125" style="40" customWidth="1"/>
    <col min="8452" max="8452" width="26.9140625" style="40" bestFit="1" customWidth="1"/>
    <col min="8453" max="8453" width="17.1640625" style="40" bestFit="1" customWidth="1"/>
    <col min="8454" max="8454" width="13.5" style="40" customWidth="1"/>
    <col min="8455" max="8455" width="14.1640625" style="40" customWidth="1"/>
    <col min="8456" max="8456" width="11.6640625" style="40" customWidth="1"/>
    <col min="8457" max="8457" width="14.08203125" style="40" bestFit="1" customWidth="1"/>
    <col min="8458" max="8458" width="9.33203125" style="40" customWidth="1"/>
    <col min="8459" max="8459" width="12.33203125" style="40" customWidth="1"/>
    <col min="8460" max="8460" width="7.75" style="40" customWidth="1"/>
    <col min="8461" max="8461" width="4.1640625" style="40" customWidth="1"/>
    <col min="8462" max="8462" width="15.83203125" style="40" customWidth="1"/>
    <col min="8463" max="8463" width="15.6640625" style="40" customWidth="1"/>
    <col min="8464" max="8464" width="9.08203125" style="40" customWidth="1"/>
    <col min="8465" max="8465" width="18.33203125" style="40" customWidth="1"/>
    <col min="8466" max="8466" width="21.08203125" style="40" customWidth="1"/>
    <col min="8467" max="8467" width="17" style="40" customWidth="1"/>
    <col min="8468" max="8468" width="2.83203125" style="40" customWidth="1"/>
    <col min="8469" max="8469" width="4.58203125" style="40" customWidth="1"/>
    <col min="8470" max="8470" width="6.83203125" style="40" customWidth="1"/>
    <col min="8471" max="8471" width="4.33203125" style="40" customWidth="1"/>
    <col min="8472" max="8472" width="6.08203125" style="40" customWidth="1"/>
    <col min="8473" max="8473" width="14.08203125" style="40" customWidth="1"/>
    <col min="8474" max="8474" width="32.1640625" style="40" bestFit="1" customWidth="1"/>
    <col min="8475" max="8475" width="4.83203125" style="40" customWidth="1"/>
    <col min="8476" max="8704" width="8.25" style="40"/>
    <col min="8705" max="8705" width="10.33203125" style="40" bestFit="1" customWidth="1"/>
    <col min="8706" max="8706" width="8.33203125" style="40" customWidth="1"/>
    <col min="8707" max="8707" width="20.08203125" style="40" customWidth="1"/>
    <col min="8708" max="8708" width="26.9140625" style="40" bestFit="1" customWidth="1"/>
    <col min="8709" max="8709" width="17.1640625" style="40" bestFit="1" customWidth="1"/>
    <col min="8710" max="8710" width="13.5" style="40" customWidth="1"/>
    <col min="8711" max="8711" width="14.1640625" style="40" customWidth="1"/>
    <col min="8712" max="8712" width="11.6640625" style="40" customWidth="1"/>
    <col min="8713" max="8713" width="14.08203125" style="40" bestFit="1" customWidth="1"/>
    <col min="8714" max="8714" width="9.33203125" style="40" customWidth="1"/>
    <col min="8715" max="8715" width="12.33203125" style="40" customWidth="1"/>
    <col min="8716" max="8716" width="7.75" style="40" customWidth="1"/>
    <col min="8717" max="8717" width="4.1640625" style="40" customWidth="1"/>
    <col min="8718" max="8718" width="15.83203125" style="40" customWidth="1"/>
    <col min="8719" max="8719" width="15.6640625" style="40" customWidth="1"/>
    <col min="8720" max="8720" width="9.08203125" style="40" customWidth="1"/>
    <col min="8721" max="8721" width="18.33203125" style="40" customWidth="1"/>
    <col min="8722" max="8722" width="21.08203125" style="40" customWidth="1"/>
    <col min="8723" max="8723" width="17" style="40" customWidth="1"/>
    <col min="8724" max="8724" width="2.83203125" style="40" customWidth="1"/>
    <col min="8725" max="8725" width="4.58203125" style="40" customWidth="1"/>
    <col min="8726" max="8726" width="6.83203125" style="40" customWidth="1"/>
    <col min="8727" max="8727" width="4.33203125" style="40" customWidth="1"/>
    <col min="8728" max="8728" width="6.08203125" style="40" customWidth="1"/>
    <col min="8729" max="8729" width="14.08203125" style="40" customWidth="1"/>
    <col min="8730" max="8730" width="32.1640625" style="40" bestFit="1" customWidth="1"/>
    <col min="8731" max="8731" width="4.83203125" style="40" customWidth="1"/>
    <col min="8732" max="8960" width="8.25" style="40"/>
    <col min="8961" max="8961" width="10.33203125" style="40" bestFit="1" customWidth="1"/>
    <col min="8962" max="8962" width="8.33203125" style="40" customWidth="1"/>
    <col min="8963" max="8963" width="20.08203125" style="40" customWidth="1"/>
    <col min="8964" max="8964" width="26.9140625" style="40" bestFit="1" customWidth="1"/>
    <col min="8965" max="8965" width="17.1640625" style="40" bestFit="1" customWidth="1"/>
    <col min="8966" max="8966" width="13.5" style="40" customWidth="1"/>
    <col min="8967" max="8967" width="14.1640625" style="40" customWidth="1"/>
    <col min="8968" max="8968" width="11.6640625" style="40" customWidth="1"/>
    <col min="8969" max="8969" width="14.08203125" style="40" bestFit="1" customWidth="1"/>
    <col min="8970" max="8970" width="9.33203125" style="40" customWidth="1"/>
    <col min="8971" max="8971" width="12.33203125" style="40" customWidth="1"/>
    <col min="8972" max="8972" width="7.75" style="40" customWidth="1"/>
    <col min="8973" max="8973" width="4.1640625" style="40" customWidth="1"/>
    <col min="8974" max="8974" width="15.83203125" style="40" customWidth="1"/>
    <col min="8975" max="8975" width="15.6640625" style="40" customWidth="1"/>
    <col min="8976" max="8976" width="9.08203125" style="40" customWidth="1"/>
    <col min="8977" max="8977" width="18.33203125" style="40" customWidth="1"/>
    <col min="8978" max="8978" width="21.08203125" style="40" customWidth="1"/>
    <col min="8979" max="8979" width="17" style="40" customWidth="1"/>
    <col min="8980" max="8980" width="2.83203125" style="40" customWidth="1"/>
    <col min="8981" max="8981" width="4.58203125" style="40" customWidth="1"/>
    <col min="8982" max="8982" width="6.83203125" style="40" customWidth="1"/>
    <col min="8983" max="8983" width="4.33203125" style="40" customWidth="1"/>
    <col min="8984" max="8984" width="6.08203125" style="40" customWidth="1"/>
    <col min="8985" max="8985" width="14.08203125" style="40" customWidth="1"/>
    <col min="8986" max="8986" width="32.1640625" style="40" bestFit="1" customWidth="1"/>
    <col min="8987" max="8987" width="4.83203125" style="40" customWidth="1"/>
    <col min="8988" max="9216" width="8.25" style="40"/>
    <col min="9217" max="9217" width="10.33203125" style="40" bestFit="1" customWidth="1"/>
    <col min="9218" max="9218" width="8.33203125" style="40" customWidth="1"/>
    <col min="9219" max="9219" width="20.08203125" style="40" customWidth="1"/>
    <col min="9220" max="9220" width="26.9140625" style="40" bestFit="1" customWidth="1"/>
    <col min="9221" max="9221" width="17.1640625" style="40" bestFit="1" customWidth="1"/>
    <col min="9222" max="9222" width="13.5" style="40" customWidth="1"/>
    <col min="9223" max="9223" width="14.1640625" style="40" customWidth="1"/>
    <col min="9224" max="9224" width="11.6640625" style="40" customWidth="1"/>
    <col min="9225" max="9225" width="14.08203125" style="40" bestFit="1" customWidth="1"/>
    <col min="9226" max="9226" width="9.33203125" style="40" customWidth="1"/>
    <col min="9227" max="9227" width="12.33203125" style="40" customWidth="1"/>
    <col min="9228" max="9228" width="7.75" style="40" customWidth="1"/>
    <col min="9229" max="9229" width="4.1640625" style="40" customWidth="1"/>
    <col min="9230" max="9230" width="15.83203125" style="40" customWidth="1"/>
    <col min="9231" max="9231" width="15.6640625" style="40" customWidth="1"/>
    <col min="9232" max="9232" width="9.08203125" style="40" customWidth="1"/>
    <col min="9233" max="9233" width="18.33203125" style="40" customWidth="1"/>
    <col min="9234" max="9234" width="21.08203125" style="40" customWidth="1"/>
    <col min="9235" max="9235" width="17" style="40" customWidth="1"/>
    <col min="9236" max="9236" width="2.83203125" style="40" customWidth="1"/>
    <col min="9237" max="9237" width="4.58203125" style="40" customWidth="1"/>
    <col min="9238" max="9238" width="6.83203125" style="40" customWidth="1"/>
    <col min="9239" max="9239" width="4.33203125" style="40" customWidth="1"/>
    <col min="9240" max="9240" width="6.08203125" style="40" customWidth="1"/>
    <col min="9241" max="9241" width="14.08203125" style="40" customWidth="1"/>
    <col min="9242" max="9242" width="32.1640625" style="40" bestFit="1" customWidth="1"/>
    <col min="9243" max="9243" width="4.83203125" style="40" customWidth="1"/>
    <col min="9244" max="9472" width="8.25" style="40"/>
    <col min="9473" max="9473" width="10.33203125" style="40" bestFit="1" customWidth="1"/>
    <col min="9474" max="9474" width="8.33203125" style="40" customWidth="1"/>
    <col min="9475" max="9475" width="20.08203125" style="40" customWidth="1"/>
    <col min="9476" max="9476" width="26.9140625" style="40" bestFit="1" customWidth="1"/>
    <col min="9477" max="9477" width="17.1640625" style="40" bestFit="1" customWidth="1"/>
    <col min="9478" max="9478" width="13.5" style="40" customWidth="1"/>
    <col min="9479" max="9479" width="14.1640625" style="40" customWidth="1"/>
    <col min="9480" max="9480" width="11.6640625" style="40" customWidth="1"/>
    <col min="9481" max="9481" width="14.08203125" style="40" bestFit="1" customWidth="1"/>
    <col min="9482" max="9482" width="9.33203125" style="40" customWidth="1"/>
    <col min="9483" max="9483" width="12.33203125" style="40" customWidth="1"/>
    <col min="9484" max="9484" width="7.75" style="40" customWidth="1"/>
    <col min="9485" max="9485" width="4.1640625" style="40" customWidth="1"/>
    <col min="9486" max="9486" width="15.83203125" style="40" customWidth="1"/>
    <col min="9487" max="9487" width="15.6640625" style="40" customWidth="1"/>
    <col min="9488" max="9488" width="9.08203125" style="40" customWidth="1"/>
    <col min="9489" max="9489" width="18.33203125" style="40" customWidth="1"/>
    <col min="9490" max="9490" width="21.08203125" style="40" customWidth="1"/>
    <col min="9491" max="9491" width="17" style="40" customWidth="1"/>
    <col min="9492" max="9492" width="2.83203125" style="40" customWidth="1"/>
    <col min="9493" max="9493" width="4.58203125" style="40" customWidth="1"/>
    <col min="9494" max="9494" width="6.83203125" style="40" customWidth="1"/>
    <col min="9495" max="9495" width="4.33203125" style="40" customWidth="1"/>
    <col min="9496" max="9496" width="6.08203125" style="40" customWidth="1"/>
    <col min="9497" max="9497" width="14.08203125" style="40" customWidth="1"/>
    <col min="9498" max="9498" width="32.1640625" style="40" bestFit="1" customWidth="1"/>
    <col min="9499" max="9499" width="4.83203125" style="40" customWidth="1"/>
    <col min="9500" max="9728" width="8.25" style="40"/>
    <col min="9729" max="9729" width="10.33203125" style="40" bestFit="1" customWidth="1"/>
    <col min="9730" max="9730" width="8.33203125" style="40" customWidth="1"/>
    <col min="9731" max="9731" width="20.08203125" style="40" customWidth="1"/>
    <col min="9732" max="9732" width="26.9140625" style="40" bestFit="1" customWidth="1"/>
    <col min="9733" max="9733" width="17.1640625" style="40" bestFit="1" customWidth="1"/>
    <col min="9734" max="9734" width="13.5" style="40" customWidth="1"/>
    <col min="9735" max="9735" width="14.1640625" style="40" customWidth="1"/>
    <col min="9736" max="9736" width="11.6640625" style="40" customWidth="1"/>
    <col min="9737" max="9737" width="14.08203125" style="40" bestFit="1" customWidth="1"/>
    <col min="9738" max="9738" width="9.33203125" style="40" customWidth="1"/>
    <col min="9739" max="9739" width="12.33203125" style="40" customWidth="1"/>
    <col min="9740" max="9740" width="7.75" style="40" customWidth="1"/>
    <col min="9741" max="9741" width="4.1640625" style="40" customWidth="1"/>
    <col min="9742" max="9742" width="15.83203125" style="40" customWidth="1"/>
    <col min="9743" max="9743" width="15.6640625" style="40" customWidth="1"/>
    <col min="9744" max="9744" width="9.08203125" style="40" customWidth="1"/>
    <col min="9745" max="9745" width="18.33203125" style="40" customWidth="1"/>
    <col min="9746" max="9746" width="21.08203125" style="40" customWidth="1"/>
    <col min="9747" max="9747" width="17" style="40" customWidth="1"/>
    <col min="9748" max="9748" width="2.83203125" style="40" customWidth="1"/>
    <col min="9749" max="9749" width="4.58203125" style="40" customWidth="1"/>
    <col min="9750" max="9750" width="6.83203125" style="40" customWidth="1"/>
    <col min="9751" max="9751" width="4.33203125" style="40" customWidth="1"/>
    <col min="9752" max="9752" width="6.08203125" style="40" customWidth="1"/>
    <col min="9753" max="9753" width="14.08203125" style="40" customWidth="1"/>
    <col min="9754" max="9754" width="32.1640625" style="40" bestFit="1" customWidth="1"/>
    <col min="9755" max="9755" width="4.83203125" style="40" customWidth="1"/>
    <col min="9756" max="9984" width="8.25" style="40"/>
    <col min="9985" max="9985" width="10.33203125" style="40" bestFit="1" customWidth="1"/>
    <col min="9986" max="9986" width="8.33203125" style="40" customWidth="1"/>
    <col min="9987" max="9987" width="20.08203125" style="40" customWidth="1"/>
    <col min="9988" max="9988" width="26.9140625" style="40" bestFit="1" customWidth="1"/>
    <col min="9989" max="9989" width="17.1640625" style="40" bestFit="1" customWidth="1"/>
    <col min="9990" max="9990" width="13.5" style="40" customWidth="1"/>
    <col min="9991" max="9991" width="14.1640625" style="40" customWidth="1"/>
    <col min="9992" max="9992" width="11.6640625" style="40" customWidth="1"/>
    <col min="9993" max="9993" width="14.08203125" style="40" bestFit="1" customWidth="1"/>
    <col min="9994" max="9994" width="9.33203125" style="40" customWidth="1"/>
    <col min="9995" max="9995" width="12.33203125" style="40" customWidth="1"/>
    <col min="9996" max="9996" width="7.75" style="40" customWidth="1"/>
    <col min="9997" max="9997" width="4.1640625" style="40" customWidth="1"/>
    <col min="9998" max="9998" width="15.83203125" style="40" customWidth="1"/>
    <col min="9999" max="9999" width="15.6640625" style="40" customWidth="1"/>
    <col min="10000" max="10000" width="9.08203125" style="40" customWidth="1"/>
    <col min="10001" max="10001" width="18.33203125" style="40" customWidth="1"/>
    <col min="10002" max="10002" width="21.08203125" style="40" customWidth="1"/>
    <col min="10003" max="10003" width="17" style="40" customWidth="1"/>
    <col min="10004" max="10004" width="2.83203125" style="40" customWidth="1"/>
    <col min="10005" max="10005" width="4.58203125" style="40" customWidth="1"/>
    <col min="10006" max="10006" width="6.83203125" style="40" customWidth="1"/>
    <col min="10007" max="10007" width="4.33203125" style="40" customWidth="1"/>
    <col min="10008" max="10008" width="6.08203125" style="40" customWidth="1"/>
    <col min="10009" max="10009" width="14.08203125" style="40" customWidth="1"/>
    <col min="10010" max="10010" width="32.1640625" style="40" bestFit="1" customWidth="1"/>
    <col min="10011" max="10011" width="4.83203125" style="40" customWidth="1"/>
    <col min="10012" max="10240" width="8.25" style="40"/>
    <col min="10241" max="10241" width="10.33203125" style="40" bestFit="1" customWidth="1"/>
    <col min="10242" max="10242" width="8.33203125" style="40" customWidth="1"/>
    <col min="10243" max="10243" width="20.08203125" style="40" customWidth="1"/>
    <col min="10244" max="10244" width="26.9140625" style="40" bestFit="1" customWidth="1"/>
    <col min="10245" max="10245" width="17.1640625" style="40" bestFit="1" customWidth="1"/>
    <col min="10246" max="10246" width="13.5" style="40" customWidth="1"/>
    <col min="10247" max="10247" width="14.1640625" style="40" customWidth="1"/>
    <col min="10248" max="10248" width="11.6640625" style="40" customWidth="1"/>
    <col min="10249" max="10249" width="14.08203125" style="40" bestFit="1" customWidth="1"/>
    <col min="10250" max="10250" width="9.33203125" style="40" customWidth="1"/>
    <col min="10251" max="10251" width="12.33203125" style="40" customWidth="1"/>
    <col min="10252" max="10252" width="7.75" style="40" customWidth="1"/>
    <col min="10253" max="10253" width="4.1640625" style="40" customWidth="1"/>
    <col min="10254" max="10254" width="15.83203125" style="40" customWidth="1"/>
    <col min="10255" max="10255" width="15.6640625" style="40" customWidth="1"/>
    <col min="10256" max="10256" width="9.08203125" style="40" customWidth="1"/>
    <col min="10257" max="10257" width="18.33203125" style="40" customWidth="1"/>
    <col min="10258" max="10258" width="21.08203125" style="40" customWidth="1"/>
    <col min="10259" max="10259" width="17" style="40" customWidth="1"/>
    <col min="10260" max="10260" width="2.83203125" style="40" customWidth="1"/>
    <col min="10261" max="10261" width="4.58203125" style="40" customWidth="1"/>
    <col min="10262" max="10262" width="6.83203125" style="40" customWidth="1"/>
    <col min="10263" max="10263" width="4.33203125" style="40" customWidth="1"/>
    <col min="10264" max="10264" width="6.08203125" style="40" customWidth="1"/>
    <col min="10265" max="10265" width="14.08203125" style="40" customWidth="1"/>
    <col min="10266" max="10266" width="32.1640625" style="40" bestFit="1" customWidth="1"/>
    <col min="10267" max="10267" width="4.83203125" style="40" customWidth="1"/>
    <col min="10268" max="10496" width="8.25" style="40"/>
    <col min="10497" max="10497" width="10.33203125" style="40" bestFit="1" customWidth="1"/>
    <col min="10498" max="10498" width="8.33203125" style="40" customWidth="1"/>
    <col min="10499" max="10499" width="20.08203125" style="40" customWidth="1"/>
    <col min="10500" max="10500" width="26.9140625" style="40" bestFit="1" customWidth="1"/>
    <col min="10501" max="10501" width="17.1640625" style="40" bestFit="1" customWidth="1"/>
    <col min="10502" max="10502" width="13.5" style="40" customWidth="1"/>
    <col min="10503" max="10503" width="14.1640625" style="40" customWidth="1"/>
    <col min="10504" max="10504" width="11.6640625" style="40" customWidth="1"/>
    <col min="10505" max="10505" width="14.08203125" style="40" bestFit="1" customWidth="1"/>
    <col min="10506" max="10506" width="9.33203125" style="40" customWidth="1"/>
    <col min="10507" max="10507" width="12.33203125" style="40" customWidth="1"/>
    <col min="10508" max="10508" width="7.75" style="40" customWidth="1"/>
    <col min="10509" max="10509" width="4.1640625" style="40" customWidth="1"/>
    <col min="10510" max="10510" width="15.83203125" style="40" customWidth="1"/>
    <col min="10511" max="10511" width="15.6640625" style="40" customWidth="1"/>
    <col min="10512" max="10512" width="9.08203125" style="40" customWidth="1"/>
    <col min="10513" max="10513" width="18.33203125" style="40" customWidth="1"/>
    <col min="10514" max="10514" width="21.08203125" style="40" customWidth="1"/>
    <col min="10515" max="10515" width="17" style="40" customWidth="1"/>
    <col min="10516" max="10516" width="2.83203125" style="40" customWidth="1"/>
    <col min="10517" max="10517" width="4.58203125" style="40" customWidth="1"/>
    <col min="10518" max="10518" width="6.83203125" style="40" customWidth="1"/>
    <col min="10519" max="10519" width="4.33203125" style="40" customWidth="1"/>
    <col min="10520" max="10520" width="6.08203125" style="40" customWidth="1"/>
    <col min="10521" max="10521" width="14.08203125" style="40" customWidth="1"/>
    <col min="10522" max="10522" width="32.1640625" style="40" bestFit="1" customWidth="1"/>
    <col min="10523" max="10523" width="4.83203125" style="40" customWidth="1"/>
    <col min="10524" max="10752" width="8.25" style="40"/>
    <col min="10753" max="10753" width="10.33203125" style="40" bestFit="1" customWidth="1"/>
    <col min="10754" max="10754" width="8.33203125" style="40" customWidth="1"/>
    <col min="10755" max="10755" width="20.08203125" style="40" customWidth="1"/>
    <col min="10756" max="10756" width="26.9140625" style="40" bestFit="1" customWidth="1"/>
    <col min="10757" max="10757" width="17.1640625" style="40" bestFit="1" customWidth="1"/>
    <col min="10758" max="10758" width="13.5" style="40" customWidth="1"/>
    <col min="10759" max="10759" width="14.1640625" style="40" customWidth="1"/>
    <col min="10760" max="10760" width="11.6640625" style="40" customWidth="1"/>
    <col min="10761" max="10761" width="14.08203125" style="40" bestFit="1" customWidth="1"/>
    <col min="10762" max="10762" width="9.33203125" style="40" customWidth="1"/>
    <col min="10763" max="10763" width="12.33203125" style="40" customWidth="1"/>
    <col min="10764" max="10764" width="7.75" style="40" customWidth="1"/>
    <col min="10765" max="10765" width="4.1640625" style="40" customWidth="1"/>
    <col min="10766" max="10766" width="15.83203125" style="40" customWidth="1"/>
    <col min="10767" max="10767" width="15.6640625" style="40" customWidth="1"/>
    <col min="10768" max="10768" width="9.08203125" style="40" customWidth="1"/>
    <col min="10769" max="10769" width="18.33203125" style="40" customWidth="1"/>
    <col min="10770" max="10770" width="21.08203125" style="40" customWidth="1"/>
    <col min="10771" max="10771" width="17" style="40" customWidth="1"/>
    <col min="10772" max="10772" width="2.83203125" style="40" customWidth="1"/>
    <col min="10773" max="10773" width="4.58203125" style="40" customWidth="1"/>
    <col min="10774" max="10774" width="6.83203125" style="40" customWidth="1"/>
    <col min="10775" max="10775" width="4.33203125" style="40" customWidth="1"/>
    <col min="10776" max="10776" width="6.08203125" style="40" customWidth="1"/>
    <col min="10777" max="10777" width="14.08203125" style="40" customWidth="1"/>
    <col min="10778" max="10778" width="32.1640625" style="40" bestFit="1" customWidth="1"/>
    <col min="10779" max="10779" width="4.83203125" style="40" customWidth="1"/>
    <col min="10780" max="11008" width="8.25" style="40"/>
    <col min="11009" max="11009" width="10.33203125" style="40" bestFit="1" customWidth="1"/>
    <col min="11010" max="11010" width="8.33203125" style="40" customWidth="1"/>
    <col min="11011" max="11011" width="20.08203125" style="40" customWidth="1"/>
    <col min="11012" max="11012" width="26.9140625" style="40" bestFit="1" customWidth="1"/>
    <col min="11013" max="11013" width="17.1640625" style="40" bestFit="1" customWidth="1"/>
    <col min="11014" max="11014" width="13.5" style="40" customWidth="1"/>
    <col min="11015" max="11015" width="14.1640625" style="40" customWidth="1"/>
    <col min="11016" max="11016" width="11.6640625" style="40" customWidth="1"/>
    <col min="11017" max="11017" width="14.08203125" style="40" bestFit="1" customWidth="1"/>
    <col min="11018" max="11018" width="9.33203125" style="40" customWidth="1"/>
    <col min="11019" max="11019" width="12.33203125" style="40" customWidth="1"/>
    <col min="11020" max="11020" width="7.75" style="40" customWidth="1"/>
    <col min="11021" max="11021" width="4.1640625" style="40" customWidth="1"/>
    <col min="11022" max="11022" width="15.83203125" style="40" customWidth="1"/>
    <col min="11023" max="11023" width="15.6640625" style="40" customWidth="1"/>
    <col min="11024" max="11024" width="9.08203125" style="40" customWidth="1"/>
    <col min="11025" max="11025" width="18.33203125" style="40" customWidth="1"/>
    <col min="11026" max="11026" width="21.08203125" style="40" customWidth="1"/>
    <col min="11027" max="11027" width="17" style="40" customWidth="1"/>
    <col min="11028" max="11028" width="2.83203125" style="40" customWidth="1"/>
    <col min="11029" max="11029" width="4.58203125" style="40" customWidth="1"/>
    <col min="11030" max="11030" width="6.83203125" style="40" customWidth="1"/>
    <col min="11031" max="11031" width="4.33203125" style="40" customWidth="1"/>
    <col min="11032" max="11032" width="6.08203125" style="40" customWidth="1"/>
    <col min="11033" max="11033" width="14.08203125" style="40" customWidth="1"/>
    <col min="11034" max="11034" width="32.1640625" style="40" bestFit="1" customWidth="1"/>
    <col min="11035" max="11035" width="4.83203125" style="40" customWidth="1"/>
    <col min="11036" max="11264" width="8.25" style="40"/>
    <col min="11265" max="11265" width="10.33203125" style="40" bestFit="1" customWidth="1"/>
    <col min="11266" max="11266" width="8.33203125" style="40" customWidth="1"/>
    <col min="11267" max="11267" width="20.08203125" style="40" customWidth="1"/>
    <col min="11268" max="11268" width="26.9140625" style="40" bestFit="1" customWidth="1"/>
    <col min="11269" max="11269" width="17.1640625" style="40" bestFit="1" customWidth="1"/>
    <col min="11270" max="11270" width="13.5" style="40" customWidth="1"/>
    <col min="11271" max="11271" width="14.1640625" style="40" customWidth="1"/>
    <col min="11272" max="11272" width="11.6640625" style="40" customWidth="1"/>
    <col min="11273" max="11273" width="14.08203125" style="40" bestFit="1" customWidth="1"/>
    <col min="11274" max="11274" width="9.33203125" style="40" customWidth="1"/>
    <col min="11275" max="11275" width="12.33203125" style="40" customWidth="1"/>
    <col min="11276" max="11276" width="7.75" style="40" customWidth="1"/>
    <col min="11277" max="11277" width="4.1640625" style="40" customWidth="1"/>
    <col min="11278" max="11278" width="15.83203125" style="40" customWidth="1"/>
    <col min="11279" max="11279" width="15.6640625" style="40" customWidth="1"/>
    <col min="11280" max="11280" width="9.08203125" style="40" customWidth="1"/>
    <col min="11281" max="11281" width="18.33203125" style="40" customWidth="1"/>
    <col min="11282" max="11282" width="21.08203125" style="40" customWidth="1"/>
    <col min="11283" max="11283" width="17" style="40" customWidth="1"/>
    <col min="11284" max="11284" width="2.83203125" style="40" customWidth="1"/>
    <col min="11285" max="11285" width="4.58203125" style="40" customWidth="1"/>
    <col min="11286" max="11286" width="6.83203125" style="40" customWidth="1"/>
    <col min="11287" max="11287" width="4.33203125" style="40" customWidth="1"/>
    <col min="11288" max="11288" width="6.08203125" style="40" customWidth="1"/>
    <col min="11289" max="11289" width="14.08203125" style="40" customWidth="1"/>
    <col min="11290" max="11290" width="32.1640625" style="40" bestFit="1" customWidth="1"/>
    <col min="11291" max="11291" width="4.83203125" style="40" customWidth="1"/>
    <col min="11292" max="11520" width="8.25" style="40"/>
    <col min="11521" max="11521" width="10.33203125" style="40" bestFit="1" customWidth="1"/>
    <col min="11522" max="11522" width="8.33203125" style="40" customWidth="1"/>
    <col min="11523" max="11523" width="20.08203125" style="40" customWidth="1"/>
    <col min="11524" max="11524" width="26.9140625" style="40" bestFit="1" customWidth="1"/>
    <col min="11525" max="11525" width="17.1640625" style="40" bestFit="1" customWidth="1"/>
    <col min="11526" max="11526" width="13.5" style="40" customWidth="1"/>
    <col min="11527" max="11527" width="14.1640625" style="40" customWidth="1"/>
    <col min="11528" max="11528" width="11.6640625" style="40" customWidth="1"/>
    <col min="11529" max="11529" width="14.08203125" style="40" bestFit="1" customWidth="1"/>
    <col min="11530" max="11530" width="9.33203125" style="40" customWidth="1"/>
    <col min="11531" max="11531" width="12.33203125" style="40" customWidth="1"/>
    <col min="11532" max="11532" width="7.75" style="40" customWidth="1"/>
    <col min="11533" max="11533" width="4.1640625" style="40" customWidth="1"/>
    <col min="11534" max="11534" width="15.83203125" style="40" customWidth="1"/>
    <col min="11535" max="11535" width="15.6640625" style="40" customWidth="1"/>
    <col min="11536" max="11536" width="9.08203125" style="40" customWidth="1"/>
    <col min="11537" max="11537" width="18.33203125" style="40" customWidth="1"/>
    <col min="11538" max="11538" width="21.08203125" style="40" customWidth="1"/>
    <col min="11539" max="11539" width="17" style="40" customWidth="1"/>
    <col min="11540" max="11540" width="2.83203125" style="40" customWidth="1"/>
    <col min="11541" max="11541" width="4.58203125" style="40" customWidth="1"/>
    <col min="11542" max="11542" width="6.83203125" style="40" customWidth="1"/>
    <col min="11543" max="11543" width="4.33203125" style="40" customWidth="1"/>
    <col min="11544" max="11544" width="6.08203125" style="40" customWidth="1"/>
    <col min="11545" max="11545" width="14.08203125" style="40" customWidth="1"/>
    <col min="11546" max="11546" width="32.1640625" style="40" bestFit="1" customWidth="1"/>
    <col min="11547" max="11547" width="4.83203125" style="40" customWidth="1"/>
    <col min="11548" max="11776" width="8.25" style="40"/>
    <col min="11777" max="11777" width="10.33203125" style="40" bestFit="1" customWidth="1"/>
    <col min="11778" max="11778" width="8.33203125" style="40" customWidth="1"/>
    <col min="11779" max="11779" width="20.08203125" style="40" customWidth="1"/>
    <col min="11780" max="11780" width="26.9140625" style="40" bestFit="1" customWidth="1"/>
    <col min="11781" max="11781" width="17.1640625" style="40" bestFit="1" customWidth="1"/>
    <col min="11782" max="11782" width="13.5" style="40" customWidth="1"/>
    <col min="11783" max="11783" width="14.1640625" style="40" customWidth="1"/>
    <col min="11784" max="11784" width="11.6640625" style="40" customWidth="1"/>
    <col min="11785" max="11785" width="14.08203125" style="40" bestFit="1" customWidth="1"/>
    <col min="11786" max="11786" width="9.33203125" style="40" customWidth="1"/>
    <col min="11787" max="11787" width="12.33203125" style="40" customWidth="1"/>
    <col min="11788" max="11788" width="7.75" style="40" customWidth="1"/>
    <col min="11789" max="11789" width="4.1640625" style="40" customWidth="1"/>
    <col min="11790" max="11790" width="15.83203125" style="40" customWidth="1"/>
    <col min="11791" max="11791" width="15.6640625" style="40" customWidth="1"/>
    <col min="11792" max="11792" width="9.08203125" style="40" customWidth="1"/>
    <col min="11793" max="11793" width="18.33203125" style="40" customWidth="1"/>
    <col min="11794" max="11794" width="21.08203125" style="40" customWidth="1"/>
    <col min="11795" max="11795" width="17" style="40" customWidth="1"/>
    <col min="11796" max="11796" width="2.83203125" style="40" customWidth="1"/>
    <col min="11797" max="11797" width="4.58203125" style="40" customWidth="1"/>
    <col min="11798" max="11798" width="6.83203125" style="40" customWidth="1"/>
    <col min="11799" max="11799" width="4.33203125" style="40" customWidth="1"/>
    <col min="11800" max="11800" width="6.08203125" style="40" customWidth="1"/>
    <col min="11801" max="11801" width="14.08203125" style="40" customWidth="1"/>
    <col min="11802" max="11802" width="32.1640625" style="40" bestFit="1" customWidth="1"/>
    <col min="11803" max="11803" width="4.83203125" style="40" customWidth="1"/>
    <col min="11804" max="12032" width="8.25" style="40"/>
    <col min="12033" max="12033" width="10.33203125" style="40" bestFit="1" customWidth="1"/>
    <col min="12034" max="12034" width="8.33203125" style="40" customWidth="1"/>
    <col min="12035" max="12035" width="20.08203125" style="40" customWidth="1"/>
    <col min="12036" max="12036" width="26.9140625" style="40" bestFit="1" customWidth="1"/>
    <col min="12037" max="12037" width="17.1640625" style="40" bestFit="1" customWidth="1"/>
    <col min="12038" max="12038" width="13.5" style="40" customWidth="1"/>
    <col min="12039" max="12039" width="14.1640625" style="40" customWidth="1"/>
    <col min="12040" max="12040" width="11.6640625" style="40" customWidth="1"/>
    <col min="12041" max="12041" width="14.08203125" style="40" bestFit="1" customWidth="1"/>
    <col min="12042" max="12042" width="9.33203125" style="40" customWidth="1"/>
    <col min="12043" max="12043" width="12.33203125" style="40" customWidth="1"/>
    <col min="12044" max="12044" width="7.75" style="40" customWidth="1"/>
    <col min="12045" max="12045" width="4.1640625" style="40" customWidth="1"/>
    <col min="12046" max="12046" width="15.83203125" style="40" customWidth="1"/>
    <col min="12047" max="12047" width="15.6640625" style="40" customWidth="1"/>
    <col min="12048" max="12048" width="9.08203125" style="40" customWidth="1"/>
    <col min="12049" max="12049" width="18.33203125" style="40" customWidth="1"/>
    <col min="12050" max="12050" width="21.08203125" style="40" customWidth="1"/>
    <col min="12051" max="12051" width="17" style="40" customWidth="1"/>
    <col min="12052" max="12052" width="2.83203125" style="40" customWidth="1"/>
    <col min="12053" max="12053" width="4.58203125" style="40" customWidth="1"/>
    <col min="12054" max="12054" width="6.83203125" style="40" customWidth="1"/>
    <col min="12055" max="12055" width="4.33203125" style="40" customWidth="1"/>
    <col min="12056" max="12056" width="6.08203125" style="40" customWidth="1"/>
    <col min="12057" max="12057" width="14.08203125" style="40" customWidth="1"/>
    <col min="12058" max="12058" width="32.1640625" style="40" bestFit="1" customWidth="1"/>
    <col min="12059" max="12059" width="4.83203125" style="40" customWidth="1"/>
    <col min="12060" max="12288" width="8.25" style="40"/>
    <col min="12289" max="12289" width="10.33203125" style="40" bestFit="1" customWidth="1"/>
    <col min="12290" max="12290" width="8.33203125" style="40" customWidth="1"/>
    <col min="12291" max="12291" width="20.08203125" style="40" customWidth="1"/>
    <col min="12292" max="12292" width="26.9140625" style="40" bestFit="1" customWidth="1"/>
    <col min="12293" max="12293" width="17.1640625" style="40" bestFit="1" customWidth="1"/>
    <col min="12294" max="12294" width="13.5" style="40" customWidth="1"/>
    <col min="12295" max="12295" width="14.1640625" style="40" customWidth="1"/>
    <col min="12296" max="12296" width="11.6640625" style="40" customWidth="1"/>
    <col min="12297" max="12297" width="14.08203125" style="40" bestFit="1" customWidth="1"/>
    <col min="12298" max="12298" width="9.33203125" style="40" customWidth="1"/>
    <col min="12299" max="12299" width="12.33203125" style="40" customWidth="1"/>
    <col min="12300" max="12300" width="7.75" style="40" customWidth="1"/>
    <col min="12301" max="12301" width="4.1640625" style="40" customWidth="1"/>
    <col min="12302" max="12302" width="15.83203125" style="40" customWidth="1"/>
    <col min="12303" max="12303" width="15.6640625" style="40" customWidth="1"/>
    <col min="12304" max="12304" width="9.08203125" style="40" customWidth="1"/>
    <col min="12305" max="12305" width="18.33203125" style="40" customWidth="1"/>
    <col min="12306" max="12306" width="21.08203125" style="40" customWidth="1"/>
    <col min="12307" max="12307" width="17" style="40" customWidth="1"/>
    <col min="12308" max="12308" width="2.83203125" style="40" customWidth="1"/>
    <col min="12309" max="12309" width="4.58203125" style="40" customWidth="1"/>
    <col min="12310" max="12310" width="6.83203125" style="40" customWidth="1"/>
    <col min="12311" max="12311" width="4.33203125" style="40" customWidth="1"/>
    <col min="12312" max="12312" width="6.08203125" style="40" customWidth="1"/>
    <col min="12313" max="12313" width="14.08203125" style="40" customWidth="1"/>
    <col min="12314" max="12314" width="32.1640625" style="40" bestFit="1" customWidth="1"/>
    <col min="12315" max="12315" width="4.83203125" style="40" customWidth="1"/>
    <col min="12316" max="12544" width="8.25" style="40"/>
    <col min="12545" max="12545" width="10.33203125" style="40" bestFit="1" customWidth="1"/>
    <col min="12546" max="12546" width="8.33203125" style="40" customWidth="1"/>
    <col min="12547" max="12547" width="20.08203125" style="40" customWidth="1"/>
    <col min="12548" max="12548" width="26.9140625" style="40" bestFit="1" customWidth="1"/>
    <col min="12549" max="12549" width="17.1640625" style="40" bestFit="1" customWidth="1"/>
    <col min="12550" max="12550" width="13.5" style="40" customWidth="1"/>
    <col min="12551" max="12551" width="14.1640625" style="40" customWidth="1"/>
    <col min="12552" max="12552" width="11.6640625" style="40" customWidth="1"/>
    <col min="12553" max="12553" width="14.08203125" style="40" bestFit="1" customWidth="1"/>
    <col min="12554" max="12554" width="9.33203125" style="40" customWidth="1"/>
    <col min="12555" max="12555" width="12.33203125" style="40" customWidth="1"/>
    <col min="12556" max="12556" width="7.75" style="40" customWidth="1"/>
    <col min="12557" max="12557" width="4.1640625" style="40" customWidth="1"/>
    <col min="12558" max="12558" width="15.83203125" style="40" customWidth="1"/>
    <col min="12559" max="12559" width="15.6640625" style="40" customWidth="1"/>
    <col min="12560" max="12560" width="9.08203125" style="40" customWidth="1"/>
    <col min="12561" max="12561" width="18.33203125" style="40" customWidth="1"/>
    <col min="12562" max="12562" width="21.08203125" style="40" customWidth="1"/>
    <col min="12563" max="12563" width="17" style="40" customWidth="1"/>
    <col min="12564" max="12564" width="2.83203125" style="40" customWidth="1"/>
    <col min="12565" max="12565" width="4.58203125" style="40" customWidth="1"/>
    <col min="12566" max="12566" width="6.83203125" style="40" customWidth="1"/>
    <col min="12567" max="12567" width="4.33203125" style="40" customWidth="1"/>
    <col min="12568" max="12568" width="6.08203125" style="40" customWidth="1"/>
    <col min="12569" max="12569" width="14.08203125" style="40" customWidth="1"/>
    <col min="12570" max="12570" width="32.1640625" style="40" bestFit="1" customWidth="1"/>
    <col min="12571" max="12571" width="4.83203125" style="40" customWidth="1"/>
    <col min="12572" max="12800" width="8.25" style="40"/>
    <col min="12801" max="12801" width="10.33203125" style="40" bestFit="1" customWidth="1"/>
    <col min="12802" max="12802" width="8.33203125" style="40" customWidth="1"/>
    <col min="12803" max="12803" width="20.08203125" style="40" customWidth="1"/>
    <col min="12804" max="12804" width="26.9140625" style="40" bestFit="1" customWidth="1"/>
    <col min="12805" max="12805" width="17.1640625" style="40" bestFit="1" customWidth="1"/>
    <col min="12806" max="12806" width="13.5" style="40" customWidth="1"/>
    <col min="12807" max="12807" width="14.1640625" style="40" customWidth="1"/>
    <col min="12808" max="12808" width="11.6640625" style="40" customWidth="1"/>
    <col min="12809" max="12809" width="14.08203125" style="40" bestFit="1" customWidth="1"/>
    <col min="12810" max="12810" width="9.33203125" style="40" customWidth="1"/>
    <col min="12811" max="12811" width="12.33203125" style="40" customWidth="1"/>
    <col min="12812" max="12812" width="7.75" style="40" customWidth="1"/>
    <col min="12813" max="12813" width="4.1640625" style="40" customWidth="1"/>
    <col min="12814" max="12814" width="15.83203125" style="40" customWidth="1"/>
    <col min="12815" max="12815" width="15.6640625" style="40" customWidth="1"/>
    <col min="12816" max="12816" width="9.08203125" style="40" customWidth="1"/>
    <col min="12817" max="12817" width="18.33203125" style="40" customWidth="1"/>
    <col min="12818" max="12818" width="21.08203125" style="40" customWidth="1"/>
    <col min="12819" max="12819" width="17" style="40" customWidth="1"/>
    <col min="12820" max="12820" width="2.83203125" style="40" customWidth="1"/>
    <col min="12821" max="12821" width="4.58203125" style="40" customWidth="1"/>
    <col min="12822" max="12822" width="6.83203125" style="40" customWidth="1"/>
    <col min="12823" max="12823" width="4.33203125" style="40" customWidth="1"/>
    <col min="12824" max="12824" width="6.08203125" style="40" customWidth="1"/>
    <col min="12825" max="12825" width="14.08203125" style="40" customWidth="1"/>
    <col min="12826" max="12826" width="32.1640625" style="40" bestFit="1" customWidth="1"/>
    <col min="12827" max="12827" width="4.83203125" style="40" customWidth="1"/>
    <col min="12828" max="13056" width="8.25" style="40"/>
    <col min="13057" max="13057" width="10.33203125" style="40" bestFit="1" customWidth="1"/>
    <col min="13058" max="13058" width="8.33203125" style="40" customWidth="1"/>
    <col min="13059" max="13059" width="20.08203125" style="40" customWidth="1"/>
    <col min="13060" max="13060" width="26.9140625" style="40" bestFit="1" customWidth="1"/>
    <col min="13061" max="13061" width="17.1640625" style="40" bestFit="1" customWidth="1"/>
    <col min="13062" max="13062" width="13.5" style="40" customWidth="1"/>
    <col min="13063" max="13063" width="14.1640625" style="40" customWidth="1"/>
    <col min="13064" max="13064" width="11.6640625" style="40" customWidth="1"/>
    <col min="13065" max="13065" width="14.08203125" style="40" bestFit="1" customWidth="1"/>
    <col min="13066" max="13066" width="9.33203125" style="40" customWidth="1"/>
    <col min="13067" max="13067" width="12.33203125" style="40" customWidth="1"/>
    <col min="13068" max="13068" width="7.75" style="40" customWidth="1"/>
    <col min="13069" max="13069" width="4.1640625" style="40" customWidth="1"/>
    <col min="13070" max="13070" width="15.83203125" style="40" customWidth="1"/>
    <col min="13071" max="13071" width="15.6640625" style="40" customWidth="1"/>
    <col min="13072" max="13072" width="9.08203125" style="40" customWidth="1"/>
    <col min="13073" max="13073" width="18.33203125" style="40" customWidth="1"/>
    <col min="13074" max="13074" width="21.08203125" style="40" customWidth="1"/>
    <col min="13075" max="13075" width="17" style="40" customWidth="1"/>
    <col min="13076" max="13076" width="2.83203125" style="40" customWidth="1"/>
    <col min="13077" max="13077" width="4.58203125" style="40" customWidth="1"/>
    <col min="13078" max="13078" width="6.83203125" style="40" customWidth="1"/>
    <col min="13079" max="13079" width="4.33203125" style="40" customWidth="1"/>
    <col min="13080" max="13080" width="6.08203125" style="40" customWidth="1"/>
    <col min="13081" max="13081" width="14.08203125" style="40" customWidth="1"/>
    <col min="13082" max="13082" width="32.1640625" style="40" bestFit="1" customWidth="1"/>
    <col min="13083" max="13083" width="4.83203125" style="40" customWidth="1"/>
    <col min="13084" max="13312" width="8.25" style="40"/>
    <col min="13313" max="13313" width="10.33203125" style="40" bestFit="1" customWidth="1"/>
    <col min="13314" max="13314" width="8.33203125" style="40" customWidth="1"/>
    <col min="13315" max="13315" width="20.08203125" style="40" customWidth="1"/>
    <col min="13316" max="13316" width="26.9140625" style="40" bestFit="1" customWidth="1"/>
    <col min="13317" max="13317" width="17.1640625" style="40" bestFit="1" customWidth="1"/>
    <col min="13318" max="13318" width="13.5" style="40" customWidth="1"/>
    <col min="13319" max="13319" width="14.1640625" style="40" customWidth="1"/>
    <col min="13320" max="13320" width="11.6640625" style="40" customWidth="1"/>
    <col min="13321" max="13321" width="14.08203125" style="40" bestFit="1" customWidth="1"/>
    <col min="13322" max="13322" width="9.33203125" style="40" customWidth="1"/>
    <col min="13323" max="13323" width="12.33203125" style="40" customWidth="1"/>
    <col min="13324" max="13324" width="7.75" style="40" customWidth="1"/>
    <col min="13325" max="13325" width="4.1640625" style="40" customWidth="1"/>
    <col min="13326" max="13326" width="15.83203125" style="40" customWidth="1"/>
    <col min="13327" max="13327" width="15.6640625" style="40" customWidth="1"/>
    <col min="13328" max="13328" width="9.08203125" style="40" customWidth="1"/>
    <col min="13329" max="13329" width="18.33203125" style="40" customWidth="1"/>
    <col min="13330" max="13330" width="21.08203125" style="40" customWidth="1"/>
    <col min="13331" max="13331" width="17" style="40" customWidth="1"/>
    <col min="13332" max="13332" width="2.83203125" style="40" customWidth="1"/>
    <col min="13333" max="13333" width="4.58203125" style="40" customWidth="1"/>
    <col min="13334" max="13334" width="6.83203125" style="40" customWidth="1"/>
    <col min="13335" max="13335" width="4.33203125" style="40" customWidth="1"/>
    <col min="13336" max="13336" width="6.08203125" style="40" customWidth="1"/>
    <col min="13337" max="13337" width="14.08203125" style="40" customWidth="1"/>
    <col min="13338" max="13338" width="32.1640625" style="40" bestFit="1" customWidth="1"/>
    <col min="13339" max="13339" width="4.83203125" style="40" customWidth="1"/>
    <col min="13340" max="13568" width="8.25" style="40"/>
    <col min="13569" max="13569" width="10.33203125" style="40" bestFit="1" customWidth="1"/>
    <col min="13570" max="13570" width="8.33203125" style="40" customWidth="1"/>
    <col min="13571" max="13571" width="20.08203125" style="40" customWidth="1"/>
    <col min="13572" max="13572" width="26.9140625" style="40" bestFit="1" customWidth="1"/>
    <col min="13573" max="13573" width="17.1640625" style="40" bestFit="1" customWidth="1"/>
    <col min="13574" max="13574" width="13.5" style="40" customWidth="1"/>
    <col min="13575" max="13575" width="14.1640625" style="40" customWidth="1"/>
    <col min="13576" max="13576" width="11.6640625" style="40" customWidth="1"/>
    <col min="13577" max="13577" width="14.08203125" style="40" bestFit="1" customWidth="1"/>
    <col min="13578" max="13578" width="9.33203125" style="40" customWidth="1"/>
    <col min="13579" max="13579" width="12.33203125" style="40" customWidth="1"/>
    <col min="13580" max="13580" width="7.75" style="40" customWidth="1"/>
    <col min="13581" max="13581" width="4.1640625" style="40" customWidth="1"/>
    <col min="13582" max="13582" width="15.83203125" style="40" customWidth="1"/>
    <col min="13583" max="13583" width="15.6640625" style="40" customWidth="1"/>
    <col min="13584" max="13584" width="9.08203125" style="40" customWidth="1"/>
    <col min="13585" max="13585" width="18.33203125" style="40" customWidth="1"/>
    <col min="13586" max="13586" width="21.08203125" style="40" customWidth="1"/>
    <col min="13587" max="13587" width="17" style="40" customWidth="1"/>
    <col min="13588" max="13588" width="2.83203125" style="40" customWidth="1"/>
    <col min="13589" max="13589" width="4.58203125" style="40" customWidth="1"/>
    <col min="13590" max="13590" width="6.83203125" style="40" customWidth="1"/>
    <col min="13591" max="13591" width="4.33203125" style="40" customWidth="1"/>
    <col min="13592" max="13592" width="6.08203125" style="40" customWidth="1"/>
    <col min="13593" max="13593" width="14.08203125" style="40" customWidth="1"/>
    <col min="13594" max="13594" width="32.1640625" style="40" bestFit="1" customWidth="1"/>
    <col min="13595" max="13595" width="4.83203125" style="40" customWidth="1"/>
    <col min="13596" max="13824" width="8.25" style="40"/>
    <col min="13825" max="13825" width="10.33203125" style="40" bestFit="1" customWidth="1"/>
    <col min="13826" max="13826" width="8.33203125" style="40" customWidth="1"/>
    <col min="13827" max="13827" width="20.08203125" style="40" customWidth="1"/>
    <col min="13828" max="13828" width="26.9140625" style="40" bestFit="1" customWidth="1"/>
    <col min="13829" max="13829" width="17.1640625" style="40" bestFit="1" customWidth="1"/>
    <col min="13830" max="13830" width="13.5" style="40" customWidth="1"/>
    <col min="13831" max="13831" width="14.1640625" style="40" customWidth="1"/>
    <col min="13832" max="13832" width="11.6640625" style="40" customWidth="1"/>
    <col min="13833" max="13833" width="14.08203125" style="40" bestFit="1" customWidth="1"/>
    <col min="13834" max="13834" width="9.33203125" style="40" customWidth="1"/>
    <col min="13835" max="13835" width="12.33203125" style="40" customWidth="1"/>
    <col min="13836" max="13836" width="7.75" style="40" customWidth="1"/>
    <col min="13837" max="13837" width="4.1640625" style="40" customWidth="1"/>
    <col min="13838" max="13838" width="15.83203125" style="40" customWidth="1"/>
    <col min="13839" max="13839" width="15.6640625" style="40" customWidth="1"/>
    <col min="13840" max="13840" width="9.08203125" style="40" customWidth="1"/>
    <col min="13841" max="13841" width="18.33203125" style="40" customWidth="1"/>
    <col min="13842" max="13842" width="21.08203125" style="40" customWidth="1"/>
    <col min="13843" max="13843" width="17" style="40" customWidth="1"/>
    <col min="13844" max="13844" width="2.83203125" style="40" customWidth="1"/>
    <col min="13845" max="13845" width="4.58203125" style="40" customWidth="1"/>
    <col min="13846" max="13846" width="6.83203125" style="40" customWidth="1"/>
    <col min="13847" max="13847" width="4.33203125" style="40" customWidth="1"/>
    <col min="13848" max="13848" width="6.08203125" style="40" customWidth="1"/>
    <col min="13849" max="13849" width="14.08203125" style="40" customWidth="1"/>
    <col min="13850" max="13850" width="32.1640625" style="40" bestFit="1" customWidth="1"/>
    <col min="13851" max="13851" width="4.83203125" style="40" customWidth="1"/>
    <col min="13852" max="14080" width="8.25" style="40"/>
    <col min="14081" max="14081" width="10.33203125" style="40" bestFit="1" customWidth="1"/>
    <col min="14082" max="14082" width="8.33203125" style="40" customWidth="1"/>
    <col min="14083" max="14083" width="20.08203125" style="40" customWidth="1"/>
    <col min="14084" max="14084" width="26.9140625" style="40" bestFit="1" customWidth="1"/>
    <col min="14085" max="14085" width="17.1640625" style="40" bestFit="1" customWidth="1"/>
    <col min="14086" max="14086" width="13.5" style="40" customWidth="1"/>
    <col min="14087" max="14087" width="14.1640625" style="40" customWidth="1"/>
    <col min="14088" max="14088" width="11.6640625" style="40" customWidth="1"/>
    <col min="14089" max="14089" width="14.08203125" style="40" bestFit="1" customWidth="1"/>
    <col min="14090" max="14090" width="9.33203125" style="40" customWidth="1"/>
    <col min="14091" max="14091" width="12.33203125" style="40" customWidth="1"/>
    <col min="14092" max="14092" width="7.75" style="40" customWidth="1"/>
    <col min="14093" max="14093" width="4.1640625" style="40" customWidth="1"/>
    <col min="14094" max="14094" width="15.83203125" style="40" customWidth="1"/>
    <col min="14095" max="14095" width="15.6640625" style="40" customWidth="1"/>
    <col min="14096" max="14096" width="9.08203125" style="40" customWidth="1"/>
    <col min="14097" max="14097" width="18.33203125" style="40" customWidth="1"/>
    <col min="14098" max="14098" width="21.08203125" style="40" customWidth="1"/>
    <col min="14099" max="14099" width="17" style="40" customWidth="1"/>
    <col min="14100" max="14100" width="2.83203125" style="40" customWidth="1"/>
    <col min="14101" max="14101" width="4.58203125" style="40" customWidth="1"/>
    <col min="14102" max="14102" width="6.83203125" style="40" customWidth="1"/>
    <col min="14103" max="14103" width="4.33203125" style="40" customWidth="1"/>
    <col min="14104" max="14104" width="6.08203125" style="40" customWidth="1"/>
    <col min="14105" max="14105" width="14.08203125" style="40" customWidth="1"/>
    <col min="14106" max="14106" width="32.1640625" style="40" bestFit="1" customWidth="1"/>
    <col min="14107" max="14107" width="4.83203125" style="40" customWidth="1"/>
    <col min="14108" max="14336" width="8.25" style="40"/>
    <col min="14337" max="14337" width="10.33203125" style="40" bestFit="1" customWidth="1"/>
    <col min="14338" max="14338" width="8.33203125" style="40" customWidth="1"/>
    <col min="14339" max="14339" width="20.08203125" style="40" customWidth="1"/>
    <col min="14340" max="14340" width="26.9140625" style="40" bestFit="1" customWidth="1"/>
    <col min="14341" max="14341" width="17.1640625" style="40" bestFit="1" customWidth="1"/>
    <col min="14342" max="14342" width="13.5" style="40" customWidth="1"/>
    <col min="14343" max="14343" width="14.1640625" style="40" customWidth="1"/>
    <col min="14344" max="14344" width="11.6640625" style="40" customWidth="1"/>
    <col min="14345" max="14345" width="14.08203125" style="40" bestFit="1" customWidth="1"/>
    <col min="14346" max="14346" width="9.33203125" style="40" customWidth="1"/>
    <col min="14347" max="14347" width="12.33203125" style="40" customWidth="1"/>
    <col min="14348" max="14348" width="7.75" style="40" customWidth="1"/>
    <col min="14349" max="14349" width="4.1640625" style="40" customWidth="1"/>
    <col min="14350" max="14350" width="15.83203125" style="40" customWidth="1"/>
    <col min="14351" max="14351" width="15.6640625" style="40" customWidth="1"/>
    <col min="14352" max="14352" width="9.08203125" style="40" customWidth="1"/>
    <col min="14353" max="14353" width="18.33203125" style="40" customWidth="1"/>
    <col min="14354" max="14354" width="21.08203125" style="40" customWidth="1"/>
    <col min="14355" max="14355" width="17" style="40" customWidth="1"/>
    <col min="14356" max="14356" width="2.83203125" style="40" customWidth="1"/>
    <col min="14357" max="14357" width="4.58203125" style="40" customWidth="1"/>
    <col min="14358" max="14358" width="6.83203125" style="40" customWidth="1"/>
    <col min="14359" max="14359" width="4.33203125" style="40" customWidth="1"/>
    <col min="14360" max="14360" width="6.08203125" style="40" customWidth="1"/>
    <col min="14361" max="14361" width="14.08203125" style="40" customWidth="1"/>
    <col min="14362" max="14362" width="32.1640625" style="40" bestFit="1" customWidth="1"/>
    <col min="14363" max="14363" width="4.83203125" style="40" customWidth="1"/>
    <col min="14364" max="14592" width="8.25" style="40"/>
    <col min="14593" max="14593" width="10.33203125" style="40" bestFit="1" customWidth="1"/>
    <col min="14594" max="14594" width="8.33203125" style="40" customWidth="1"/>
    <col min="14595" max="14595" width="20.08203125" style="40" customWidth="1"/>
    <col min="14596" max="14596" width="26.9140625" style="40" bestFit="1" customWidth="1"/>
    <col min="14597" max="14597" width="17.1640625" style="40" bestFit="1" customWidth="1"/>
    <col min="14598" max="14598" width="13.5" style="40" customWidth="1"/>
    <col min="14599" max="14599" width="14.1640625" style="40" customWidth="1"/>
    <col min="14600" max="14600" width="11.6640625" style="40" customWidth="1"/>
    <col min="14601" max="14601" width="14.08203125" style="40" bestFit="1" customWidth="1"/>
    <col min="14602" max="14602" width="9.33203125" style="40" customWidth="1"/>
    <col min="14603" max="14603" width="12.33203125" style="40" customWidth="1"/>
    <col min="14604" max="14604" width="7.75" style="40" customWidth="1"/>
    <col min="14605" max="14605" width="4.1640625" style="40" customWidth="1"/>
    <col min="14606" max="14606" width="15.83203125" style="40" customWidth="1"/>
    <col min="14607" max="14607" width="15.6640625" style="40" customWidth="1"/>
    <col min="14608" max="14608" width="9.08203125" style="40" customWidth="1"/>
    <col min="14609" max="14609" width="18.33203125" style="40" customWidth="1"/>
    <col min="14610" max="14610" width="21.08203125" style="40" customWidth="1"/>
    <col min="14611" max="14611" width="17" style="40" customWidth="1"/>
    <col min="14612" max="14612" width="2.83203125" style="40" customWidth="1"/>
    <col min="14613" max="14613" width="4.58203125" style="40" customWidth="1"/>
    <col min="14614" max="14614" width="6.83203125" style="40" customWidth="1"/>
    <col min="14615" max="14615" width="4.33203125" style="40" customWidth="1"/>
    <col min="14616" max="14616" width="6.08203125" style="40" customWidth="1"/>
    <col min="14617" max="14617" width="14.08203125" style="40" customWidth="1"/>
    <col min="14618" max="14618" width="32.1640625" style="40" bestFit="1" customWidth="1"/>
    <col min="14619" max="14619" width="4.83203125" style="40" customWidth="1"/>
    <col min="14620" max="14848" width="8.25" style="40"/>
    <col min="14849" max="14849" width="10.33203125" style="40" bestFit="1" customWidth="1"/>
    <col min="14850" max="14850" width="8.33203125" style="40" customWidth="1"/>
    <col min="14851" max="14851" width="20.08203125" style="40" customWidth="1"/>
    <col min="14852" max="14852" width="26.9140625" style="40" bestFit="1" customWidth="1"/>
    <col min="14853" max="14853" width="17.1640625" style="40" bestFit="1" customWidth="1"/>
    <col min="14854" max="14854" width="13.5" style="40" customWidth="1"/>
    <col min="14855" max="14855" width="14.1640625" style="40" customWidth="1"/>
    <col min="14856" max="14856" width="11.6640625" style="40" customWidth="1"/>
    <col min="14857" max="14857" width="14.08203125" style="40" bestFit="1" customWidth="1"/>
    <col min="14858" max="14858" width="9.33203125" style="40" customWidth="1"/>
    <col min="14859" max="14859" width="12.33203125" style="40" customWidth="1"/>
    <col min="14860" max="14860" width="7.75" style="40" customWidth="1"/>
    <col min="14861" max="14861" width="4.1640625" style="40" customWidth="1"/>
    <col min="14862" max="14862" width="15.83203125" style="40" customWidth="1"/>
    <col min="14863" max="14863" width="15.6640625" style="40" customWidth="1"/>
    <col min="14864" max="14864" width="9.08203125" style="40" customWidth="1"/>
    <col min="14865" max="14865" width="18.33203125" style="40" customWidth="1"/>
    <col min="14866" max="14866" width="21.08203125" style="40" customWidth="1"/>
    <col min="14867" max="14867" width="17" style="40" customWidth="1"/>
    <col min="14868" max="14868" width="2.83203125" style="40" customWidth="1"/>
    <col min="14869" max="14869" width="4.58203125" style="40" customWidth="1"/>
    <col min="14870" max="14870" width="6.83203125" style="40" customWidth="1"/>
    <col min="14871" max="14871" width="4.33203125" style="40" customWidth="1"/>
    <col min="14872" max="14872" width="6.08203125" style="40" customWidth="1"/>
    <col min="14873" max="14873" width="14.08203125" style="40" customWidth="1"/>
    <col min="14874" max="14874" width="32.1640625" style="40" bestFit="1" customWidth="1"/>
    <col min="14875" max="14875" width="4.83203125" style="40" customWidth="1"/>
    <col min="14876" max="15104" width="8.25" style="40"/>
    <col min="15105" max="15105" width="10.33203125" style="40" bestFit="1" customWidth="1"/>
    <col min="15106" max="15106" width="8.33203125" style="40" customWidth="1"/>
    <col min="15107" max="15107" width="20.08203125" style="40" customWidth="1"/>
    <col min="15108" max="15108" width="26.9140625" style="40" bestFit="1" customWidth="1"/>
    <col min="15109" max="15109" width="17.1640625" style="40" bestFit="1" customWidth="1"/>
    <col min="15110" max="15110" width="13.5" style="40" customWidth="1"/>
    <col min="15111" max="15111" width="14.1640625" style="40" customWidth="1"/>
    <col min="15112" max="15112" width="11.6640625" style="40" customWidth="1"/>
    <col min="15113" max="15113" width="14.08203125" style="40" bestFit="1" customWidth="1"/>
    <col min="15114" max="15114" width="9.33203125" style="40" customWidth="1"/>
    <col min="15115" max="15115" width="12.33203125" style="40" customWidth="1"/>
    <col min="15116" max="15116" width="7.75" style="40" customWidth="1"/>
    <col min="15117" max="15117" width="4.1640625" style="40" customWidth="1"/>
    <col min="15118" max="15118" width="15.83203125" style="40" customWidth="1"/>
    <col min="15119" max="15119" width="15.6640625" style="40" customWidth="1"/>
    <col min="15120" max="15120" width="9.08203125" style="40" customWidth="1"/>
    <col min="15121" max="15121" width="18.33203125" style="40" customWidth="1"/>
    <col min="15122" max="15122" width="21.08203125" style="40" customWidth="1"/>
    <col min="15123" max="15123" width="17" style="40" customWidth="1"/>
    <col min="15124" max="15124" width="2.83203125" style="40" customWidth="1"/>
    <col min="15125" max="15125" width="4.58203125" style="40" customWidth="1"/>
    <col min="15126" max="15126" width="6.83203125" style="40" customWidth="1"/>
    <col min="15127" max="15127" width="4.33203125" style="40" customWidth="1"/>
    <col min="15128" max="15128" width="6.08203125" style="40" customWidth="1"/>
    <col min="15129" max="15129" width="14.08203125" style="40" customWidth="1"/>
    <col min="15130" max="15130" width="32.1640625" style="40" bestFit="1" customWidth="1"/>
    <col min="15131" max="15131" width="4.83203125" style="40" customWidth="1"/>
    <col min="15132" max="15360" width="8.25" style="40"/>
    <col min="15361" max="15361" width="10.33203125" style="40" bestFit="1" customWidth="1"/>
    <col min="15362" max="15362" width="8.33203125" style="40" customWidth="1"/>
    <col min="15363" max="15363" width="20.08203125" style="40" customWidth="1"/>
    <col min="15364" max="15364" width="26.9140625" style="40" bestFit="1" customWidth="1"/>
    <col min="15365" max="15365" width="17.1640625" style="40" bestFit="1" customWidth="1"/>
    <col min="15366" max="15366" width="13.5" style="40" customWidth="1"/>
    <col min="15367" max="15367" width="14.1640625" style="40" customWidth="1"/>
    <col min="15368" max="15368" width="11.6640625" style="40" customWidth="1"/>
    <col min="15369" max="15369" width="14.08203125" style="40" bestFit="1" customWidth="1"/>
    <col min="15370" max="15370" width="9.33203125" style="40" customWidth="1"/>
    <col min="15371" max="15371" width="12.33203125" style="40" customWidth="1"/>
    <col min="15372" max="15372" width="7.75" style="40" customWidth="1"/>
    <col min="15373" max="15373" width="4.1640625" style="40" customWidth="1"/>
    <col min="15374" max="15374" width="15.83203125" style="40" customWidth="1"/>
    <col min="15375" max="15375" width="15.6640625" style="40" customWidth="1"/>
    <col min="15376" max="15376" width="9.08203125" style="40" customWidth="1"/>
    <col min="15377" max="15377" width="18.33203125" style="40" customWidth="1"/>
    <col min="15378" max="15378" width="21.08203125" style="40" customWidth="1"/>
    <col min="15379" max="15379" width="17" style="40" customWidth="1"/>
    <col min="15380" max="15380" width="2.83203125" style="40" customWidth="1"/>
    <col min="15381" max="15381" width="4.58203125" style="40" customWidth="1"/>
    <col min="15382" max="15382" width="6.83203125" style="40" customWidth="1"/>
    <col min="15383" max="15383" width="4.33203125" style="40" customWidth="1"/>
    <col min="15384" max="15384" width="6.08203125" style="40" customWidth="1"/>
    <col min="15385" max="15385" width="14.08203125" style="40" customWidth="1"/>
    <col min="15386" max="15386" width="32.1640625" style="40" bestFit="1" customWidth="1"/>
    <col min="15387" max="15387" width="4.83203125" style="40" customWidth="1"/>
    <col min="15388" max="15616" width="8.25" style="40"/>
    <col min="15617" max="15617" width="10.33203125" style="40" bestFit="1" customWidth="1"/>
    <col min="15618" max="15618" width="8.33203125" style="40" customWidth="1"/>
    <col min="15619" max="15619" width="20.08203125" style="40" customWidth="1"/>
    <col min="15620" max="15620" width="26.9140625" style="40" bestFit="1" customWidth="1"/>
    <col min="15621" max="15621" width="17.1640625" style="40" bestFit="1" customWidth="1"/>
    <col min="15622" max="15622" width="13.5" style="40" customWidth="1"/>
    <col min="15623" max="15623" width="14.1640625" style="40" customWidth="1"/>
    <col min="15624" max="15624" width="11.6640625" style="40" customWidth="1"/>
    <col min="15625" max="15625" width="14.08203125" style="40" bestFit="1" customWidth="1"/>
    <col min="15626" max="15626" width="9.33203125" style="40" customWidth="1"/>
    <col min="15627" max="15627" width="12.33203125" style="40" customWidth="1"/>
    <col min="15628" max="15628" width="7.75" style="40" customWidth="1"/>
    <col min="15629" max="15629" width="4.1640625" style="40" customWidth="1"/>
    <col min="15630" max="15630" width="15.83203125" style="40" customWidth="1"/>
    <col min="15631" max="15631" width="15.6640625" style="40" customWidth="1"/>
    <col min="15632" max="15632" width="9.08203125" style="40" customWidth="1"/>
    <col min="15633" max="15633" width="18.33203125" style="40" customWidth="1"/>
    <col min="15634" max="15634" width="21.08203125" style="40" customWidth="1"/>
    <col min="15635" max="15635" width="17" style="40" customWidth="1"/>
    <col min="15636" max="15636" width="2.83203125" style="40" customWidth="1"/>
    <col min="15637" max="15637" width="4.58203125" style="40" customWidth="1"/>
    <col min="15638" max="15638" width="6.83203125" style="40" customWidth="1"/>
    <col min="15639" max="15639" width="4.33203125" style="40" customWidth="1"/>
    <col min="15640" max="15640" width="6.08203125" style="40" customWidth="1"/>
    <col min="15641" max="15641" width="14.08203125" style="40" customWidth="1"/>
    <col min="15642" max="15642" width="32.1640625" style="40" bestFit="1" customWidth="1"/>
    <col min="15643" max="15643" width="4.83203125" style="40" customWidth="1"/>
    <col min="15644" max="15872" width="8.25" style="40"/>
    <col min="15873" max="15873" width="10.33203125" style="40" bestFit="1" customWidth="1"/>
    <col min="15874" max="15874" width="8.33203125" style="40" customWidth="1"/>
    <col min="15875" max="15875" width="20.08203125" style="40" customWidth="1"/>
    <col min="15876" max="15876" width="26.9140625" style="40" bestFit="1" customWidth="1"/>
    <col min="15877" max="15877" width="17.1640625" style="40" bestFit="1" customWidth="1"/>
    <col min="15878" max="15878" width="13.5" style="40" customWidth="1"/>
    <col min="15879" max="15879" width="14.1640625" style="40" customWidth="1"/>
    <col min="15880" max="15880" width="11.6640625" style="40" customWidth="1"/>
    <col min="15881" max="15881" width="14.08203125" style="40" bestFit="1" customWidth="1"/>
    <col min="15882" max="15882" width="9.33203125" style="40" customWidth="1"/>
    <col min="15883" max="15883" width="12.33203125" style="40" customWidth="1"/>
    <col min="15884" max="15884" width="7.75" style="40" customWidth="1"/>
    <col min="15885" max="15885" width="4.1640625" style="40" customWidth="1"/>
    <col min="15886" max="15886" width="15.83203125" style="40" customWidth="1"/>
    <col min="15887" max="15887" width="15.6640625" style="40" customWidth="1"/>
    <col min="15888" max="15888" width="9.08203125" style="40" customWidth="1"/>
    <col min="15889" max="15889" width="18.33203125" style="40" customWidth="1"/>
    <col min="15890" max="15890" width="21.08203125" style="40" customWidth="1"/>
    <col min="15891" max="15891" width="17" style="40" customWidth="1"/>
    <col min="15892" max="15892" width="2.83203125" style="40" customWidth="1"/>
    <col min="15893" max="15893" width="4.58203125" style="40" customWidth="1"/>
    <col min="15894" max="15894" width="6.83203125" style="40" customWidth="1"/>
    <col min="15895" max="15895" width="4.33203125" style="40" customWidth="1"/>
    <col min="15896" max="15896" width="6.08203125" style="40" customWidth="1"/>
    <col min="15897" max="15897" width="14.08203125" style="40" customWidth="1"/>
    <col min="15898" max="15898" width="32.1640625" style="40" bestFit="1" customWidth="1"/>
    <col min="15899" max="15899" width="4.83203125" style="40" customWidth="1"/>
    <col min="15900" max="16128" width="8.25" style="40"/>
    <col min="16129" max="16129" width="10.33203125" style="40" bestFit="1" customWidth="1"/>
    <col min="16130" max="16130" width="8.33203125" style="40" customWidth="1"/>
    <col min="16131" max="16131" width="20.08203125" style="40" customWidth="1"/>
    <col min="16132" max="16132" width="26.9140625" style="40" bestFit="1" customWidth="1"/>
    <col min="16133" max="16133" width="17.1640625" style="40" bestFit="1" customWidth="1"/>
    <col min="16134" max="16134" width="13.5" style="40" customWidth="1"/>
    <col min="16135" max="16135" width="14.1640625" style="40" customWidth="1"/>
    <col min="16136" max="16136" width="11.6640625" style="40" customWidth="1"/>
    <col min="16137" max="16137" width="14.08203125" style="40" bestFit="1" customWidth="1"/>
    <col min="16138" max="16138" width="9.33203125" style="40" customWidth="1"/>
    <col min="16139" max="16139" width="12.33203125" style="40" customWidth="1"/>
    <col min="16140" max="16140" width="7.75" style="40" customWidth="1"/>
    <col min="16141" max="16141" width="4.1640625" style="40" customWidth="1"/>
    <col min="16142" max="16142" width="15.83203125" style="40" customWidth="1"/>
    <col min="16143" max="16143" width="15.6640625" style="40" customWidth="1"/>
    <col min="16144" max="16144" width="9.08203125" style="40" customWidth="1"/>
    <col min="16145" max="16145" width="18.33203125" style="40" customWidth="1"/>
    <col min="16146" max="16146" width="21.08203125" style="40" customWidth="1"/>
    <col min="16147" max="16147" width="17" style="40" customWidth="1"/>
    <col min="16148" max="16148" width="2.83203125" style="40" customWidth="1"/>
    <col min="16149" max="16149" width="4.58203125" style="40" customWidth="1"/>
    <col min="16150" max="16150" width="6.83203125" style="40" customWidth="1"/>
    <col min="16151" max="16151" width="4.33203125" style="40" customWidth="1"/>
    <col min="16152" max="16152" width="6.08203125" style="40" customWidth="1"/>
    <col min="16153" max="16153" width="14.08203125" style="40" customWidth="1"/>
    <col min="16154" max="16154" width="32.1640625" style="40" bestFit="1" customWidth="1"/>
    <col min="16155" max="16155" width="4.83203125" style="40" customWidth="1"/>
    <col min="16156" max="16384" width="8.25" style="40"/>
  </cols>
  <sheetData>
    <row r="1" spans="1:27">
      <c r="H1" s="242" t="s">
        <v>662</v>
      </c>
      <c r="I1" s="243"/>
      <c r="J1" s="243"/>
      <c r="K1" s="244"/>
      <c r="L1" s="45" t="s">
        <v>663</v>
      </c>
      <c r="Q1" s="41" t="s">
        <v>664</v>
      </c>
      <c r="R1" s="41" t="s">
        <v>665</v>
      </c>
      <c r="U1" s="45"/>
      <c r="V1" s="45"/>
    </row>
    <row r="2" spans="1:27" s="52" customFormat="1" ht="37.5" customHeight="1">
      <c r="A2" s="47" t="s">
        <v>666</v>
      </c>
      <c r="B2" s="48" t="s">
        <v>667</v>
      </c>
      <c r="C2" s="49" t="s">
        <v>668</v>
      </c>
      <c r="D2" s="47" t="s">
        <v>669</v>
      </c>
      <c r="E2" s="47" t="s">
        <v>670</v>
      </c>
      <c r="F2" s="47" t="s">
        <v>671</v>
      </c>
      <c r="G2" s="49" t="s">
        <v>672</v>
      </c>
      <c r="H2" s="47" t="s">
        <v>673</v>
      </c>
      <c r="I2" s="47" t="s">
        <v>674</v>
      </c>
      <c r="J2" s="47" t="s">
        <v>675</v>
      </c>
      <c r="K2" s="47" t="s">
        <v>676</v>
      </c>
      <c r="L2" s="47" t="s">
        <v>677</v>
      </c>
      <c r="M2" s="47" t="s">
        <v>678</v>
      </c>
      <c r="N2" s="47" t="s">
        <v>679</v>
      </c>
      <c r="O2" s="47" t="s">
        <v>680</v>
      </c>
      <c r="P2" s="47" t="s">
        <v>681</v>
      </c>
      <c r="Q2" s="47" t="s">
        <v>682</v>
      </c>
      <c r="R2" s="47" t="s">
        <v>683</v>
      </c>
      <c r="S2" s="47" t="s">
        <v>684</v>
      </c>
      <c r="T2" s="48"/>
      <c r="U2" s="48"/>
      <c r="V2" s="48"/>
      <c r="W2" s="48"/>
      <c r="X2" s="48"/>
      <c r="Y2" s="48" t="s">
        <v>685</v>
      </c>
      <c r="Z2" s="50" t="s">
        <v>686</v>
      </c>
      <c r="AA2" s="51" t="s">
        <v>687</v>
      </c>
    </row>
    <row r="3" spans="1:27">
      <c r="A3" s="54" t="s">
        <v>692</v>
      </c>
      <c r="B3" s="45" t="s">
        <v>693</v>
      </c>
      <c r="C3" s="55" t="s">
        <v>694</v>
      </c>
      <c r="D3" s="56" t="s">
        <v>695</v>
      </c>
      <c r="E3" s="57" t="s">
        <v>696</v>
      </c>
      <c r="F3" s="58">
        <v>119</v>
      </c>
      <c r="G3" s="59"/>
      <c r="H3" s="45"/>
      <c r="I3" s="45"/>
      <c r="J3" s="60">
        <v>1</v>
      </c>
      <c r="K3" s="45">
        <v>1</v>
      </c>
      <c r="L3" s="61">
        <f t="shared" ref="L3:L12" si="0">IF(F3&lt;=80,1,IF(F3&gt;80,(1+(F3-80)/200),1.2))</f>
        <v>1.1950000000000001</v>
      </c>
      <c r="M3" s="45"/>
      <c r="N3" s="56" t="s">
        <v>697</v>
      </c>
      <c r="O3" s="56" t="s">
        <v>698</v>
      </c>
      <c r="P3" s="62" t="s">
        <v>699</v>
      </c>
      <c r="Q3" s="58" t="s">
        <v>699</v>
      </c>
      <c r="R3" s="53">
        <f t="shared" ref="R3:R51" si="1">K3*L3*Q3</f>
        <v>38.24</v>
      </c>
      <c r="S3" s="58" t="s">
        <v>700</v>
      </c>
      <c r="T3" s="45"/>
      <c r="U3" s="45"/>
      <c r="V3" s="45"/>
      <c r="W3" s="45"/>
      <c r="X3" s="45"/>
      <c r="Y3" s="63">
        <f t="shared" ref="Y3:Y79" si="2">J3*K3*L3*P3</f>
        <v>38.24</v>
      </c>
      <c r="Z3" s="64" t="s">
        <v>701</v>
      </c>
    </row>
    <row r="4" spans="1:27" ht="14">
      <c r="A4" s="54" t="s">
        <v>692</v>
      </c>
      <c r="B4" s="45" t="s">
        <v>693</v>
      </c>
      <c r="C4" s="55" t="s">
        <v>702</v>
      </c>
      <c r="D4" s="56" t="s">
        <v>703</v>
      </c>
      <c r="E4" s="65" t="s">
        <v>543</v>
      </c>
      <c r="F4" s="58">
        <v>14</v>
      </c>
      <c r="G4" s="66"/>
      <c r="H4" s="45"/>
      <c r="I4" s="45"/>
      <c r="J4" s="60">
        <v>1</v>
      </c>
      <c r="K4" s="45">
        <v>1</v>
      </c>
      <c r="L4" s="61">
        <f t="shared" si="0"/>
        <v>1</v>
      </c>
      <c r="M4" s="45"/>
      <c r="N4" s="56" t="s">
        <v>704</v>
      </c>
      <c r="O4" s="56" t="s">
        <v>705</v>
      </c>
      <c r="P4" s="62" t="s">
        <v>699</v>
      </c>
      <c r="Q4" s="58">
        <v>32</v>
      </c>
      <c r="R4" s="53">
        <f t="shared" si="1"/>
        <v>32</v>
      </c>
      <c r="S4" s="58"/>
      <c r="T4" s="45"/>
      <c r="U4" s="45"/>
      <c r="V4" s="45"/>
      <c r="W4" s="45"/>
      <c r="X4" s="45"/>
      <c r="Y4" s="63">
        <f t="shared" si="2"/>
        <v>32</v>
      </c>
      <c r="Z4" s="64" t="s">
        <v>706</v>
      </c>
    </row>
    <row r="5" spans="1:27">
      <c r="A5" s="54" t="s">
        <v>692</v>
      </c>
      <c r="B5" s="45" t="s">
        <v>693</v>
      </c>
      <c r="C5" s="55" t="s">
        <v>707</v>
      </c>
      <c r="D5" s="56" t="s">
        <v>708</v>
      </c>
      <c r="E5" s="57" t="s">
        <v>696</v>
      </c>
      <c r="F5" s="58">
        <v>14</v>
      </c>
      <c r="G5" s="66"/>
      <c r="H5" s="45"/>
      <c r="I5" s="45"/>
      <c r="J5" s="60">
        <v>1</v>
      </c>
      <c r="K5" s="45">
        <v>1</v>
      </c>
      <c r="L5" s="61">
        <f t="shared" si="0"/>
        <v>1</v>
      </c>
      <c r="M5" s="45"/>
      <c r="N5" s="56" t="s">
        <v>709</v>
      </c>
      <c r="O5" s="56" t="s">
        <v>705</v>
      </c>
      <c r="P5" s="62" t="s">
        <v>699</v>
      </c>
      <c r="Q5" s="58">
        <v>32</v>
      </c>
      <c r="R5" s="53">
        <f t="shared" si="1"/>
        <v>32</v>
      </c>
      <c r="S5" s="58"/>
      <c r="T5" s="45"/>
      <c r="U5" s="45"/>
      <c r="V5" s="45"/>
      <c r="W5" s="45"/>
      <c r="X5" s="45"/>
      <c r="Y5" s="63">
        <f t="shared" si="2"/>
        <v>32</v>
      </c>
      <c r="Z5" s="64" t="s">
        <v>701</v>
      </c>
    </row>
    <row r="6" spans="1:27">
      <c r="A6" s="54" t="s">
        <v>710</v>
      </c>
      <c r="B6" s="45" t="s">
        <v>693</v>
      </c>
      <c r="C6" s="67" t="s">
        <v>711</v>
      </c>
      <c r="D6" s="68" t="s">
        <v>712</v>
      </c>
      <c r="E6" s="69" t="s">
        <v>713</v>
      </c>
      <c r="F6" s="70">
        <v>120</v>
      </c>
      <c r="G6" s="71"/>
      <c r="H6" s="45"/>
      <c r="I6" s="45"/>
      <c r="J6" s="60">
        <v>1</v>
      </c>
      <c r="K6" s="45">
        <v>1</v>
      </c>
      <c r="L6" s="61">
        <f t="shared" si="0"/>
        <v>1.2</v>
      </c>
      <c r="M6" s="45"/>
      <c r="N6" s="68" t="s">
        <v>714</v>
      </c>
      <c r="O6" s="68" t="s">
        <v>715</v>
      </c>
      <c r="P6" s="72">
        <v>48</v>
      </c>
      <c r="Q6" s="73" t="s">
        <v>716</v>
      </c>
      <c r="R6" s="53">
        <f t="shared" si="1"/>
        <v>57.599999999999994</v>
      </c>
      <c r="S6" s="73" t="s">
        <v>700</v>
      </c>
      <c r="T6" s="45"/>
      <c r="U6" s="45"/>
      <c r="V6" s="45"/>
      <c r="W6" s="45"/>
      <c r="X6" s="45"/>
      <c r="Y6" s="63">
        <f t="shared" si="2"/>
        <v>57.599999999999994</v>
      </c>
      <c r="Z6" s="64"/>
    </row>
    <row r="7" spans="1:27">
      <c r="A7" s="54" t="s">
        <v>692</v>
      </c>
      <c r="B7" s="45" t="s">
        <v>693</v>
      </c>
      <c r="C7" s="55" t="s">
        <v>717</v>
      </c>
      <c r="D7" s="56" t="s">
        <v>718</v>
      </c>
      <c r="E7" s="69" t="s">
        <v>713</v>
      </c>
      <c r="F7" s="58">
        <v>98</v>
      </c>
      <c r="G7" s="59"/>
      <c r="H7" s="45"/>
      <c r="I7" s="45"/>
      <c r="J7" s="60">
        <v>1</v>
      </c>
      <c r="K7" s="45">
        <v>1</v>
      </c>
      <c r="L7" s="61">
        <f t="shared" si="0"/>
        <v>1.0900000000000001</v>
      </c>
      <c r="M7" s="45"/>
      <c r="N7" s="56" t="s">
        <v>719</v>
      </c>
      <c r="O7" s="56" t="s">
        <v>720</v>
      </c>
      <c r="P7" s="62" t="s">
        <v>716</v>
      </c>
      <c r="Q7" s="58" t="s">
        <v>716</v>
      </c>
      <c r="R7" s="53">
        <f>K7*L7*Q7</f>
        <v>52.320000000000007</v>
      </c>
      <c r="S7" s="58" t="s">
        <v>700</v>
      </c>
      <c r="T7" s="45"/>
      <c r="U7" s="45"/>
      <c r="V7" s="45"/>
      <c r="W7" s="45"/>
      <c r="X7" s="45"/>
      <c r="Y7" s="63">
        <f t="shared" si="2"/>
        <v>52.320000000000007</v>
      </c>
      <c r="Z7" s="64"/>
    </row>
    <row r="8" spans="1:27">
      <c r="A8" s="54" t="s">
        <v>692</v>
      </c>
      <c r="B8" s="45" t="s">
        <v>693</v>
      </c>
      <c r="C8" s="55" t="s">
        <v>721</v>
      </c>
      <c r="D8" s="56" t="s">
        <v>718</v>
      </c>
      <c r="E8" s="57" t="s">
        <v>381</v>
      </c>
      <c r="F8" s="58">
        <v>4</v>
      </c>
      <c r="G8" s="74" t="s">
        <v>722</v>
      </c>
      <c r="H8" s="45" t="s">
        <v>723</v>
      </c>
      <c r="I8" s="45"/>
      <c r="J8" s="60">
        <v>1</v>
      </c>
      <c r="K8" s="45">
        <v>1.5</v>
      </c>
      <c r="L8" s="61">
        <f t="shared" si="0"/>
        <v>1</v>
      </c>
      <c r="M8" s="45"/>
      <c r="N8" s="56" t="s">
        <v>724</v>
      </c>
      <c r="O8" s="56" t="s">
        <v>725</v>
      </c>
      <c r="P8" s="62" t="s">
        <v>716</v>
      </c>
      <c r="Q8" s="58" t="s">
        <v>716</v>
      </c>
      <c r="R8" s="53">
        <f t="shared" si="1"/>
        <v>72</v>
      </c>
      <c r="S8" s="58" t="s">
        <v>700</v>
      </c>
      <c r="T8" s="45"/>
      <c r="U8" s="45"/>
      <c r="V8" s="45"/>
      <c r="W8" s="45"/>
      <c r="X8" s="45"/>
      <c r="Y8" s="63">
        <f t="shared" si="2"/>
        <v>72</v>
      </c>
      <c r="Z8" s="64"/>
    </row>
    <row r="9" spans="1:27">
      <c r="A9" s="54" t="s">
        <v>710</v>
      </c>
      <c r="B9" s="45" t="s">
        <v>693</v>
      </c>
      <c r="C9" s="67" t="s">
        <v>726</v>
      </c>
      <c r="D9" s="68" t="s">
        <v>727</v>
      </c>
      <c r="E9" s="69" t="s">
        <v>446</v>
      </c>
      <c r="F9" s="70">
        <v>108</v>
      </c>
      <c r="G9" s="71"/>
      <c r="H9" s="45"/>
      <c r="I9" s="45"/>
      <c r="J9" s="60">
        <v>1</v>
      </c>
      <c r="K9" s="45">
        <v>1</v>
      </c>
      <c r="L9" s="61">
        <f t="shared" si="0"/>
        <v>1.1400000000000001</v>
      </c>
      <c r="M9" s="45"/>
      <c r="N9" s="68" t="s">
        <v>728</v>
      </c>
      <c r="O9" s="68" t="s">
        <v>729</v>
      </c>
      <c r="P9" s="72">
        <v>32</v>
      </c>
      <c r="Q9" s="73" t="s">
        <v>14</v>
      </c>
      <c r="R9" s="53">
        <f t="shared" si="1"/>
        <v>18.240000000000002</v>
      </c>
      <c r="S9" s="73" t="s">
        <v>700</v>
      </c>
      <c r="T9" s="45"/>
      <c r="U9" s="45"/>
      <c r="V9" s="45"/>
      <c r="W9" s="45"/>
      <c r="X9" s="45"/>
      <c r="Y9" s="63">
        <f t="shared" si="2"/>
        <v>36.480000000000004</v>
      </c>
      <c r="Z9" s="64"/>
    </row>
    <row r="10" spans="1:27">
      <c r="A10" s="54" t="s">
        <v>692</v>
      </c>
      <c r="B10" s="45" t="s">
        <v>693</v>
      </c>
      <c r="C10" s="55" t="s">
        <v>730</v>
      </c>
      <c r="D10" s="56" t="s">
        <v>731</v>
      </c>
      <c r="E10" s="57" t="s">
        <v>446</v>
      </c>
      <c r="F10" s="58">
        <v>7</v>
      </c>
      <c r="G10" s="74" t="s">
        <v>722</v>
      </c>
      <c r="H10" s="45" t="s">
        <v>723</v>
      </c>
      <c r="I10" s="45"/>
      <c r="J10" s="60">
        <v>1</v>
      </c>
      <c r="K10" s="45">
        <v>1.5</v>
      </c>
      <c r="L10" s="61">
        <f t="shared" si="0"/>
        <v>1</v>
      </c>
      <c r="M10" s="45"/>
      <c r="N10" s="56" t="s">
        <v>732</v>
      </c>
      <c r="O10" s="56" t="s">
        <v>733</v>
      </c>
      <c r="P10" s="62" t="s">
        <v>699</v>
      </c>
      <c r="Q10" s="58" t="s">
        <v>699</v>
      </c>
      <c r="R10" s="53">
        <f t="shared" si="1"/>
        <v>48</v>
      </c>
      <c r="S10" s="58" t="s">
        <v>734</v>
      </c>
      <c r="T10" s="45"/>
      <c r="U10" s="45"/>
      <c r="V10" s="45"/>
      <c r="W10" s="45"/>
      <c r="X10" s="45"/>
      <c r="Y10" s="63">
        <f t="shared" si="2"/>
        <v>48</v>
      </c>
      <c r="Z10" s="64"/>
    </row>
    <row r="11" spans="1:27">
      <c r="A11" s="54" t="s">
        <v>710</v>
      </c>
      <c r="B11" s="45" t="s">
        <v>693</v>
      </c>
      <c r="C11" s="67" t="s">
        <v>735</v>
      </c>
      <c r="D11" s="68" t="s">
        <v>736</v>
      </c>
      <c r="E11" s="69" t="s">
        <v>424</v>
      </c>
      <c r="F11" s="70">
        <v>113</v>
      </c>
      <c r="G11" s="71"/>
      <c r="H11" s="45"/>
      <c r="I11" s="45"/>
      <c r="J11" s="60">
        <v>1</v>
      </c>
      <c r="K11" s="45">
        <v>1</v>
      </c>
      <c r="L11" s="61">
        <f t="shared" si="0"/>
        <v>1.165</v>
      </c>
      <c r="M11" s="45"/>
      <c r="N11" s="68" t="s">
        <v>737</v>
      </c>
      <c r="O11" s="68" t="s">
        <v>738</v>
      </c>
      <c r="P11" s="72">
        <v>48</v>
      </c>
      <c r="Q11" s="73" t="s">
        <v>716</v>
      </c>
      <c r="R11" s="53">
        <f t="shared" si="1"/>
        <v>55.92</v>
      </c>
      <c r="S11" s="73" t="s">
        <v>700</v>
      </c>
      <c r="T11" s="45"/>
      <c r="U11" s="45"/>
      <c r="V11" s="45"/>
      <c r="W11" s="45"/>
      <c r="X11" s="45"/>
      <c r="Y11" s="63">
        <f t="shared" si="2"/>
        <v>55.92</v>
      </c>
      <c r="Z11" s="64"/>
    </row>
    <row r="12" spans="1:27">
      <c r="A12" s="54" t="s">
        <v>692</v>
      </c>
      <c r="B12" s="45" t="s">
        <v>693</v>
      </c>
      <c r="C12" s="55" t="s">
        <v>739</v>
      </c>
      <c r="D12" s="56" t="s">
        <v>736</v>
      </c>
      <c r="E12" s="57" t="s">
        <v>424</v>
      </c>
      <c r="F12" s="58">
        <v>80</v>
      </c>
      <c r="G12" s="59"/>
      <c r="H12" s="45"/>
      <c r="I12" s="45"/>
      <c r="J12" s="60">
        <v>1.4</v>
      </c>
      <c r="K12" s="45">
        <v>1</v>
      </c>
      <c r="L12" s="61">
        <f t="shared" si="0"/>
        <v>1</v>
      </c>
      <c r="M12" s="45"/>
      <c r="N12" s="56" t="s">
        <v>719</v>
      </c>
      <c r="O12" s="56" t="s">
        <v>740</v>
      </c>
      <c r="P12" s="62" t="s">
        <v>716</v>
      </c>
      <c r="Q12" s="58" t="s">
        <v>716</v>
      </c>
      <c r="R12" s="53">
        <f t="shared" si="1"/>
        <v>48</v>
      </c>
      <c r="S12" s="58" t="s">
        <v>700</v>
      </c>
      <c r="T12" s="45"/>
      <c r="U12" s="45"/>
      <c r="V12" s="45"/>
      <c r="W12" s="45"/>
      <c r="X12" s="45"/>
      <c r="Y12" s="63">
        <f t="shared" si="2"/>
        <v>67.199999999999989</v>
      </c>
      <c r="Z12" s="64"/>
      <c r="AA12" s="41">
        <v>1</v>
      </c>
    </row>
    <row r="13" spans="1:27">
      <c r="A13" s="54" t="s">
        <v>692</v>
      </c>
      <c r="B13" s="45" t="s">
        <v>693</v>
      </c>
      <c r="C13" s="55" t="s">
        <v>741</v>
      </c>
      <c r="D13" s="56" t="s">
        <v>736</v>
      </c>
      <c r="E13" s="57" t="s">
        <v>424</v>
      </c>
      <c r="F13" s="58">
        <v>121</v>
      </c>
      <c r="G13" s="59"/>
      <c r="H13" s="45"/>
      <c r="I13" s="45"/>
      <c r="J13" s="60">
        <v>1</v>
      </c>
      <c r="K13" s="45">
        <v>1</v>
      </c>
      <c r="L13" s="50">
        <v>1.2</v>
      </c>
      <c r="M13" s="45"/>
      <c r="N13" s="56" t="s">
        <v>742</v>
      </c>
      <c r="O13" s="56" t="s">
        <v>743</v>
      </c>
      <c r="P13" s="62" t="s">
        <v>716</v>
      </c>
      <c r="Q13" s="58" t="s">
        <v>716</v>
      </c>
      <c r="R13" s="53">
        <f>K13*L13*Q13</f>
        <v>57.599999999999994</v>
      </c>
      <c r="S13" s="58" t="s">
        <v>700</v>
      </c>
      <c r="T13" s="45"/>
      <c r="U13" s="45"/>
      <c r="V13" s="45"/>
      <c r="W13" s="45"/>
      <c r="X13" s="45"/>
      <c r="Y13" s="63">
        <f t="shared" si="2"/>
        <v>57.599999999999994</v>
      </c>
      <c r="Z13" s="64" t="s">
        <v>744</v>
      </c>
      <c r="AA13" s="41">
        <v>1</v>
      </c>
    </row>
    <row r="14" spans="1:27">
      <c r="A14" s="54" t="s">
        <v>692</v>
      </c>
      <c r="B14" s="45" t="s">
        <v>693</v>
      </c>
      <c r="C14" s="55" t="s">
        <v>745</v>
      </c>
      <c r="D14" s="56" t="s">
        <v>746</v>
      </c>
      <c r="E14" s="57" t="s">
        <v>577</v>
      </c>
      <c r="F14" s="58">
        <v>62</v>
      </c>
      <c r="G14" s="59"/>
      <c r="H14" s="45"/>
      <c r="I14" s="45"/>
      <c r="J14" s="60">
        <v>1</v>
      </c>
      <c r="K14" s="45">
        <v>1</v>
      </c>
      <c r="L14" s="61">
        <f t="shared" ref="L14:L28" si="3">IF(F14&lt;=80,1,IF(F14&gt;80,(1+(F14-80)/200),1.2))</f>
        <v>1</v>
      </c>
      <c r="M14" s="45"/>
      <c r="N14" s="56" t="s">
        <v>747</v>
      </c>
      <c r="O14" s="56" t="s">
        <v>748</v>
      </c>
      <c r="P14" s="62" t="s">
        <v>699</v>
      </c>
      <c r="Q14" s="58" t="s">
        <v>699</v>
      </c>
      <c r="R14" s="53">
        <f t="shared" si="1"/>
        <v>32</v>
      </c>
      <c r="S14" s="58" t="s">
        <v>700</v>
      </c>
      <c r="T14" s="45"/>
      <c r="U14" s="45"/>
      <c r="V14" s="45"/>
      <c r="W14" s="45"/>
      <c r="X14" s="45"/>
      <c r="Y14" s="63">
        <f t="shared" si="2"/>
        <v>32</v>
      </c>
      <c r="Z14" s="64"/>
    </row>
    <row r="15" spans="1:27">
      <c r="A15" s="54" t="s">
        <v>692</v>
      </c>
      <c r="B15" s="45" t="s">
        <v>693</v>
      </c>
      <c r="C15" s="55" t="s">
        <v>749</v>
      </c>
      <c r="D15" s="56" t="s">
        <v>746</v>
      </c>
      <c r="E15" s="57" t="s">
        <v>577</v>
      </c>
      <c r="F15" s="58">
        <v>58</v>
      </c>
      <c r="G15" s="59"/>
      <c r="H15" s="45"/>
      <c r="I15" s="45"/>
      <c r="J15" s="60">
        <v>1</v>
      </c>
      <c r="K15" s="45">
        <v>1</v>
      </c>
      <c r="L15" s="61">
        <f t="shared" si="3"/>
        <v>1</v>
      </c>
      <c r="M15" s="45"/>
      <c r="N15" s="56" t="s">
        <v>750</v>
      </c>
      <c r="O15" s="56" t="s">
        <v>748</v>
      </c>
      <c r="P15" s="62" t="s">
        <v>699</v>
      </c>
      <c r="Q15" s="58" t="s">
        <v>699</v>
      </c>
      <c r="R15" s="53">
        <f t="shared" si="1"/>
        <v>32</v>
      </c>
      <c r="S15" s="58" t="s">
        <v>700</v>
      </c>
      <c r="T15" s="45"/>
      <c r="U15" s="45"/>
      <c r="V15" s="45"/>
      <c r="W15" s="45"/>
      <c r="X15" s="45"/>
      <c r="Y15" s="63">
        <f t="shared" si="2"/>
        <v>32</v>
      </c>
      <c r="Z15" s="64"/>
    </row>
    <row r="16" spans="1:27">
      <c r="A16" s="54" t="s">
        <v>710</v>
      </c>
      <c r="B16" s="45" t="s">
        <v>693</v>
      </c>
      <c r="C16" s="67" t="s">
        <v>751</v>
      </c>
      <c r="D16" s="68" t="s">
        <v>752</v>
      </c>
      <c r="E16" s="69" t="s">
        <v>229</v>
      </c>
      <c r="F16" s="70">
        <v>118</v>
      </c>
      <c r="G16" s="75" t="s">
        <v>753</v>
      </c>
      <c r="H16" s="45" t="s">
        <v>754</v>
      </c>
      <c r="I16" s="45"/>
      <c r="J16" s="60">
        <v>1.4</v>
      </c>
      <c r="K16" s="45">
        <v>1.3</v>
      </c>
      <c r="L16" s="61">
        <f t="shared" si="3"/>
        <v>1.19</v>
      </c>
      <c r="M16" s="45"/>
      <c r="N16" s="68" t="s">
        <v>714</v>
      </c>
      <c r="O16" s="68" t="s">
        <v>755</v>
      </c>
      <c r="P16" s="72">
        <v>48</v>
      </c>
      <c r="Q16" s="73" t="s">
        <v>716</v>
      </c>
      <c r="R16" s="53">
        <f t="shared" si="1"/>
        <v>74.256</v>
      </c>
      <c r="S16" s="73" t="s">
        <v>700</v>
      </c>
      <c r="T16" s="45"/>
      <c r="U16" s="45"/>
      <c r="V16" s="45"/>
      <c r="W16" s="45"/>
      <c r="X16" s="45"/>
      <c r="Y16" s="63">
        <f t="shared" si="2"/>
        <v>103.95839999999998</v>
      </c>
      <c r="Z16" s="64"/>
      <c r="AA16" s="41">
        <v>1</v>
      </c>
    </row>
    <row r="17" spans="1:27">
      <c r="A17" s="54" t="s">
        <v>710</v>
      </c>
      <c r="B17" s="45" t="s">
        <v>693</v>
      </c>
      <c r="C17" s="67" t="s">
        <v>756</v>
      </c>
      <c r="D17" s="68" t="s">
        <v>752</v>
      </c>
      <c r="E17" s="69" t="s">
        <v>757</v>
      </c>
      <c r="F17" s="70">
        <v>58</v>
      </c>
      <c r="G17" s="75" t="s">
        <v>753</v>
      </c>
      <c r="H17" s="45" t="s">
        <v>754</v>
      </c>
      <c r="I17" s="45"/>
      <c r="J17" s="60">
        <v>1.4</v>
      </c>
      <c r="K17" s="45">
        <v>1.3</v>
      </c>
      <c r="L17" s="61">
        <f t="shared" si="3"/>
        <v>1</v>
      </c>
      <c r="M17" s="45"/>
      <c r="N17" s="68" t="s">
        <v>737</v>
      </c>
      <c r="O17" s="68" t="s">
        <v>758</v>
      </c>
      <c r="P17" s="72">
        <v>48</v>
      </c>
      <c r="Q17" s="73" t="s">
        <v>716</v>
      </c>
      <c r="R17" s="53">
        <f t="shared" si="1"/>
        <v>62.400000000000006</v>
      </c>
      <c r="S17" s="73" t="s">
        <v>700</v>
      </c>
      <c r="T17" s="45"/>
      <c r="U17" s="45"/>
      <c r="V17" s="45"/>
      <c r="W17" s="45"/>
      <c r="X17" s="45"/>
      <c r="Y17" s="63">
        <f t="shared" si="2"/>
        <v>87.359999999999985</v>
      </c>
      <c r="Z17" s="64" t="s">
        <v>759</v>
      </c>
      <c r="AA17" s="41">
        <v>1</v>
      </c>
    </row>
    <row r="18" spans="1:27">
      <c r="A18" s="54" t="s">
        <v>710</v>
      </c>
      <c r="B18" s="45" t="s">
        <v>693</v>
      </c>
      <c r="C18" s="67" t="s">
        <v>760</v>
      </c>
      <c r="D18" s="68" t="s">
        <v>695</v>
      </c>
      <c r="E18" s="69" t="s">
        <v>178</v>
      </c>
      <c r="F18" s="70">
        <v>118</v>
      </c>
      <c r="G18" s="71"/>
      <c r="H18" s="45"/>
      <c r="I18" s="45"/>
      <c r="J18" s="60">
        <v>1</v>
      </c>
      <c r="K18" s="45">
        <v>1</v>
      </c>
      <c r="L18" s="61">
        <f t="shared" si="3"/>
        <v>1.19</v>
      </c>
      <c r="M18" s="45"/>
      <c r="N18" s="68" t="s">
        <v>761</v>
      </c>
      <c r="O18" s="68" t="s">
        <v>762</v>
      </c>
      <c r="P18" s="72">
        <v>32</v>
      </c>
      <c r="Q18" s="73" t="s">
        <v>699</v>
      </c>
      <c r="R18" s="53">
        <f t="shared" si="1"/>
        <v>38.08</v>
      </c>
      <c r="S18" s="73" t="s">
        <v>700</v>
      </c>
      <c r="T18" s="45"/>
      <c r="U18" s="45"/>
      <c r="V18" s="45"/>
      <c r="W18" s="45"/>
      <c r="X18" s="45"/>
      <c r="Y18" s="63">
        <f t="shared" si="2"/>
        <v>38.08</v>
      </c>
      <c r="Z18" s="64"/>
    </row>
    <row r="19" spans="1:27">
      <c r="A19" s="54" t="s">
        <v>692</v>
      </c>
      <c r="B19" s="45" t="s">
        <v>693</v>
      </c>
      <c r="C19" s="55" t="s">
        <v>763</v>
      </c>
      <c r="D19" s="56" t="s">
        <v>695</v>
      </c>
      <c r="E19" s="57" t="s">
        <v>178</v>
      </c>
      <c r="F19" s="58">
        <v>90</v>
      </c>
      <c r="G19" s="59"/>
      <c r="H19" s="45"/>
      <c r="I19" s="45"/>
      <c r="J19" s="60">
        <v>1.4</v>
      </c>
      <c r="K19" s="45">
        <v>1</v>
      </c>
      <c r="L19" s="61">
        <f t="shared" si="3"/>
        <v>1.05</v>
      </c>
      <c r="M19" s="45"/>
      <c r="N19" s="56" t="s">
        <v>764</v>
      </c>
      <c r="O19" s="56" t="s">
        <v>765</v>
      </c>
      <c r="P19" s="62" t="s">
        <v>699</v>
      </c>
      <c r="Q19" s="58" t="s">
        <v>699</v>
      </c>
      <c r="R19" s="53">
        <f t="shared" si="1"/>
        <v>33.6</v>
      </c>
      <c r="S19" s="58" t="s">
        <v>734</v>
      </c>
      <c r="T19" s="45"/>
      <c r="U19" s="45"/>
      <c r="V19" s="45"/>
      <c r="W19" s="45"/>
      <c r="X19" s="45"/>
      <c r="Y19" s="63">
        <f t="shared" si="2"/>
        <v>47.04</v>
      </c>
      <c r="Z19" s="64"/>
      <c r="AA19" s="41">
        <v>1</v>
      </c>
    </row>
    <row r="20" spans="1:27">
      <c r="A20" s="54" t="s">
        <v>692</v>
      </c>
      <c r="B20" s="45" t="s">
        <v>693</v>
      </c>
      <c r="C20" s="55" t="s">
        <v>766</v>
      </c>
      <c r="D20" s="56" t="s">
        <v>767</v>
      </c>
      <c r="E20" s="57" t="s">
        <v>768</v>
      </c>
      <c r="F20" s="58">
        <v>15</v>
      </c>
      <c r="G20" s="66"/>
      <c r="H20" s="45"/>
      <c r="I20" s="45"/>
      <c r="J20" s="60">
        <v>1</v>
      </c>
      <c r="K20" s="45">
        <v>1</v>
      </c>
      <c r="L20" s="61">
        <f t="shared" si="3"/>
        <v>1</v>
      </c>
      <c r="M20" s="45"/>
      <c r="N20" s="56" t="s">
        <v>769</v>
      </c>
      <c r="O20" s="56" t="s">
        <v>770</v>
      </c>
      <c r="P20" s="62" t="s">
        <v>699</v>
      </c>
      <c r="Q20" s="58">
        <v>32</v>
      </c>
      <c r="R20" s="53">
        <f t="shared" si="1"/>
        <v>32</v>
      </c>
      <c r="S20" s="58"/>
      <c r="T20" s="45"/>
      <c r="U20" s="45"/>
      <c r="V20" s="45"/>
      <c r="W20" s="45"/>
      <c r="X20" s="45"/>
      <c r="Y20" s="63">
        <f t="shared" si="2"/>
        <v>32</v>
      </c>
      <c r="Z20" s="64"/>
    </row>
    <row r="21" spans="1:27">
      <c r="A21" s="54" t="s">
        <v>710</v>
      </c>
      <c r="B21" s="45" t="s">
        <v>693</v>
      </c>
      <c r="C21" s="67" t="s">
        <v>771</v>
      </c>
      <c r="D21" s="68" t="s">
        <v>772</v>
      </c>
      <c r="E21" s="69" t="s">
        <v>628</v>
      </c>
      <c r="F21" s="70">
        <v>36</v>
      </c>
      <c r="G21" s="75" t="s">
        <v>773</v>
      </c>
      <c r="H21" s="45"/>
      <c r="I21" s="45" t="s">
        <v>774</v>
      </c>
      <c r="J21" s="60">
        <v>1.4</v>
      </c>
      <c r="K21" s="45">
        <v>1.4</v>
      </c>
      <c r="L21" s="61">
        <f t="shared" si="3"/>
        <v>1</v>
      </c>
      <c r="M21" s="45"/>
      <c r="N21" s="68" t="s">
        <v>737</v>
      </c>
      <c r="O21" s="68" t="s">
        <v>775</v>
      </c>
      <c r="P21" s="72">
        <v>48</v>
      </c>
      <c r="Q21" s="73" t="s">
        <v>716</v>
      </c>
      <c r="R21" s="53">
        <f t="shared" si="1"/>
        <v>67.199999999999989</v>
      </c>
      <c r="S21" s="73" t="s">
        <v>700</v>
      </c>
      <c r="T21" s="45"/>
      <c r="U21" s="45"/>
      <c r="V21" s="45"/>
      <c r="W21" s="45"/>
      <c r="X21" s="45"/>
      <c r="Y21" s="63">
        <f t="shared" si="2"/>
        <v>94.079999999999984</v>
      </c>
      <c r="Z21" s="76" t="s">
        <v>776</v>
      </c>
      <c r="AA21" s="41">
        <v>1</v>
      </c>
    </row>
    <row r="22" spans="1:27">
      <c r="A22" s="54" t="s">
        <v>692</v>
      </c>
      <c r="B22" s="45" t="s">
        <v>693</v>
      </c>
      <c r="C22" s="55" t="s">
        <v>777</v>
      </c>
      <c r="D22" s="56" t="s">
        <v>778</v>
      </c>
      <c r="E22" s="57" t="s">
        <v>779</v>
      </c>
      <c r="F22" s="58">
        <v>51</v>
      </c>
      <c r="G22" s="74" t="s">
        <v>780</v>
      </c>
      <c r="H22" s="45"/>
      <c r="I22" s="45" t="s">
        <v>774</v>
      </c>
      <c r="J22" s="60">
        <v>1.4</v>
      </c>
      <c r="K22" s="45">
        <v>1.4</v>
      </c>
      <c r="L22" s="61">
        <f t="shared" si="3"/>
        <v>1</v>
      </c>
      <c r="M22" s="45"/>
      <c r="N22" s="56" t="s">
        <v>781</v>
      </c>
      <c r="O22" s="56" t="s">
        <v>775</v>
      </c>
      <c r="P22" s="62" t="s">
        <v>716</v>
      </c>
      <c r="Q22" s="58" t="s">
        <v>716</v>
      </c>
      <c r="R22" s="53">
        <f t="shared" si="1"/>
        <v>67.199999999999989</v>
      </c>
      <c r="S22" s="58" t="s">
        <v>700</v>
      </c>
      <c r="T22" s="45"/>
      <c r="U22" s="45"/>
      <c r="V22" s="45"/>
      <c r="W22" s="45"/>
      <c r="X22" s="45"/>
      <c r="Y22" s="63">
        <f t="shared" si="2"/>
        <v>94.079999999999984</v>
      </c>
      <c r="Z22" s="76" t="s">
        <v>782</v>
      </c>
      <c r="AA22" s="41">
        <v>1</v>
      </c>
    </row>
    <row r="23" spans="1:27">
      <c r="A23" s="54" t="s">
        <v>692</v>
      </c>
      <c r="B23" s="45" t="s">
        <v>693</v>
      </c>
      <c r="C23" s="55" t="s">
        <v>783</v>
      </c>
      <c r="D23" s="56" t="s">
        <v>784</v>
      </c>
      <c r="E23" s="57" t="s">
        <v>324</v>
      </c>
      <c r="F23" s="58">
        <v>10</v>
      </c>
      <c r="G23" s="74" t="s">
        <v>722</v>
      </c>
      <c r="H23" s="45" t="s">
        <v>723</v>
      </c>
      <c r="I23" s="45"/>
      <c r="J23" s="60">
        <v>1</v>
      </c>
      <c r="K23" s="45">
        <v>1.5</v>
      </c>
      <c r="L23" s="61">
        <f t="shared" si="3"/>
        <v>1</v>
      </c>
      <c r="M23" s="45"/>
      <c r="N23" s="56" t="s">
        <v>785</v>
      </c>
      <c r="O23" s="56" t="s">
        <v>786</v>
      </c>
      <c r="P23" s="62" t="s">
        <v>787</v>
      </c>
      <c r="Q23" s="58" t="s">
        <v>787</v>
      </c>
      <c r="R23" s="53">
        <f t="shared" si="1"/>
        <v>96</v>
      </c>
      <c r="S23" s="58" t="s">
        <v>700</v>
      </c>
      <c r="T23" s="45"/>
      <c r="U23" s="45"/>
      <c r="V23" s="45"/>
      <c r="W23" s="45"/>
      <c r="X23" s="45"/>
      <c r="Y23" s="63">
        <f t="shared" si="2"/>
        <v>96</v>
      </c>
      <c r="Z23" s="64"/>
    </row>
    <row r="24" spans="1:27">
      <c r="A24" s="54" t="s">
        <v>710</v>
      </c>
      <c r="B24" s="45" t="s">
        <v>693</v>
      </c>
      <c r="C24" s="67" t="s">
        <v>788</v>
      </c>
      <c r="D24" s="68" t="s">
        <v>789</v>
      </c>
      <c r="E24" s="69" t="s">
        <v>790</v>
      </c>
      <c r="F24" s="70">
        <v>10</v>
      </c>
      <c r="G24" s="75" t="s">
        <v>791</v>
      </c>
      <c r="H24" s="45" t="s">
        <v>723</v>
      </c>
      <c r="I24" s="45"/>
      <c r="J24" s="60">
        <v>1</v>
      </c>
      <c r="K24" s="45">
        <v>1.5</v>
      </c>
      <c r="L24" s="61">
        <f t="shared" si="3"/>
        <v>1</v>
      </c>
      <c r="M24" s="45"/>
      <c r="N24" s="68" t="s">
        <v>792</v>
      </c>
      <c r="O24" s="68" t="s">
        <v>793</v>
      </c>
      <c r="P24" s="72">
        <v>48</v>
      </c>
      <c r="Q24" s="73" t="s">
        <v>716</v>
      </c>
      <c r="R24" s="53">
        <f t="shared" si="1"/>
        <v>72</v>
      </c>
      <c r="S24" s="73" t="s">
        <v>700</v>
      </c>
      <c r="T24" s="45"/>
      <c r="U24" s="45"/>
      <c r="V24" s="45"/>
      <c r="W24" s="45"/>
      <c r="X24" s="45"/>
      <c r="Y24" s="63">
        <f t="shared" si="2"/>
        <v>72</v>
      </c>
      <c r="Z24" s="76" t="s">
        <v>794</v>
      </c>
    </row>
    <row r="25" spans="1:27">
      <c r="A25" s="54" t="s">
        <v>692</v>
      </c>
      <c r="B25" s="45" t="s">
        <v>693</v>
      </c>
      <c r="C25" s="55" t="s">
        <v>795</v>
      </c>
      <c r="D25" s="56" t="s">
        <v>784</v>
      </c>
      <c r="E25" s="57" t="s">
        <v>432</v>
      </c>
      <c r="F25" s="58">
        <v>32</v>
      </c>
      <c r="G25" s="59"/>
      <c r="H25" s="45"/>
      <c r="I25" s="45"/>
      <c r="J25" s="60">
        <v>1.4</v>
      </c>
      <c r="K25" s="45">
        <v>1</v>
      </c>
      <c r="L25" s="61">
        <f t="shared" si="3"/>
        <v>1</v>
      </c>
      <c r="M25" s="45"/>
      <c r="N25" s="56" t="s">
        <v>796</v>
      </c>
      <c r="O25" s="56" t="s">
        <v>797</v>
      </c>
      <c r="P25" s="62" t="s">
        <v>787</v>
      </c>
      <c r="Q25" s="58" t="s">
        <v>787</v>
      </c>
      <c r="R25" s="53">
        <f t="shared" si="1"/>
        <v>64</v>
      </c>
      <c r="S25" s="58" t="s">
        <v>700</v>
      </c>
      <c r="T25" s="45"/>
      <c r="U25" s="45"/>
      <c r="V25" s="45"/>
      <c r="W25" s="45"/>
      <c r="X25" s="45"/>
      <c r="Y25" s="63">
        <f t="shared" si="2"/>
        <v>89.6</v>
      </c>
      <c r="Z25" s="64"/>
      <c r="AA25" s="41">
        <v>1</v>
      </c>
    </row>
    <row r="26" spans="1:27">
      <c r="A26" s="54" t="s">
        <v>692</v>
      </c>
      <c r="B26" s="45" t="s">
        <v>693</v>
      </c>
      <c r="C26" s="55" t="s">
        <v>798</v>
      </c>
      <c r="D26" s="56" t="s">
        <v>799</v>
      </c>
      <c r="E26" s="57" t="s">
        <v>432</v>
      </c>
      <c r="F26" s="58">
        <v>7</v>
      </c>
      <c r="G26" s="74" t="s">
        <v>722</v>
      </c>
      <c r="H26" s="45" t="s">
        <v>723</v>
      </c>
      <c r="I26" s="45"/>
      <c r="J26" s="60">
        <v>1</v>
      </c>
      <c r="K26" s="45">
        <v>1.5</v>
      </c>
      <c r="L26" s="61">
        <f t="shared" si="3"/>
        <v>1</v>
      </c>
      <c r="M26" s="45"/>
      <c r="N26" s="56" t="s">
        <v>719</v>
      </c>
      <c r="O26" s="56" t="s">
        <v>800</v>
      </c>
      <c r="P26" s="62" t="s">
        <v>716</v>
      </c>
      <c r="Q26" s="58" t="s">
        <v>716</v>
      </c>
      <c r="R26" s="53">
        <f t="shared" si="1"/>
        <v>72</v>
      </c>
      <c r="S26" s="58" t="s">
        <v>734</v>
      </c>
      <c r="T26" s="45"/>
      <c r="U26" s="45"/>
      <c r="V26" s="45"/>
      <c r="W26" s="45"/>
      <c r="X26" s="45"/>
      <c r="Y26" s="63">
        <f t="shared" si="2"/>
        <v>72</v>
      </c>
      <c r="Z26" s="64"/>
    </row>
    <row r="27" spans="1:27">
      <c r="A27" s="54" t="s">
        <v>710</v>
      </c>
      <c r="B27" s="45" t="s">
        <v>693</v>
      </c>
      <c r="C27" s="67" t="s">
        <v>801</v>
      </c>
      <c r="D27" s="68" t="s">
        <v>752</v>
      </c>
      <c r="E27" s="69" t="s">
        <v>85</v>
      </c>
      <c r="F27" s="70">
        <v>36</v>
      </c>
      <c r="G27" s="75" t="s">
        <v>753</v>
      </c>
      <c r="H27" s="45" t="s">
        <v>754</v>
      </c>
      <c r="I27" s="45" t="s">
        <v>774</v>
      </c>
      <c r="J27" s="60">
        <v>1.4</v>
      </c>
      <c r="K27" s="45">
        <v>1.4</v>
      </c>
      <c r="L27" s="61">
        <f t="shared" si="3"/>
        <v>1</v>
      </c>
      <c r="M27" s="45"/>
      <c r="N27" s="68" t="s">
        <v>802</v>
      </c>
      <c r="O27" s="68" t="s">
        <v>775</v>
      </c>
      <c r="P27" s="72">
        <v>48</v>
      </c>
      <c r="Q27" s="73" t="s">
        <v>716</v>
      </c>
      <c r="R27" s="53">
        <f t="shared" si="1"/>
        <v>67.199999999999989</v>
      </c>
      <c r="S27" s="73" t="s">
        <v>700</v>
      </c>
      <c r="T27" s="45"/>
      <c r="U27" s="45"/>
      <c r="V27" s="45"/>
      <c r="W27" s="45"/>
      <c r="X27" s="45"/>
      <c r="Y27" s="63">
        <f t="shared" si="2"/>
        <v>94.079999999999984</v>
      </c>
      <c r="Z27" s="64" t="s">
        <v>803</v>
      </c>
      <c r="AA27" s="41">
        <v>1</v>
      </c>
    </row>
    <row r="28" spans="1:27">
      <c r="A28" s="54" t="s">
        <v>710</v>
      </c>
      <c r="B28" s="45" t="s">
        <v>693</v>
      </c>
      <c r="C28" s="67" t="s">
        <v>804</v>
      </c>
      <c r="D28" s="68" t="s">
        <v>805</v>
      </c>
      <c r="E28" s="69" t="s">
        <v>85</v>
      </c>
      <c r="F28" s="70">
        <v>7</v>
      </c>
      <c r="G28" s="77"/>
      <c r="H28" s="45"/>
      <c r="I28" s="45"/>
      <c r="J28" s="60">
        <v>1.4</v>
      </c>
      <c r="K28" s="45">
        <v>1</v>
      </c>
      <c r="L28" s="61">
        <f t="shared" si="3"/>
        <v>1</v>
      </c>
      <c r="M28" s="45"/>
      <c r="N28" s="68" t="s">
        <v>806</v>
      </c>
      <c r="O28" s="68" t="s">
        <v>807</v>
      </c>
      <c r="P28" s="72">
        <v>32</v>
      </c>
      <c r="Q28" s="73">
        <v>32</v>
      </c>
      <c r="R28" s="53">
        <f t="shared" si="1"/>
        <v>32</v>
      </c>
      <c r="S28" s="73"/>
      <c r="T28" s="45"/>
      <c r="U28" s="45"/>
      <c r="V28" s="45"/>
      <c r="W28" s="45"/>
      <c r="X28" s="45"/>
      <c r="Y28" s="63">
        <f t="shared" si="2"/>
        <v>44.8</v>
      </c>
      <c r="Z28" s="64"/>
      <c r="AA28" s="41">
        <v>1</v>
      </c>
    </row>
    <row r="29" spans="1:27">
      <c r="A29" s="54" t="s">
        <v>692</v>
      </c>
      <c r="B29" s="45" t="s">
        <v>693</v>
      </c>
      <c r="C29" s="55" t="s">
        <v>808</v>
      </c>
      <c r="D29" s="56" t="s">
        <v>809</v>
      </c>
      <c r="E29" s="57" t="s">
        <v>810</v>
      </c>
      <c r="F29" s="58">
        <v>419</v>
      </c>
      <c r="G29" s="59"/>
      <c r="H29" s="45"/>
      <c r="I29" s="45"/>
      <c r="J29" s="60">
        <v>1</v>
      </c>
      <c r="K29" s="45">
        <v>1</v>
      </c>
      <c r="L29" s="50">
        <v>1.2</v>
      </c>
      <c r="M29" s="45"/>
      <c r="N29" s="56" t="s">
        <v>769</v>
      </c>
      <c r="O29" s="56" t="s">
        <v>811</v>
      </c>
      <c r="P29" s="62" t="s">
        <v>14</v>
      </c>
      <c r="Q29" s="58" t="s">
        <v>14</v>
      </c>
      <c r="R29" s="53">
        <f t="shared" si="1"/>
        <v>19.2</v>
      </c>
      <c r="S29" s="58" t="s">
        <v>700</v>
      </c>
      <c r="T29" s="45"/>
      <c r="U29" s="45"/>
      <c r="V29" s="45"/>
      <c r="W29" s="45"/>
      <c r="X29" s="45"/>
      <c r="Y29" s="63">
        <f t="shared" si="2"/>
        <v>19.2</v>
      </c>
      <c r="Z29" s="64" t="s">
        <v>744</v>
      </c>
    </row>
    <row r="30" spans="1:27">
      <c r="A30" s="54" t="s">
        <v>692</v>
      </c>
      <c r="B30" s="45" t="s">
        <v>693</v>
      </c>
      <c r="C30" s="55" t="s">
        <v>812</v>
      </c>
      <c r="D30" s="56" t="s">
        <v>809</v>
      </c>
      <c r="E30" s="57" t="s">
        <v>810</v>
      </c>
      <c r="F30" s="58">
        <v>106</v>
      </c>
      <c r="G30" s="59"/>
      <c r="H30" s="45"/>
      <c r="I30" s="45"/>
      <c r="J30" s="60">
        <v>1</v>
      </c>
      <c r="K30" s="45">
        <v>1</v>
      </c>
      <c r="L30" s="61">
        <f>IF(F30&lt;=80,1,IF(F30&gt;80,(1+(F30-80)/200),1.2))</f>
        <v>1.1299999999999999</v>
      </c>
      <c r="M30" s="45"/>
      <c r="N30" s="56" t="s">
        <v>813</v>
      </c>
      <c r="O30" s="56" t="s">
        <v>814</v>
      </c>
      <c r="P30" s="62" t="s">
        <v>14</v>
      </c>
      <c r="Q30" s="58" t="s">
        <v>14</v>
      </c>
      <c r="R30" s="53">
        <f t="shared" si="1"/>
        <v>18.079999999999998</v>
      </c>
      <c r="S30" s="58" t="s">
        <v>700</v>
      </c>
      <c r="T30" s="45"/>
      <c r="U30" s="45"/>
      <c r="V30" s="45"/>
      <c r="W30" s="45"/>
      <c r="X30" s="45"/>
      <c r="Y30" s="63">
        <f t="shared" si="2"/>
        <v>18.079999999999998</v>
      </c>
      <c r="Z30" s="64"/>
    </row>
    <row r="31" spans="1:27">
      <c r="A31" s="54"/>
      <c r="B31" s="45"/>
      <c r="C31" s="55"/>
      <c r="D31" s="56"/>
      <c r="E31" s="78" t="s">
        <v>815</v>
      </c>
      <c r="F31" s="58"/>
      <c r="G31" s="59"/>
      <c r="H31" s="45"/>
      <c r="I31" s="45"/>
      <c r="J31" s="60"/>
      <c r="K31" s="45"/>
      <c r="L31" s="61"/>
      <c r="M31" s="45"/>
      <c r="N31" s="56"/>
      <c r="O31" s="56"/>
      <c r="P31" s="45">
        <v>4</v>
      </c>
      <c r="Q31" s="58"/>
      <c r="R31" s="53"/>
      <c r="S31" s="58"/>
      <c r="T31" s="45"/>
      <c r="U31" s="45"/>
      <c r="V31" s="45"/>
      <c r="W31" s="45"/>
      <c r="X31" s="45"/>
      <c r="Y31" s="63">
        <f>P31*1.16</f>
        <v>4.6399999999999997</v>
      </c>
      <c r="Z31" s="64"/>
    </row>
    <row r="32" spans="1:27">
      <c r="A32" s="54"/>
      <c r="B32" s="45"/>
      <c r="C32" s="55"/>
      <c r="D32" s="56"/>
      <c r="E32" s="78" t="s">
        <v>816</v>
      </c>
      <c r="F32" s="58"/>
      <c r="G32" s="59"/>
      <c r="H32" s="45"/>
      <c r="I32" s="45"/>
      <c r="J32" s="60"/>
      <c r="K32" s="45"/>
      <c r="L32" s="61"/>
      <c r="M32" s="45"/>
      <c r="N32" s="56"/>
      <c r="O32" s="56"/>
      <c r="P32" s="45">
        <v>2</v>
      </c>
      <c r="Q32" s="58"/>
      <c r="R32" s="53"/>
      <c r="S32" s="58"/>
      <c r="T32" s="45"/>
      <c r="U32" s="45"/>
      <c r="V32" s="45"/>
      <c r="W32" s="45"/>
      <c r="X32" s="45"/>
      <c r="Y32" s="63">
        <f t="shared" ref="Y32:Y43" si="4">P32*1.16</f>
        <v>2.3199999999999998</v>
      </c>
      <c r="Z32" s="64"/>
    </row>
    <row r="33" spans="1:26">
      <c r="A33" s="54"/>
      <c r="B33" s="45"/>
      <c r="C33" s="55"/>
      <c r="D33" s="56"/>
      <c r="E33" s="78" t="s">
        <v>817</v>
      </c>
      <c r="F33" s="58"/>
      <c r="G33" s="59"/>
      <c r="H33" s="45"/>
      <c r="I33" s="45"/>
      <c r="J33" s="60"/>
      <c r="K33" s="45"/>
      <c r="L33" s="61"/>
      <c r="M33" s="45"/>
      <c r="N33" s="56"/>
      <c r="O33" s="56"/>
      <c r="P33" s="45">
        <v>2</v>
      </c>
      <c r="Q33" s="58"/>
      <c r="R33" s="53"/>
      <c r="S33" s="58"/>
      <c r="T33" s="45"/>
      <c r="U33" s="45"/>
      <c r="V33" s="45"/>
      <c r="W33" s="45"/>
      <c r="X33" s="45"/>
      <c r="Y33" s="63">
        <f t="shared" si="4"/>
        <v>2.3199999999999998</v>
      </c>
      <c r="Z33" s="64"/>
    </row>
    <row r="34" spans="1:26">
      <c r="A34" s="54"/>
      <c r="B34" s="45"/>
      <c r="C34" s="55"/>
      <c r="D34" s="56"/>
      <c r="E34" s="78" t="s">
        <v>581</v>
      </c>
      <c r="F34" s="58"/>
      <c r="G34" s="59"/>
      <c r="H34" s="45"/>
      <c r="I34" s="45"/>
      <c r="J34" s="60"/>
      <c r="K34" s="45"/>
      <c r="L34" s="61"/>
      <c r="M34" s="45"/>
      <c r="N34" s="56"/>
      <c r="O34" s="56"/>
      <c r="P34" s="45">
        <v>4</v>
      </c>
      <c r="Q34" s="58"/>
      <c r="R34" s="53"/>
      <c r="S34" s="58"/>
      <c r="T34" s="45"/>
      <c r="U34" s="45"/>
      <c r="V34" s="45"/>
      <c r="W34" s="45"/>
      <c r="X34" s="45"/>
      <c r="Y34" s="63">
        <f t="shared" si="4"/>
        <v>4.6399999999999997</v>
      </c>
      <c r="Z34" s="64"/>
    </row>
    <row r="35" spans="1:26">
      <c r="A35" s="54"/>
      <c r="B35" s="45"/>
      <c r="C35" s="55"/>
      <c r="D35" s="56"/>
      <c r="E35" s="78" t="s">
        <v>818</v>
      </c>
      <c r="F35" s="58"/>
      <c r="G35" s="59"/>
      <c r="H35" s="45"/>
      <c r="I35" s="45"/>
      <c r="J35" s="60"/>
      <c r="K35" s="45"/>
      <c r="L35" s="61"/>
      <c r="M35" s="45"/>
      <c r="N35" s="56"/>
      <c r="O35" s="56"/>
      <c r="P35" s="45">
        <v>2</v>
      </c>
      <c r="Q35" s="58"/>
      <c r="R35" s="53"/>
      <c r="S35" s="58"/>
      <c r="T35" s="45"/>
      <c r="U35" s="45"/>
      <c r="V35" s="45"/>
      <c r="W35" s="45"/>
      <c r="X35" s="45"/>
      <c r="Y35" s="63">
        <f t="shared" si="4"/>
        <v>2.3199999999999998</v>
      </c>
      <c r="Z35" s="64"/>
    </row>
    <row r="36" spans="1:26">
      <c r="A36" s="54"/>
      <c r="B36" s="45"/>
      <c r="C36" s="55"/>
      <c r="D36" s="56"/>
      <c r="E36" s="78" t="s">
        <v>819</v>
      </c>
      <c r="F36" s="58"/>
      <c r="G36" s="59"/>
      <c r="H36" s="45"/>
      <c r="I36" s="45"/>
      <c r="J36" s="60"/>
      <c r="K36" s="45"/>
      <c r="L36" s="61"/>
      <c r="M36" s="45"/>
      <c r="N36" s="56"/>
      <c r="O36" s="56"/>
      <c r="P36" s="45">
        <v>4</v>
      </c>
      <c r="Q36" s="58"/>
      <c r="R36" s="53"/>
      <c r="S36" s="58"/>
      <c r="T36" s="45"/>
      <c r="U36" s="45"/>
      <c r="V36" s="45"/>
      <c r="W36" s="45"/>
      <c r="X36" s="45"/>
      <c r="Y36" s="63">
        <f t="shared" si="4"/>
        <v>4.6399999999999997</v>
      </c>
      <c r="Z36" s="64"/>
    </row>
    <row r="37" spans="1:26">
      <c r="A37" s="54"/>
      <c r="B37" s="45"/>
      <c r="C37" s="55"/>
      <c r="D37" s="56"/>
      <c r="E37" s="78" t="s">
        <v>820</v>
      </c>
      <c r="F37" s="58"/>
      <c r="G37" s="59"/>
      <c r="H37" s="45"/>
      <c r="I37" s="45"/>
      <c r="J37" s="60"/>
      <c r="K37" s="45"/>
      <c r="L37" s="61"/>
      <c r="M37" s="45"/>
      <c r="N37" s="56"/>
      <c r="O37" s="56"/>
      <c r="P37" s="45">
        <v>2</v>
      </c>
      <c r="Q37" s="58"/>
      <c r="R37" s="53"/>
      <c r="S37" s="58"/>
      <c r="T37" s="45"/>
      <c r="U37" s="45"/>
      <c r="V37" s="45"/>
      <c r="W37" s="45"/>
      <c r="X37" s="45"/>
      <c r="Y37" s="63">
        <f t="shared" si="4"/>
        <v>2.3199999999999998</v>
      </c>
      <c r="Z37" s="64"/>
    </row>
    <row r="38" spans="1:26">
      <c r="A38" s="54"/>
      <c r="B38" s="45"/>
      <c r="C38" s="55"/>
      <c r="D38" s="56"/>
      <c r="E38" s="78" t="s">
        <v>821</v>
      </c>
      <c r="F38" s="58"/>
      <c r="G38" s="59"/>
      <c r="H38" s="45"/>
      <c r="I38" s="45"/>
      <c r="J38" s="60"/>
      <c r="K38" s="45"/>
      <c r="L38" s="61"/>
      <c r="M38" s="45"/>
      <c r="N38" s="56"/>
      <c r="O38" s="56"/>
      <c r="P38" s="45">
        <v>2</v>
      </c>
      <c r="Q38" s="58"/>
      <c r="R38" s="53"/>
      <c r="S38" s="58"/>
      <c r="T38" s="45"/>
      <c r="U38" s="45"/>
      <c r="V38" s="45"/>
      <c r="W38" s="45"/>
      <c r="X38" s="45"/>
      <c r="Y38" s="63">
        <f t="shared" si="4"/>
        <v>2.3199999999999998</v>
      </c>
      <c r="Z38" s="64"/>
    </row>
    <row r="39" spans="1:26">
      <c r="A39" s="54"/>
      <c r="B39" s="45"/>
      <c r="C39" s="55"/>
      <c r="D39" s="56"/>
      <c r="E39" s="78" t="s">
        <v>822</v>
      </c>
      <c r="F39" s="58"/>
      <c r="G39" s="59"/>
      <c r="H39" s="45"/>
      <c r="I39" s="45"/>
      <c r="J39" s="60"/>
      <c r="K39" s="45"/>
      <c r="L39" s="61"/>
      <c r="M39" s="45"/>
      <c r="N39" s="56"/>
      <c r="O39" s="56"/>
      <c r="P39" s="45">
        <v>2</v>
      </c>
      <c r="Q39" s="58"/>
      <c r="R39" s="53"/>
      <c r="S39" s="58"/>
      <c r="T39" s="45"/>
      <c r="U39" s="45"/>
      <c r="V39" s="45"/>
      <c r="W39" s="45"/>
      <c r="X39" s="45"/>
      <c r="Y39" s="63">
        <f t="shared" si="4"/>
        <v>2.3199999999999998</v>
      </c>
      <c r="Z39" s="64"/>
    </row>
    <row r="40" spans="1:26">
      <c r="A40" s="54"/>
      <c r="B40" s="45"/>
      <c r="C40" s="55"/>
      <c r="D40" s="56"/>
      <c r="E40" s="78" t="s">
        <v>823</v>
      </c>
      <c r="F40" s="58"/>
      <c r="G40" s="59"/>
      <c r="H40" s="45"/>
      <c r="I40" s="45"/>
      <c r="J40" s="60"/>
      <c r="K40" s="45"/>
      <c r="L40" s="61"/>
      <c r="M40" s="45"/>
      <c r="N40" s="56"/>
      <c r="O40" s="56"/>
      <c r="P40" s="45">
        <v>2</v>
      </c>
      <c r="Q40" s="58"/>
      <c r="R40" s="53"/>
      <c r="S40" s="58"/>
      <c r="T40" s="45"/>
      <c r="U40" s="45"/>
      <c r="V40" s="45"/>
      <c r="W40" s="45"/>
      <c r="X40" s="45"/>
      <c r="Y40" s="63">
        <f t="shared" si="4"/>
        <v>2.3199999999999998</v>
      </c>
      <c r="Z40" s="64"/>
    </row>
    <row r="41" spans="1:26">
      <c r="A41" s="54"/>
      <c r="B41" s="45"/>
      <c r="C41" s="55"/>
      <c r="D41" s="56"/>
      <c r="E41" s="78" t="s">
        <v>824</v>
      </c>
      <c r="F41" s="58"/>
      <c r="G41" s="59"/>
      <c r="H41" s="45"/>
      <c r="I41" s="45"/>
      <c r="J41" s="60"/>
      <c r="K41" s="45"/>
      <c r="L41" s="61"/>
      <c r="M41" s="45"/>
      <c r="N41" s="56"/>
      <c r="O41" s="56"/>
      <c r="P41" s="45">
        <v>2</v>
      </c>
      <c r="Q41" s="58"/>
      <c r="R41" s="53"/>
      <c r="S41" s="58"/>
      <c r="T41" s="45"/>
      <c r="U41" s="45"/>
      <c r="V41" s="45"/>
      <c r="W41" s="45"/>
      <c r="X41" s="45"/>
      <c r="Y41" s="63">
        <f t="shared" si="4"/>
        <v>2.3199999999999998</v>
      </c>
      <c r="Z41" s="64"/>
    </row>
    <row r="42" spans="1:26">
      <c r="A42" s="54"/>
      <c r="B42" s="45"/>
      <c r="C42" s="55"/>
      <c r="D42" s="56"/>
      <c r="E42" s="78" t="s">
        <v>825</v>
      </c>
      <c r="F42" s="58"/>
      <c r="G42" s="59"/>
      <c r="H42" s="45"/>
      <c r="I42" s="45"/>
      <c r="J42" s="60"/>
      <c r="K42" s="45"/>
      <c r="L42" s="61"/>
      <c r="M42" s="45"/>
      <c r="N42" s="56"/>
      <c r="O42" s="56"/>
      <c r="P42" s="45">
        <v>2</v>
      </c>
      <c r="Q42" s="58"/>
      <c r="R42" s="53"/>
      <c r="S42" s="58"/>
      <c r="T42" s="45"/>
      <c r="U42" s="45"/>
      <c r="V42" s="45"/>
      <c r="W42" s="45"/>
      <c r="X42" s="45"/>
      <c r="Y42" s="63">
        <f t="shared" si="4"/>
        <v>2.3199999999999998</v>
      </c>
      <c r="Z42" s="64"/>
    </row>
    <row r="43" spans="1:26">
      <c r="A43" s="54"/>
      <c r="B43" s="45"/>
      <c r="C43" s="55"/>
      <c r="D43" s="56"/>
      <c r="E43" s="78" t="s">
        <v>826</v>
      </c>
      <c r="F43" s="58"/>
      <c r="G43" s="59"/>
      <c r="H43" s="45"/>
      <c r="I43" s="45"/>
      <c r="J43" s="60"/>
      <c r="K43" s="45"/>
      <c r="L43" s="61"/>
      <c r="M43" s="45"/>
      <c r="N43" s="56"/>
      <c r="O43" s="56"/>
      <c r="P43" s="45">
        <v>2</v>
      </c>
      <c r="Q43" s="58"/>
      <c r="R43" s="53"/>
      <c r="S43" s="58"/>
      <c r="T43" s="45"/>
      <c r="U43" s="45"/>
      <c r="V43" s="45"/>
      <c r="W43" s="45"/>
      <c r="X43" s="45"/>
      <c r="Y43" s="63">
        <f t="shared" si="4"/>
        <v>2.3199999999999998</v>
      </c>
      <c r="Z43" s="64"/>
    </row>
    <row r="44" spans="1:26">
      <c r="A44" s="54" t="s">
        <v>692</v>
      </c>
      <c r="B44" s="45" t="s">
        <v>693</v>
      </c>
      <c r="C44" s="55" t="s">
        <v>827</v>
      </c>
      <c r="D44" s="56" t="s">
        <v>805</v>
      </c>
      <c r="E44" s="57" t="s">
        <v>85</v>
      </c>
      <c r="F44" s="58">
        <v>10</v>
      </c>
      <c r="G44" s="66"/>
      <c r="H44" s="45"/>
      <c r="I44" s="45"/>
      <c r="J44" s="60">
        <v>1</v>
      </c>
      <c r="K44" s="45">
        <v>1</v>
      </c>
      <c r="L44" s="61">
        <f t="shared" ref="L44:L107" si="5">IF(F44&lt;=80,1,IF(F44&gt;80,(1+(F44-80)/200),1.2))</f>
        <v>1</v>
      </c>
      <c r="M44" s="45"/>
      <c r="N44" s="56" t="s">
        <v>828</v>
      </c>
      <c r="O44" s="56" t="s">
        <v>829</v>
      </c>
      <c r="P44" s="62" t="s">
        <v>699</v>
      </c>
      <c r="Q44" s="58">
        <v>32</v>
      </c>
      <c r="R44" s="53">
        <f t="shared" si="1"/>
        <v>32</v>
      </c>
      <c r="S44" s="58"/>
      <c r="T44" s="45"/>
      <c r="U44" s="45"/>
      <c r="V44" s="45"/>
      <c r="W44" s="45"/>
      <c r="X44" s="45"/>
      <c r="Y44" s="63">
        <f t="shared" si="2"/>
        <v>32</v>
      </c>
      <c r="Z44" s="64"/>
    </row>
    <row r="45" spans="1:26">
      <c r="A45" s="54" t="s">
        <v>710</v>
      </c>
      <c r="B45" s="45" t="s">
        <v>693</v>
      </c>
      <c r="C45" s="67" t="s">
        <v>830</v>
      </c>
      <c r="D45" s="68" t="s">
        <v>831</v>
      </c>
      <c r="E45" s="69" t="s">
        <v>58</v>
      </c>
      <c r="F45" s="70">
        <v>8</v>
      </c>
      <c r="G45" s="71"/>
      <c r="H45" s="45"/>
      <c r="I45" s="45"/>
      <c r="J45" s="60">
        <v>1</v>
      </c>
      <c r="K45" s="45">
        <v>1</v>
      </c>
      <c r="L45" s="61">
        <f t="shared" si="5"/>
        <v>1</v>
      </c>
      <c r="M45" s="45"/>
      <c r="N45" s="68" t="s">
        <v>761</v>
      </c>
      <c r="O45" s="68" t="s">
        <v>832</v>
      </c>
      <c r="P45" s="72">
        <v>32</v>
      </c>
      <c r="Q45" s="73">
        <v>32</v>
      </c>
      <c r="R45" s="53">
        <f t="shared" si="1"/>
        <v>32</v>
      </c>
      <c r="S45" s="73"/>
      <c r="T45" s="45"/>
      <c r="U45" s="45"/>
      <c r="V45" s="45"/>
      <c r="W45" s="45"/>
      <c r="X45" s="45"/>
      <c r="Y45" s="63">
        <f t="shared" si="2"/>
        <v>32</v>
      </c>
      <c r="Z45" s="64"/>
    </row>
    <row r="46" spans="1:26">
      <c r="A46" s="54" t="s">
        <v>710</v>
      </c>
      <c r="B46" s="45" t="s">
        <v>693</v>
      </c>
      <c r="C46" s="67" t="s">
        <v>833</v>
      </c>
      <c r="D46" s="68" t="s">
        <v>834</v>
      </c>
      <c r="E46" s="69" t="s">
        <v>835</v>
      </c>
      <c r="F46" s="70">
        <v>2</v>
      </c>
      <c r="G46" s="71"/>
      <c r="H46" s="45"/>
      <c r="I46" s="45"/>
      <c r="J46" s="60">
        <v>1</v>
      </c>
      <c r="K46" s="45">
        <v>1</v>
      </c>
      <c r="L46" s="61">
        <f t="shared" si="5"/>
        <v>1</v>
      </c>
      <c r="M46" s="45"/>
      <c r="N46" s="68" t="s">
        <v>714</v>
      </c>
      <c r="O46" s="68" t="s">
        <v>832</v>
      </c>
      <c r="P46" s="72">
        <v>48</v>
      </c>
      <c r="Q46" s="73" t="s">
        <v>716</v>
      </c>
      <c r="R46" s="53">
        <f t="shared" si="1"/>
        <v>48</v>
      </c>
      <c r="S46" s="73" t="s">
        <v>700</v>
      </c>
      <c r="T46" s="45"/>
      <c r="U46" s="45"/>
      <c r="V46" s="45"/>
      <c r="W46" s="45"/>
      <c r="X46" s="45"/>
      <c r="Y46" s="63">
        <f t="shared" si="2"/>
        <v>48</v>
      </c>
      <c r="Z46" s="79" t="s">
        <v>836</v>
      </c>
    </row>
    <row r="47" spans="1:26">
      <c r="A47" s="54" t="s">
        <v>692</v>
      </c>
      <c r="B47" s="45" t="s">
        <v>693</v>
      </c>
      <c r="C47" s="55" t="s">
        <v>837</v>
      </c>
      <c r="D47" s="56" t="s">
        <v>831</v>
      </c>
      <c r="E47" s="57" t="s">
        <v>835</v>
      </c>
      <c r="F47" s="58">
        <v>12</v>
      </c>
      <c r="G47" s="66"/>
      <c r="H47" s="45"/>
      <c r="I47" s="45"/>
      <c r="J47" s="60">
        <v>1</v>
      </c>
      <c r="K47" s="45">
        <v>1</v>
      </c>
      <c r="L47" s="61">
        <f t="shared" si="5"/>
        <v>1</v>
      </c>
      <c r="M47" s="45"/>
      <c r="N47" s="56" t="s">
        <v>838</v>
      </c>
      <c r="O47" s="56" t="s">
        <v>839</v>
      </c>
      <c r="P47" s="62" t="s">
        <v>699</v>
      </c>
      <c r="Q47" s="58">
        <v>32</v>
      </c>
      <c r="R47" s="53">
        <f t="shared" si="1"/>
        <v>32</v>
      </c>
      <c r="S47" s="58"/>
      <c r="T47" s="45"/>
      <c r="U47" s="45"/>
      <c r="V47" s="45"/>
      <c r="W47" s="45"/>
      <c r="X47" s="45"/>
      <c r="Y47" s="63">
        <f t="shared" si="2"/>
        <v>32</v>
      </c>
      <c r="Z47" s="79" t="s">
        <v>840</v>
      </c>
    </row>
    <row r="48" spans="1:26">
      <c r="A48" s="54" t="s">
        <v>710</v>
      </c>
      <c r="B48" s="45" t="s">
        <v>693</v>
      </c>
      <c r="C48" s="67" t="s">
        <v>841</v>
      </c>
      <c r="D48" s="68" t="s">
        <v>842</v>
      </c>
      <c r="E48" s="69" t="s">
        <v>498</v>
      </c>
      <c r="F48" s="70">
        <v>46</v>
      </c>
      <c r="G48" s="71"/>
      <c r="H48" s="45"/>
      <c r="I48" s="45"/>
      <c r="J48" s="60">
        <v>1</v>
      </c>
      <c r="K48" s="45">
        <v>1</v>
      </c>
      <c r="L48" s="61">
        <f t="shared" si="5"/>
        <v>1</v>
      </c>
      <c r="M48" s="45"/>
      <c r="N48" s="68" t="s">
        <v>843</v>
      </c>
      <c r="O48" s="68" t="s">
        <v>844</v>
      </c>
      <c r="P48" s="72">
        <v>32</v>
      </c>
      <c r="Q48" s="73" t="s">
        <v>699</v>
      </c>
      <c r="R48" s="53">
        <f t="shared" si="1"/>
        <v>32</v>
      </c>
      <c r="S48" s="73" t="s">
        <v>700</v>
      </c>
      <c r="T48" s="45"/>
      <c r="U48" s="45"/>
      <c r="V48" s="45"/>
      <c r="W48" s="45"/>
      <c r="X48" s="45"/>
      <c r="Y48" s="63">
        <f t="shared" si="2"/>
        <v>32</v>
      </c>
      <c r="Z48" s="64"/>
    </row>
    <row r="49" spans="1:27">
      <c r="A49" s="54" t="s">
        <v>710</v>
      </c>
      <c r="B49" s="45" t="s">
        <v>693</v>
      </c>
      <c r="C49" s="67" t="s">
        <v>845</v>
      </c>
      <c r="D49" s="68" t="s">
        <v>846</v>
      </c>
      <c r="E49" s="69" t="s">
        <v>847</v>
      </c>
      <c r="F49" s="70">
        <v>70</v>
      </c>
      <c r="G49" s="71"/>
      <c r="H49" s="45"/>
      <c r="I49" s="45"/>
      <c r="J49" s="60">
        <v>1.4</v>
      </c>
      <c r="K49" s="45">
        <v>1</v>
      </c>
      <c r="L49" s="61">
        <f t="shared" si="5"/>
        <v>1</v>
      </c>
      <c r="M49" s="45"/>
      <c r="N49" s="68" t="s">
        <v>848</v>
      </c>
      <c r="O49" s="68" t="s">
        <v>849</v>
      </c>
      <c r="P49" s="72">
        <v>48</v>
      </c>
      <c r="Q49" s="73" t="s">
        <v>850</v>
      </c>
      <c r="R49" s="53">
        <f t="shared" si="1"/>
        <v>24</v>
      </c>
      <c r="S49" s="73" t="s">
        <v>850</v>
      </c>
      <c r="T49" s="45"/>
      <c r="U49" s="45"/>
      <c r="V49" s="45"/>
      <c r="W49" s="45"/>
      <c r="X49" s="45"/>
      <c r="Y49" s="63">
        <f>J49*K49*L49*P49</f>
        <v>67.199999999999989</v>
      </c>
      <c r="Z49" s="76" t="s">
        <v>851</v>
      </c>
      <c r="AA49" s="41">
        <v>1</v>
      </c>
    </row>
    <row r="50" spans="1:27">
      <c r="A50" s="54" t="s">
        <v>692</v>
      </c>
      <c r="B50" s="45" t="s">
        <v>693</v>
      </c>
      <c r="C50" s="55" t="s">
        <v>852</v>
      </c>
      <c r="D50" s="56" t="s">
        <v>853</v>
      </c>
      <c r="E50" s="57" t="s">
        <v>456</v>
      </c>
      <c r="F50" s="58">
        <v>12</v>
      </c>
      <c r="G50" s="66"/>
      <c r="H50" s="45"/>
      <c r="I50" s="45"/>
      <c r="J50" s="60">
        <v>1</v>
      </c>
      <c r="K50" s="45">
        <v>1</v>
      </c>
      <c r="L50" s="61">
        <f t="shared" si="5"/>
        <v>1</v>
      </c>
      <c r="M50" s="45"/>
      <c r="N50" s="56" t="s">
        <v>854</v>
      </c>
      <c r="O50" s="56" t="s">
        <v>855</v>
      </c>
      <c r="P50" s="62" t="s">
        <v>699</v>
      </c>
      <c r="Q50" s="58">
        <v>32</v>
      </c>
      <c r="R50" s="53">
        <f t="shared" si="1"/>
        <v>32</v>
      </c>
      <c r="S50" s="58"/>
      <c r="T50" s="45"/>
      <c r="U50" s="45"/>
      <c r="V50" s="45"/>
      <c r="W50" s="45"/>
      <c r="X50" s="45"/>
      <c r="Y50" s="63">
        <f t="shared" si="2"/>
        <v>32</v>
      </c>
      <c r="Z50" s="64"/>
    </row>
    <row r="51" spans="1:27">
      <c r="A51" s="54" t="s">
        <v>710</v>
      </c>
      <c r="B51" s="45" t="s">
        <v>693</v>
      </c>
      <c r="C51" s="67" t="s">
        <v>856</v>
      </c>
      <c r="D51" s="68" t="s">
        <v>746</v>
      </c>
      <c r="E51" s="69" t="s">
        <v>857</v>
      </c>
      <c r="F51" s="70">
        <v>7</v>
      </c>
      <c r="G51" s="75" t="s">
        <v>791</v>
      </c>
      <c r="H51" s="45" t="s">
        <v>723</v>
      </c>
      <c r="I51" s="45"/>
      <c r="J51" s="60">
        <v>1</v>
      </c>
      <c r="K51" s="45">
        <v>1.5</v>
      </c>
      <c r="L51" s="61">
        <f t="shared" si="5"/>
        <v>1</v>
      </c>
      <c r="M51" s="45"/>
      <c r="N51" s="68" t="s">
        <v>858</v>
      </c>
      <c r="O51" s="68" t="s">
        <v>859</v>
      </c>
      <c r="P51" s="72">
        <v>32</v>
      </c>
      <c r="Q51" s="73" t="s">
        <v>699</v>
      </c>
      <c r="R51" s="53">
        <f t="shared" si="1"/>
        <v>48</v>
      </c>
      <c r="S51" s="73" t="s">
        <v>734</v>
      </c>
      <c r="T51" s="45"/>
      <c r="U51" s="45"/>
      <c r="V51" s="45"/>
      <c r="W51" s="45"/>
      <c r="X51" s="45"/>
      <c r="Y51" s="63">
        <f t="shared" si="2"/>
        <v>48</v>
      </c>
      <c r="Z51" s="64"/>
    </row>
    <row r="52" spans="1:27">
      <c r="A52" s="54"/>
      <c r="B52" s="45"/>
      <c r="C52" s="67"/>
      <c r="D52" s="68"/>
      <c r="E52" s="69" t="s">
        <v>860</v>
      </c>
      <c r="F52" s="70">
        <v>7</v>
      </c>
      <c r="G52" s="75"/>
      <c r="H52" s="45"/>
      <c r="I52" s="45"/>
      <c r="J52" s="60">
        <v>1</v>
      </c>
      <c r="K52" s="45">
        <v>1.5</v>
      </c>
      <c r="L52" s="61">
        <f t="shared" si="5"/>
        <v>1</v>
      </c>
      <c r="M52" s="45"/>
      <c r="N52" s="68"/>
      <c r="O52" s="68"/>
      <c r="P52" s="72">
        <f>P51*0.8</f>
        <v>25.6</v>
      </c>
      <c r="Q52" s="73"/>
      <c r="R52" s="53">
        <v>32</v>
      </c>
      <c r="S52" s="73"/>
      <c r="T52" s="45"/>
      <c r="U52" s="45"/>
      <c r="V52" s="45"/>
      <c r="W52" s="45"/>
      <c r="X52" s="45"/>
      <c r="Y52" s="63">
        <f t="shared" si="2"/>
        <v>38.400000000000006</v>
      </c>
      <c r="Z52" s="64"/>
    </row>
    <row r="53" spans="1:27">
      <c r="A53" s="54"/>
      <c r="B53" s="45"/>
      <c r="C53" s="67"/>
      <c r="D53" s="68"/>
      <c r="E53" s="69" t="s">
        <v>861</v>
      </c>
      <c r="F53" s="70">
        <v>7</v>
      </c>
      <c r="G53" s="75"/>
      <c r="H53" s="45"/>
      <c r="I53" s="45"/>
      <c r="J53" s="60">
        <v>1</v>
      </c>
      <c r="K53" s="45">
        <v>1.5</v>
      </c>
      <c r="L53" s="61">
        <f t="shared" si="5"/>
        <v>1</v>
      </c>
      <c r="M53" s="45"/>
      <c r="N53" s="68"/>
      <c r="O53" s="68"/>
      <c r="P53" s="72">
        <f>P51*0.2</f>
        <v>6.4</v>
      </c>
      <c r="Q53" s="73"/>
      <c r="R53" s="53">
        <v>9.6</v>
      </c>
      <c r="S53" s="73"/>
      <c r="T53" s="45"/>
      <c r="U53" s="45"/>
      <c r="V53" s="45"/>
      <c r="W53" s="45"/>
      <c r="X53" s="45"/>
      <c r="Y53" s="63">
        <f t="shared" si="2"/>
        <v>9.6000000000000014</v>
      </c>
      <c r="Z53" s="64"/>
    </row>
    <row r="54" spans="1:27">
      <c r="A54" s="54" t="s">
        <v>692</v>
      </c>
      <c r="B54" s="45" t="s">
        <v>693</v>
      </c>
      <c r="C54" s="55" t="s">
        <v>862</v>
      </c>
      <c r="D54" s="56" t="s">
        <v>746</v>
      </c>
      <c r="E54" s="57" t="s">
        <v>857</v>
      </c>
      <c r="F54" s="58">
        <v>51</v>
      </c>
      <c r="G54" s="59"/>
      <c r="H54" s="45"/>
      <c r="I54" s="45"/>
      <c r="J54" s="60">
        <v>1</v>
      </c>
      <c r="K54" s="45">
        <v>1</v>
      </c>
      <c r="L54" s="61">
        <f t="shared" si="5"/>
        <v>1</v>
      </c>
      <c r="M54" s="45"/>
      <c r="N54" s="56" t="s">
        <v>863</v>
      </c>
      <c r="O54" s="56" t="s">
        <v>864</v>
      </c>
      <c r="P54" s="62" t="s">
        <v>699</v>
      </c>
      <c r="Q54" s="58" t="s">
        <v>699</v>
      </c>
      <c r="R54" s="53">
        <f>K54*L54*Q54</f>
        <v>32</v>
      </c>
      <c r="S54" s="58" t="s">
        <v>700</v>
      </c>
      <c r="T54" s="45"/>
      <c r="U54" s="45"/>
      <c r="V54" s="45"/>
      <c r="W54" s="45"/>
      <c r="X54" s="45"/>
      <c r="Y54" s="63">
        <f t="shared" si="2"/>
        <v>32</v>
      </c>
      <c r="Z54" s="64" t="s">
        <v>865</v>
      </c>
    </row>
    <row r="55" spans="1:27">
      <c r="A55" s="54"/>
      <c r="B55" s="45"/>
      <c r="C55" s="55"/>
      <c r="D55" s="56"/>
      <c r="E55" s="69" t="s">
        <v>860</v>
      </c>
      <c r="F55" s="58">
        <v>51</v>
      </c>
      <c r="G55" s="59"/>
      <c r="H55" s="45"/>
      <c r="I55" s="45"/>
      <c r="J55" s="60">
        <v>1</v>
      </c>
      <c r="K55" s="45">
        <v>1</v>
      </c>
      <c r="L55" s="61">
        <f t="shared" si="5"/>
        <v>1</v>
      </c>
      <c r="M55" s="45"/>
      <c r="N55" s="56"/>
      <c r="O55" s="56"/>
      <c r="P55" s="62">
        <f>P54*0.5</f>
        <v>16</v>
      </c>
      <c r="Q55" s="58"/>
      <c r="R55" s="53">
        <v>16</v>
      </c>
      <c r="S55" s="58"/>
      <c r="T55" s="45"/>
      <c r="U55" s="45"/>
      <c r="V55" s="45"/>
      <c r="W55" s="45"/>
      <c r="X55" s="45"/>
      <c r="Y55" s="63">
        <f t="shared" si="2"/>
        <v>16</v>
      </c>
      <c r="Z55" s="64"/>
    </row>
    <row r="56" spans="1:27">
      <c r="A56" s="54"/>
      <c r="B56" s="45"/>
      <c r="C56" s="55"/>
      <c r="D56" s="56"/>
      <c r="E56" s="69" t="s">
        <v>861</v>
      </c>
      <c r="F56" s="58">
        <v>51</v>
      </c>
      <c r="G56" s="59"/>
      <c r="H56" s="45"/>
      <c r="I56" s="45"/>
      <c r="J56" s="60">
        <v>1</v>
      </c>
      <c r="K56" s="45">
        <v>1</v>
      </c>
      <c r="L56" s="61">
        <f t="shared" si="5"/>
        <v>1</v>
      </c>
      <c r="M56" s="45"/>
      <c r="N56" s="56"/>
      <c r="O56" s="56"/>
      <c r="P56" s="62">
        <f>P54*0.5</f>
        <v>16</v>
      </c>
      <c r="Q56" s="58"/>
      <c r="R56" s="53">
        <v>16</v>
      </c>
      <c r="S56" s="58"/>
      <c r="T56" s="45"/>
      <c r="U56" s="45"/>
      <c r="V56" s="45"/>
      <c r="W56" s="45"/>
      <c r="X56" s="45"/>
      <c r="Y56" s="63">
        <f t="shared" si="2"/>
        <v>16</v>
      </c>
      <c r="Z56" s="64"/>
    </row>
    <row r="57" spans="1:27">
      <c r="A57" s="54" t="s">
        <v>692</v>
      </c>
      <c r="B57" s="45" t="s">
        <v>693</v>
      </c>
      <c r="C57" s="55" t="s">
        <v>866</v>
      </c>
      <c r="D57" s="56" t="s">
        <v>746</v>
      </c>
      <c r="E57" s="57" t="s">
        <v>867</v>
      </c>
      <c r="F57" s="58">
        <v>68</v>
      </c>
      <c r="G57" s="59"/>
      <c r="H57" s="45"/>
      <c r="I57" s="45"/>
      <c r="J57" s="60">
        <v>1.4</v>
      </c>
      <c r="K57" s="45">
        <v>1</v>
      </c>
      <c r="L57" s="61">
        <f t="shared" si="5"/>
        <v>1</v>
      </c>
      <c r="M57" s="45"/>
      <c r="N57" s="56" t="s">
        <v>868</v>
      </c>
      <c r="O57" s="56" t="s">
        <v>864</v>
      </c>
      <c r="P57" s="62" t="s">
        <v>699</v>
      </c>
      <c r="Q57" s="58" t="s">
        <v>699</v>
      </c>
      <c r="R57" s="53">
        <f>K57*L57*Q57</f>
        <v>32</v>
      </c>
      <c r="S57" s="58" t="s">
        <v>700</v>
      </c>
      <c r="T57" s="45"/>
      <c r="U57" s="45"/>
      <c r="V57" s="45"/>
      <c r="W57" s="45"/>
      <c r="X57" s="45"/>
      <c r="Y57" s="63">
        <f t="shared" si="2"/>
        <v>44.8</v>
      </c>
      <c r="Z57" s="64" t="s">
        <v>869</v>
      </c>
      <c r="AA57" s="41">
        <v>1</v>
      </c>
    </row>
    <row r="58" spans="1:27">
      <c r="A58" s="54"/>
      <c r="B58" s="45"/>
      <c r="C58" s="55"/>
      <c r="D58" s="56"/>
      <c r="E58" s="57" t="s">
        <v>861</v>
      </c>
      <c r="F58" s="58">
        <v>68</v>
      </c>
      <c r="G58" s="59"/>
      <c r="H58" s="45"/>
      <c r="I58" s="45"/>
      <c r="J58" s="60">
        <v>1.4</v>
      </c>
      <c r="K58" s="45">
        <v>1</v>
      </c>
      <c r="L58" s="61">
        <f t="shared" si="5"/>
        <v>1</v>
      </c>
      <c r="M58" s="45"/>
      <c r="N58" s="56"/>
      <c r="O58" s="56"/>
      <c r="P58" s="62">
        <f>P57*0.75</f>
        <v>24</v>
      </c>
      <c r="Q58" s="58"/>
      <c r="R58" s="53">
        <v>24</v>
      </c>
      <c r="S58" s="58"/>
      <c r="T58" s="45"/>
      <c r="U58" s="45"/>
      <c r="V58" s="45"/>
      <c r="W58" s="45"/>
      <c r="X58" s="45"/>
      <c r="Y58" s="63">
        <f t="shared" si="2"/>
        <v>33.599999999999994</v>
      </c>
      <c r="Z58" s="64"/>
      <c r="AA58" s="41">
        <v>1</v>
      </c>
    </row>
    <row r="59" spans="1:27">
      <c r="A59" s="54"/>
      <c r="B59" s="45"/>
      <c r="C59" s="55"/>
      <c r="D59" s="56"/>
      <c r="E59" s="57" t="s">
        <v>870</v>
      </c>
      <c r="F59" s="58">
        <v>68</v>
      </c>
      <c r="G59" s="59"/>
      <c r="H59" s="45"/>
      <c r="I59" s="45"/>
      <c r="J59" s="60">
        <v>1.4</v>
      </c>
      <c r="K59" s="45">
        <v>1</v>
      </c>
      <c r="L59" s="61">
        <f t="shared" si="5"/>
        <v>1</v>
      </c>
      <c r="M59" s="45"/>
      <c r="N59" s="56"/>
      <c r="O59" s="56"/>
      <c r="P59" s="62">
        <f>P57*0.25</f>
        <v>8</v>
      </c>
      <c r="Q59" s="58"/>
      <c r="R59" s="53">
        <v>8</v>
      </c>
      <c r="S59" s="58"/>
      <c r="T59" s="45"/>
      <c r="U59" s="45"/>
      <c r="V59" s="45"/>
      <c r="W59" s="45"/>
      <c r="X59" s="45"/>
      <c r="Y59" s="63">
        <f t="shared" si="2"/>
        <v>11.2</v>
      </c>
      <c r="Z59" s="64"/>
      <c r="AA59" s="41">
        <v>1</v>
      </c>
    </row>
    <row r="60" spans="1:27">
      <c r="A60" s="54" t="s">
        <v>710</v>
      </c>
      <c r="B60" s="45" t="s">
        <v>693</v>
      </c>
      <c r="C60" s="67" t="s">
        <v>871</v>
      </c>
      <c r="D60" s="68" t="s">
        <v>872</v>
      </c>
      <c r="E60" s="69" t="s">
        <v>873</v>
      </c>
      <c r="F60" s="70">
        <v>55</v>
      </c>
      <c r="G60" s="71"/>
      <c r="H60" s="45"/>
      <c r="I60" s="45"/>
      <c r="J60" s="60">
        <v>1</v>
      </c>
      <c r="K60" s="45">
        <v>1</v>
      </c>
      <c r="L60" s="61">
        <f t="shared" si="5"/>
        <v>1</v>
      </c>
      <c r="M60" s="45"/>
      <c r="N60" s="68" t="s">
        <v>843</v>
      </c>
      <c r="O60" s="68" t="s">
        <v>729</v>
      </c>
      <c r="P60" s="72">
        <v>32</v>
      </c>
      <c r="Q60" s="73" t="s">
        <v>699</v>
      </c>
      <c r="R60" s="53">
        <f>K60*L60*Q60</f>
        <v>32</v>
      </c>
      <c r="S60" s="73" t="s">
        <v>700</v>
      </c>
      <c r="T60" s="45"/>
      <c r="U60" s="45"/>
      <c r="V60" s="45"/>
      <c r="W60" s="45"/>
      <c r="X60" s="45"/>
      <c r="Y60" s="63">
        <f t="shared" si="2"/>
        <v>32</v>
      </c>
      <c r="Z60" s="64"/>
    </row>
    <row r="61" spans="1:27">
      <c r="A61" s="54"/>
      <c r="B61" s="45"/>
      <c r="C61" s="67"/>
      <c r="D61" s="68"/>
      <c r="E61" s="69" t="s">
        <v>861</v>
      </c>
      <c r="F61" s="70">
        <v>55</v>
      </c>
      <c r="G61" s="71"/>
      <c r="H61" s="45"/>
      <c r="I61" s="45"/>
      <c r="J61" s="60">
        <v>1</v>
      </c>
      <c r="K61" s="45">
        <v>1</v>
      </c>
      <c r="L61" s="61">
        <f t="shared" si="5"/>
        <v>1</v>
      </c>
      <c r="M61" s="45"/>
      <c r="N61" s="68"/>
      <c r="O61" s="68"/>
      <c r="P61" s="72">
        <v>16</v>
      </c>
      <c r="Q61" s="73"/>
      <c r="R61" s="53">
        <v>16</v>
      </c>
      <c r="S61" s="73"/>
      <c r="T61" s="45"/>
      <c r="U61" s="45"/>
      <c r="V61" s="45"/>
      <c r="W61" s="45"/>
      <c r="X61" s="45"/>
      <c r="Y61" s="63">
        <f t="shared" si="2"/>
        <v>16</v>
      </c>
      <c r="Z61" s="64"/>
    </row>
    <row r="62" spans="1:27">
      <c r="A62" s="54"/>
      <c r="B62" s="45"/>
      <c r="C62" s="67"/>
      <c r="D62" s="68"/>
      <c r="E62" s="69" t="s">
        <v>874</v>
      </c>
      <c r="F62" s="70">
        <v>55</v>
      </c>
      <c r="G62" s="71"/>
      <c r="H62" s="45"/>
      <c r="I62" s="45"/>
      <c r="J62" s="60">
        <v>1</v>
      </c>
      <c r="K62" s="45">
        <v>1</v>
      </c>
      <c r="L62" s="61">
        <f t="shared" si="5"/>
        <v>1</v>
      </c>
      <c r="M62" s="45"/>
      <c r="N62" s="68"/>
      <c r="O62" s="68"/>
      <c r="P62" s="72">
        <v>16</v>
      </c>
      <c r="Q62" s="73"/>
      <c r="R62" s="53">
        <v>16</v>
      </c>
      <c r="S62" s="73"/>
      <c r="T62" s="45"/>
      <c r="U62" s="45"/>
      <c r="V62" s="45"/>
      <c r="W62" s="45"/>
      <c r="X62" s="45"/>
      <c r="Y62" s="63">
        <f t="shared" si="2"/>
        <v>16</v>
      </c>
      <c r="Z62" s="64"/>
    </row>
    <row r="63" spans="1:27">
      <c r="A63" s="54" t="s">
        <v>692</v>
      </c>
      <c r="B63" s="45" t="s">
        <v>693</v>
      </c>
      <c r="C63" s="55" t="s">
        <v>875</v>
      </c>
      <c r="D63" s="56" t="s">
        <v>746</v>
      </c>
      <c r="E63" s="57" t="s">
        <v>873</v>
      </c>
      <c r="F63" s="58">
        <v>12</v>
      </c>
      <c r="G63" s="74" t="s">
        <v>722</v>
      </c>
      <c r="H63" s="45" t="s">
        <v>723</v>
      </c>
      <c r="I63" s="45"/>
      <c r="J63" s="60">
        <v>1</v>
      </c>
      <c r="K63" s="45">
        <v>1.5</v>
      </c>
      <c r="L63" s="61">
        <f t="shared" si="5"/>
        <v>1</v>
      </c>
      <c r="M63" s="45"/>
      <c r="N63" s="56" t="s">
        <v>732</v>
      </c>
      <c r="O63" s="56" t="s">
        <v>876</v>
      </c>
      <c r="P63" s="62" t="s">
        <v>699</v>
      </c>
      <c r="Q63" s="58" t="s">
        <v>699</v>
      </c>
      <c r="R63" s="53">
        <f>K63*L63*Q63</f>
        <v>48</v>
      </c>
      <c r="S63" s="58" t="s">
        <v>700</v>
      </c>
      <c r="T63" s="45"/>
      <c r="U63" s="45"/>
      <c r="V63" s="45"/>
      <c r="W63" s="45"/>
      <c r="X63" s="45"/>
      <c r="Y63" s="63">
        <f t="shared" si="2"/>
        <v>48</v>
      </c>
      <c r="Z63" s="64"/>
    </row>
    <row r="64" spans="1:27">
      <c r="A64" s="54"/>
      <c r="B64" s="45"/>
      <c r="C64" s="55"/>
      <c r="D64" s="56"/>
      <c r="E64" s="69" t="s">
        <v>861</v>
      </c>
      <c r="F64" s="58">
        <v>12</v>
      </c>
      <c r="G64" s="74"/>
      <c r="H64" s="45"/>
      <c r="I64" s="45"/>
      <c r="J64" s="60">
        <v>1</v>
      </c>
      <c r="K64" s="45">
        <v>1.5</v>
      </c>
      <c r="L64" s="61">
        <f t="shared" si="5"/>
        <v>1</v>
      </c>
      <c r="M64" s="45"/>
      <c r="N64" s="56"/>
      <c r="O64" s="56"/>
      <c r="P64" s="62">
        <v>14.4</v>
      </c>
      <c r="Q64" s="58"/>
      <c r="R64" s="53">
        <v>18.600000000000001</v>
      </c>
      <c r="S64" s="58"/>
      <c r="T64" s="45"/>
      <c r="U64" s="45"/>
      <c r="V64" s="45"/>
      <c r="W64" s="45"/>
      <c r="X64" s="45"/>
      <c r="Y64" s="63">
        <f t="shared" si="2"/>
        <v>21.6</v>
      </c>
      <c r="Z64" s="64"/>
    </row>
    <row r="65" spans="1:27">
      <c r="A65" s="54"/>
      <c r="B65" s="45"/>
      <c r="C65" s="55"/>
      <c r="D65" s="56"/>
      <c r="E65" s="69" t="s">
        <v>874</v>
      </c>
      <c r="F65" s="58">
        <v>12</v>
      </c>
      <c r="G65" s="74"/>
      <c r="H65" s="45"/>
      <c r="I65" s="45"/>
      <c r="J65" s="60">
        <v>1</v>
      </c>
      <c r="K65" s="45">
        <v>1.5</v>
      </c>
      <c r="L65" s="61">
        <f t="shared" si="5"/>
        <v>1</v>
      </c>
      <c r="M65" s="45"/>
      <c r="N65" s="56"/>
      <c r="O65" s="56"/>
      <c r="P65" s="62">
        <v>17.600000000000001</v>
      </c>
      <c r="Q65" s="58"/>
      <c r="R65" s="53">
        <v>23</v>
      </c>
      <c r="S65" s="58"/>
      <c r="T65" s="45"/>
      <c r="U65" s="45"/>
      <c r="V65" s="45"/>
      <c r="W65" s="45"/>
      <c r="X65" s="45"/>
      <c r="Y65" s="63">
        <f t="shared" si="2"/>
        <v>26.400000000000002</v>
      </c>
      <c r="Z65" s="64"/>
    </row>
    <row r="66" spans="1:27">
      <c r="A66" s="54" t="s">
        <v>710</v>
      </c>
      <c r="B66" s="45" t="s">
        <v>693</v>
      </c>
      <c r="C66" s="67" t="s">
        <v>877</v>
      </c>
      <c r="D66" s="68" t="s">
        <v>752</v>
      </c>
      <c r="E66" s="69" t="s">
        <v>634</v>
      </c>
      <c r="F66" s="70">
        <v>65</v>
      </c>
      <c r="G66" s="75" t="s">
        <v>753</v>
      </c>
      <c r="H66" s="45" t="s">
        <v>754</v>
      </c>
      <c r="I66" s="45"/>
      <c r="J66" s="60">
        <v>1</v>
      </c>
      <c r="K66" s="45">
        <v>1.3</v>
      </c>
      <c r="L66" s="61">
        <f t="shared" si="5"/>
        <v>1</v>
      </c>
      <c r="M66" s="45"/>
      <c r="N66" s="68" t="s">
        <v>878</v>
      </c>
      <c r="O66" s="68" t="s">
        <v>879</v>
      </c>
      <c r="P66" s="72">
        <v>48</v>
      </c>
      <c r="Q66" s="73" t="s">
        <v>716</v>
      </c>
      <c r="R66" s="53">
        <f t="shared" ref="R66:R129" si="6">K66*L66*Q66</f>
        <v>62.400000000000006</v>
      </c>
      <c r="S66" s="73" t="s">
        <v>700</v>
      </c>
      <c r="T66" s="45"/>
      <c r="U66" s="45"/>
      <c r="V66" s="45"/>
      <c r="W66" s="45"/>
      <c r="X66" s="45"/>
      <c r="Y66" s="63">
        <f t="shared" si="2"/>
        <v>62.400000000000006</v>
      </c>
      <c r="Z66" s="64"/>
      <c r="AA66" s="41">
        <v>1</v>
      </c>
    </row>
    <row r="67" spans="1:27">
      <c r="A67" s="54" t="s">
        <v>710</v>
      </c>
      <c r="B67" s="45" t="s">
        <v>693</v>
      </c>
      <c r="C67" s="67" t="s">
        <v>880</v>
      </c>
      <c r="D67" s="68" t="s">
        <v>752</v>
      </c>
      <c r="E67" s="69" t="s">
        <v>634</v>
      </c>
      <c r="F67" s="70">
        <v>49</v>
      </c>
      <c r="G67" s="75" t="s">
        <v>753</v>
      </c>
      <c r="H67" s="45" t="s">
        <v>754</v>
      </c>
      <c r="I67" s="45"/>
      <c r="J67" s="60">
        <v>1.4</v>
      </c>
      <c r="K67" s="45">
        <v>1.3</v>
      </c>
      <c r="L67" s="61">
        <f t="shared" si="5"/>
        <v>1</v>
      </c>
      <c r="M67" s="45"/>
      <c r="N67" s="68" t="s">
        <v>792</v>
      </c>
      <c r="O67" s="68" t="s">
        <v>881</v>
      </c>
      <c r="P67" s="72">
        <v>48</v>
      </c>
      <c r="Q67" s="73" t="s">
        <v>716</v>
      </c>
      <c r="R67" s="53">
        <f t="shared" si="6"/>
        <v>62.400000000000006</v>
      </c>
      <c r="S67" s="73" t="s">
        <v>700</v>
      </c>
      <c r="T67" s="45"/>
      <c r="U67" s="45"/>
      <c r="V67" s="45"/>
      <c r="W67" s="45"/>
      <c r="X67" s="45"/>
      <c r="Y67" s="63">
        <f t="shared" si="2"/>
        <v>87.359999999999985</v>
      </c>
      <c r="Z67" s="64"/>
      <c r="AA67" s="41">
        <v>1</v>
      </c>
    </row>
    <row r="68" spans="1:27">
      <c r="A68" s="54" t="s">
        <v>882</v>
      </c>
      <c r="B68" s="45" t="s">
        <v>693</v>
      </c>
      <c r="C68" s="67" t="s">
        <v>883</v>
      </c>
      <c r="D68" s="68" t="s">
        <v>695</v>
      </c>
      <c r="E68" s="69" t="s">
        <v>884</v>
      </c>
      <c r="F68" s="70">
        <v>86</v>
      </c>
      <c r="G68" s="71"/>
      <c r="H68" s="45"/>
      <c r="I68" s="45"/>
      <c r="J68" s="60">
        <v>1</v>
      </c>
      <c r="K68" s="45">
        <v>1</v>
      </c>
      <c r="L68" s="61">
        <f t="shared" si="5"/>
        <v>1.03</v>
      </c>
      <c r="M68" s="45"/>
      <c r="N68" s="68" t="s">
        <v>885</v>
      </c>
      <c r="O68" s="68" t="s">
        <v>886</v>
      </c>
      <c r="P68" s="72">
        <v>32</v>
      </c>
      <c r="Q68" s="73" t="s">
        <v>699</v>
      </c>
      <c r="R68" s="53">
        <f t="shared" si="6"/>
        <v>32.96</v>
      </c>
      <c r="S68" s="73" t="s">
        <v>700</v>
      </c>
      <c r="T68" s="45"/>
      <c r="U68" s="45"/>
      <c r="V68" s="45"/>
      <c r="W68" s="45"/>
      <c r="X68" s="45"/>
      <c r="Y68" s="63">
        <f t="shared" si="2"/>
        <v>32.96</v>
      </c>
      <c r="Z68" s="76" t="s">
        <v>887</v>
      </c>
    </row>
    <row r="69" spans="1:27">
      <c r="A69" s="54" t="s">
        <v>710</v>
      </c>
      <c r="B69" s="45" t="s">
        <v>693</v>
      </c>
      <c r="C69" s="67" t="s">
        <v>888</v>
      </c>
      <c r="D69" s="68" t="s">
        <v>889</v>
      </c>
      <c r="E69" s="69" t="s">
        <v>100</v>
      </c>
      <c r="F69" s="70">
        <v>37</v>
      </c>
      <c r="G69" s="75" t="s">
        <v>890</v>
      </c>
      <c r="H69" s="45"/>
      <c r="I69" s="45" t="s">
        <v>891</v>
      </c>
      <c r="J69" s="60">
        <v>1</v>
      </c>
      <c r="K69" s="45">
        <v>1.3</v>
      </c>
      <c r="L69" s="61">
        <f t="shared" si="5"/>
        <v>1</v>
      </c>
      <c r="M69" s="45"/>
      <c r="N69" s="68" t="s">
        <v>892</v>
      </c>
      <c r="O69" s="68" t="s">
        <v>893</v>
      </c>
      <c r="P69" s="72">
        <v>96</v>
      </c>
      <c r="Q69" s="73" t="s">
        <v>787</v>
      </c>
      <c r="R69" s="53">
        <f t="shared" si="6"/>
        <v>83.2</v>
      </c>
      <c r="S69" s="73" t="s">
        <v>811</v>
      </c>
      <c r="T69" s="45"/>
      <c r="U69" s="45"/>
      <c r="V69" s="45"/>
      <c r="W69" s="45"/>
      <c r="X69" s="45"/>
      <c r="Y69" s="63">
        <f t="shared" si="2"/>
        <v>124.80000000000001</v>
      </c>
      <c r="Z69" s="64"/>
      <c r="AA69" s="41">
        <v>1</v>
      </c>
    </row>
    <row r="70" spans="1:27">
      <c r="A70" s="54" t="s">
        <v>710</v>
      </c>
      <c r="B70" s="45" t="s">
        <v>693</v>
      </c>
      <c r="C70" s="67" t="s">
        <v>894</v>
      </c>
      <c r="D70" s="68" t="s">
        <v>889</v>
      </c>
      <c r="E70" s="69" t="s">
        <v>100</v>
      </c>
      <c r="F70" s="70">
        <v>45</v>
      </c>
      <c r="G70" s="75" t="s">
        <v>890</v>
      </c>
      <c r="H70" s="45"/>
      <c r="I70" s="45" t="s">
        <v>891</v>
      </c>
      <c r="J70" s="60">
        <v>1.4</v>
      </c>
      <c r="K70" s="45">
        <v>1.3</v>
      </c>
      <c r="L70" s="61">
        <f t="shared" si="5"/>
        <v>1</v>
      </c>
      <c r="M70" s="45"/>
      <c r="N70" s="68" t="s">
        <v>895</v>
      </c>
      <c r="O70" s="68" t="s">
        <v>896</v>
      </c>
      <c r="P70" s="72">
        <v>96</v>
      </c>
      <c r="Q70" s="73" t="s">
        <v>787</v>
      </c>
      <c r="R70" s="53">
        <f t="shared" si="6"/>
        <v>83.2</v>
      </c>
      <c r="S70" s="73" t="s">
        <v>811</v>
      </c>
      <c r="T70" s="45"/>
      <c r="U70" s="45"/>
      <c r="V70" s="45"/>
      <c r="W70" s="45"/>
      <c r="X70" s="45"/>
      <c r="Y70" s="63">
        <f t="shared" si="2"/>
        <v>174.71999999999997</v>
      </c>
      <c r="Z70" s="64"/>
      <c r="AA70" s="41">
        <v>1</v>
      </c>
    </row>
    <row r="71" spans="1:27">
      <c r="A71" s="54" t="s">
        <v>692</v>
      </c>
      <c r="B71" s="45" t="s">
        <v>693</v>
      </c>
      <c r="C71" s="55" t="s">
        <v>897</v>
      </c>
      <c r="D71" s="56" t="s">
        <v>898</v>
      </c>
      <c r="E71" s="57" t="s">
        <v>100</v>
      </c>
      <c r="F71" s="58">
        <v>118</v>
      </c>
      <c r="G71" s="59"/>
      <c r="H71" s="45"/>
      <c r="I71" s="45"/>
      <c r="J71" s="60">
        <v>1.4</v>
      </c>
      <c r="K71" s="45">
        <v>1</v>
      </c>
      <c r="L71" s="61">
        <f t="shared" si="5"/>
        <v>1.19</v>
      </c>
      <c r="M71" s="45"/>
      <c r="N71" s="56" t="s">
        <v>899</v>
      </c>
      <c r="O71" s="56" t="s">
        <v>743</v>
      </c>
      <c r="P71" s="62" t="s">
        <v>716</v>
      </c>
      <c r="Q71" s="58" t="s">
        <v>716</v>
      </c>
      <c r="R71" s="53">
        <f t="shared" si="6"/>
        <v>57.12</v>
      </c>
      <c r="S71" s="58" t="s">
        <v>700</v>
      </c>
      <c r="T71" s="45"/>
      <c r="U71" s="45"/>
      <c r="V71" s="45"/>
      <c r="W71" s="45"/>
      <c r="X71" s="45"/>
      <c r="Y71" s="63">
        <f t="shared" si="2"/>
        <v>79.967999999999989</v>
      </c>
      <c r="Z71" s="64"/>
      <c r="AA71" s="41">
        <v>1</v>
      </c>
    </row>
    <row r="72" spans="1:27">
      <c r="A72" s="54" t="s">
        <v>710</v>
      </c>
      <c r="B72" s="45" t="s">
        <v>693</v>
      </c>
      <c r="C72" s="67" t="s">
        <v>900</v>
      </c>
      <c r="D72" s="68" t="s">
        <v>901</v>
      </c>
      <c r="E72" s="69" t="s">
        <v>462</v>
      </c>
      <c r="F72" s="70">
        <v>117</v>
      </c>
      <c r="G72" s="71"/>
      <c r="H72" s="45"/>
      <c r="I72" s="45"/>
      <c r="J72" s="60">
        <v>1</v>
      </c>
      <c r="K72" s="45">
        <v>1</v>
      </c>
      <c r="L72" s="61">
        <f t="shared" si="5"/>
        <v>1.1850000000000001</v>
      </c>
      <c r="M72" s="45"/>
      <c r="N72" s="68" t="s">
        <v>902</v>
      </c>
      <c r="O72" s="68" t="s">
        <v>903</v>
      </c>
      <c r="P72" s="72">
        <v>48</v>
      </c>
      <c r="Q72" s="73" t="s">
        <v>716</v>
      </c>
      <c r="R72" s="53">
        <f t="shared" si="6"/>
        <v>56.88</v>
      </c>
      <c r="S72" s="73" t="s">
        <v>700</v>
      </c>
      <c r="T72" s="45"/>
      <c r="U72" s="45"/>
      <c r="V72" s="45"/>
      <c r="W72" s="45"/>
      <c r="X72" s="45"/>
      <c r="Y72" s="63">
        <f t="shared" si="2"/>
        <v>56.88</v>
      </c>
      <c r="Z72" s="64"/>
    </row>
    <row r="73" spans="1:27">
      <c r="A73" s="54" t="s">
        <v>692</v>
      </c>
      <c r="B73" s="45" t="s">
        <v>693</v>
      </c>
      <c r="C73" s="55" t="s">
        <v>904</v>
      </c>
      <c r="D73" s="56" t="s">
        <v>905</v>
      </c>
      <c r="E73" s="57" t="s">
        <v>462</v>
      </c>
      <c r="F73" s="58">
        <v>69</v>
      </c>
      <c r="G73" s="59"/>
      <c r="H73" s="45"/>
      <c r="I73" s="45"/>
      <c r="J73" s="60">
        <v>1</v>
      </c>
      <c r="K73" s="45">
        <v>1</v>
      </c>
      <c r="L73" s="61">
        <f t="shared" si="5"/>
        <v>1</v>
      </c>
      <c r="M73" s="45"/>
      <c r="N73" s="56" t="s">
        <v>906</v>
      </c>
      <c r="O73" s="56" t="s">
        <v>907</v>
      </c>
      <c r="P73" s="62" t="s">
        <v>716</v>
      </c>
      <c r="Q73" s="58" t="s">
        <v>716</v>
      </c>
      <c r="R73" s="53">
        <f t="shared" si="6"/>
        <v>48</v>
      </c>
      <c r="S73" s="58" t="s">
        <v>700</v>
      </c>
      <c r="T73" s="45"/>
      <c r="U73" s="45"/>
      <c r="V73" s="45"/>
      <c r="W73" s="45"/>
      <c r="X73" s="45"/>
      <c r="Y73" s="63">
        <f t="shared" si="2"/>
        <v>48</v>
      </c>
      <c r="Z73" s="64"/>
    </row>
    <row r="74" spans="1:27">
      <c r="A74" s="54" t="s">
        <v>710</v>
      </c>
      <c r="B74" s="45" t="s">
        <v>693</v>
      </c>
      <c r="C74" s="67" t="s">
        <v>908</v>
      </c>
      <c r="D74" s="68" t="s">
        <v>789</v>
      </c>
      <c r="E74" s="69" t="s">
        <v>199</v>
      </c>
      <c r="F74" s="70">
        <v>111</v>
      </c>
      <c r="G74" s="71"/>
      <c r="H74" s="45"/>
      <c r="I74" s="45"/>
      <c r="J74" s="60">
        <v>1</v>
      </c>
      <c r="K74" s="45">
        <v>1</v>
      </c>
      <c r="L74" s="61">
        <f t="shared" si="5"/>
        <v>1.155</v>
      </c>
      <c r="M74" s="45"/>
      <c r="N74" s="68" t="s">
        <v>714</v>
      </c>
      <c r="O74" s="68" t="s">
        <v>909</v>
      </c>
      <c r="P74" s="72">
        <v>48</v>
      </c>
      <c r="Q74" s="73" t="s">
        <v>716</v>
      </c>
      <c r="R74" s="53">
        <f t="shared" si="6"/>
        <v>55.44</v>
      </c>
      <c r="S74" s="73" t="s">
        <v>700</v>
      </c>
      <c r="T74" s="45"/>
      <c r="U74" s="45"/>
      <c r="V74" s="45"/>
      <c r="W74" s="45"/>
      <c r="X74" s="45"/>
      <c r="Y74" s="63">
        <f t="shared" si="2"/>
        <v>55.44</v>
      </c>
      <c r="Z74" s="64"/>
    </row>
    <row r="75" spans="1:27">
      <c r="A75" s="54" t="s">
        <v>692</v>
      </c>
      <c r="B75" s="45" t="s">
        <v>693</v>
      </c>
      <c r="C75" s="55" t="s">
        <v>910</v>
      </c>
      <c r="D75" s="56" t="s">
        <v>911</v>
      </c>
      <c r="E75" s="57" t="s">
        <v>820</v>
      </c>
      <c r="F75" s="58">
        <v>38</v>
      </c>
      <c r="G75" s="74" t="s">
        <v>912</v>
      </c>
      <c r="H75" s="45" t="s">
        <v>754</v>
      </c>
      <c r="I75" s="45"/>
      <c r="J75" s="60">
        <v>1</v>
      </c>
      <c r="K75" s="45">
        <v>1.3</v>
      </c>
      <c r="L75" s="61">
        <f t="shared" si="5"/>
        <v>1</v>
      </c>
      <c r="M75" s="45"/>
      <c r="N75" s="56" t="s">
        <v>854</v>
      </c>
      <c r="O75" s="56" t="s">
        <v>913</v>
      </c>
      <c r="P75" s="62" t="s">
        <v>699</v>
      </c>
      <c r="Q75" s="58" t="s">
        <v>699</v>
      </c>
      <c r="R75" s="53">
        <f t="shared" si="6"/>
        <v>41.6</v>
      </c>
      <c r="S75" s="58" t="s">
        <v>700</v>
      </c>
      <c r="T75" s="45"/>
      <c r="U75" s="45"/>
      <c r="V75" s="45"/>
      <c r="W75" s="45"/>
      <c r="X75" s="45"/>
      <c r="Y75" s="63">
        <f t="shared" si="2"/>
        <v>41.6</v>
      </c>
      <c r="Z75" s="64" t="s">
        <v>914</v>
      </c>
    </row>
    <row r="76" spans="1:27">
      <c r="A76" s="54" t="s">
        <v>710</v>
      </c>
      <c r="B76" s="45" t="s">
        <v>693</v>
      </c>
      <c r="C76" s="67" t="s">
        <v>915</v>
      </c>
      <c r="D76" s="68" t="s">
        <v>772</v>
      </c>
      <c r="E76" s="69" t="s">
        <v>235</v>
      </c>
      <c r="F76" s="70">
        <v>119</v>
      </c>
      <c r="G76" s="71"/>
      <c r="H76" s="45"/>
      <c r="I76" s="45"/>
      <c r="J76" s="60">
        <v>1.4</v>
      </c>
      <c r="K76" s="45">
        <v>1</v>
      </c>
      <c r="L76" s="61">
        <f t="shared" si="5"/>
        <v>1.1950000000000001</v>
      </c>
      <c r="M76" s="45"/>
      <c r="N76" s="68" t="s">
        <v>916</v>
      </c>
      <c r="O76" s="68" t="s">
        <v>917</v>
      </c>
      <c r="P76" s="72">
        <v>48</v>
      </c>
      <c r="Q76" s="73" t="s">
        <v>716</v>
      </c>
      <c r="R76" s="53">
        <f t="shared" si="6"/>
        <v>57.36</v>
      </c>
      <c r="S76" s="73" t="s">
        <v>700</v>
      </c>
      <c r="T76" s="45"/>
      <c r="U76" s="45"/>
      <c r="V76" s="45"/>
      <c r="W76" s="45"/>
      <c r="X76" s="45"/>
      <c r="Y76" s="63">
        <f t="shared" si="2"/>
        <v>80.304000000000002</v>
      </c>
      <c r="Z76" s="64"/>
      <c r="AA76" s="41">
        <v>1</v>
      </c>
    </row>
    <row r="77" spans="1:27">
      <c r="A77" s="54" t="s">
        <v>710</v>
      </c>
      <c r="B77" s="45" t="s">
        <v>693</v>
      </c>
      <c r="C77" s="67" t="s">
        <v>918</v>
      </c>
      <c r="D77" s="68" t="s">
        <v>846</v>
      </c>
      <c r="E77" s="69" t="s">
        <v>235</v>
      </c>
      <c r="F77" s="70">
        <v>13</v>
      </c>
      <c r="G77" s="71"/>
      <c r="H77" s="45"/>
      <c r="I77" s="45"/>
      <c r="J77" s="60">
        <v>1.4</v>
      </c>
      <c r="K77" s="45">
        <v>1</v>
      </c>
      <c r="L77" s="61">
        <f t="shared" si="5"/>
        <v>1</v>
      </c>
      <c r="M77" s="45"/>
      <c r="N77" s="68" t="s">
        <v>919</v>
      </c>
      <c r="O77" s="68" t="s">
        <v>920</v>
      </c>
      <c r="P77" s="72">
        <v>48</v>
      </c>
      <c r="Q77" s="73" t="s">
        <v>850</v>
      </c>
      <c r="R77" s="53">
        <f t="shared" si="6"/>
        <v>24</v>
      </c>
      <c r="S77" s="73" t="s">
        <v>850</v>
      </c>
      <c r="T77" s="45"/>
      <c r="U77" s="45"/>
      <c r="V77" s="45"/>
      <c r="W77" s="45"/>
      <c r="X77" s="45"/>
      <c r="Y77" s="63">
        <f t="shared" si="2"/>
        <v>67.199999999999989</v>
      </c>
      <c r="Z77" s="64"/>
      <c r="AA77" s="41">
        <v>1</v>
      </c>
    </row>
    <row r="78" spans="1:27">
      <c r="A78" s="54" t="s">
        <v>710</v>
      </c>
      <c r="B78" s="45" t="s">
        <v>693</v>
      </c>
      <c r="C78" s="67" t="s">
        <v>921</v>
      </c>
      <c r="D78" s="68" t="s">
        <v>846</v>
      </c>
      <c r="E78" s="69" t="s">
        <v>235</v>
      </c>
      <c r="F78" s="70">
        <v>36</v>
      </c>
      <c r="G78" s="71"/>
      <c r="H78" s="45"/>
      <c r="I78" s="45"/>
      <c r="J78" s="60">
        <v>1</v>
      </c>
      <c r="K78" s="45">
        <v>1</v>
      </c>
      <c r="L78" s="61">
        <f t="shared" si="5"/>
        <v>1</v>
      </c>
      <c r="M78" s="45"/>
      <c r="N78" s="68" t="s">
        <v>806</v>
      </c>
      <c r="O78" s="68" t="s">
        <v>775</v>
      </c>
      <c r="P78" s="72">
        <v>32</v>
      </c>
      <c r="Q78" s="73" t="s">
        <v>699</v>
      </c>
      <c r="R78" s="53">
        <f t="shared" si="6"/>
        <v>32</v>
      </c>
      <c r="S78" s="73" t="s">
        <v>700</v>
      </c>
      <c r="T78" s="45"/>
      <c r="U78" s="45"/>
      <c r="V78" s="45"/>
      <c r="W78" s="45"/>
      <c r="X78" s="45"/>
      <c r="Y78" s="63">
        <f t="shared" si="2"/>
        <v>32</v>
      </c>
      <c r="Z78" s="64"/>
      <c r="AA78" s="41">
        <v>1</v>
      </c>
    </row>
    <row r="79" spans="1:27">
      <c r="A79" s="54" t="s">
        <v>692</v>
      </c>
      <c r="B79" s="45" t="s">
        <v>693</v>
      </c>
      <c r="C79" s="55" t="s">
        <v>922</v>
      </c>
      <c r="D79" s="56" t="s">
        <v>778</v>
      </c>
      <c r="E79" s="57" t="s">
        <v>235</v>
      </c>
      <c r="F79" s="58">
        <v>90</v>
      </c>
      <c r="G79" s="59"/>
      <c r="H79" s="45"/>
      <c r="I79" s="45"/>
      <c r="J79" s="60">
        <v>1.4</v>
      </c>
      <c r="K79" s="45">
        <v>1</v>
      </c>
      <c r="L79" s="61">
        <f t="shared" si="5"/>
        <v>1.05</v>
      </c>
      <c r="M79" s="45"/>
      <c r="N79" s="56" t="s">
        <v>781</v>
      </c>
      <c r="O79" s="56" t="s">
        <v>923</v>
      </c>
      <c r="P79" s="62" t="s">
        <v>716</v>
      </c>
      <c r="Q79" s="58" t="s">
        <v>716</v>
      </c>
      <c r="R79" s="53">
        <f t="shared" si="6"/>
        <v>50.400000000000006</v>
      </c>
      <c r="S79" s="58" t="s">
        <v>700</v>
      </c>
      <c r="T79" s="45"/>
      <c r="U79" s="45"/>
      <c r="V79" s="45"/>
      <c r="W79" s="45"/>
      <c r="X79" s="45"/>
      <c r="Y79" s="63">
        <f t="shared" si="2"/>
        <v>70.56</v>
      </c>
      <c r="Z79" s="64"/>
      <c r="AA79" s="41">
        <v>1</v>
      </c>
    </row>
    <row r="80" spans="1:27">
      <c r="A80" s="54" t="s">
        <v>692</v>
      </c>
      <c r="B80" s="45" t="s">
        <v>693</v>
      </c>
      <c r="C80" s="55" t="s">
        <v>924</v>
      </c>
      <c r="D80" s="56" t="s">
        <v>778</v>
      </c>
      <c r="E80" s="57" t="s">
        <v>235</v>
      </c>
      <c r="F80" s="58">
        <v>89</v>
      </c>
      <c r="G80" s="59"/>
      <c r="H80" s="45"/>
      <c r="I80" s="45"/>
      <c r="J80" s="60">
        <v>1</v>
      </c>
      <c r="K80" s="45">
        <v>1</v>
      </c>
      <c r="L80" s="61">
        <f t="shared" si="5"/>
        <v>1.0449999999999999</v>
      </c>
      <c r="M80" s="45"/>
      <c r="N80" s="56" t="s">
        <v>899</v>
      </c>
      <c r="O80" s="56" t="s">
        <v>925</v>
      </c>
      <c r="P80" s="62" t="s">
        <v>716</v>
      </c>
      <c r="Q80" s="58" t="s">
        <v>716</v>
      </c>
      <c r="R80" s="53">
        <f t="shared" si="6"/>
        <v>50.16</v>
      </c>
      <c r="S80" s="58" t="s">
        <v>700</v>
      </c>
      <c r="T80" s="45"/>
      <c r="U80" s="45"/>
      <c r="V80" s="45"/>
      <c r="W80" s="45"/>
      <c r="X80" s="45"/>
      <c r="Y80" s="63">
        <f t="shared" ref="Y80:Y143" si="7">J80*K80*L80*P80</f>
        <v>50.16</v>
      </c>
      <c r="Z80" s="64"/>
    </row>
    <row r="81" spans="1:27">
      <c r="A81" s="54" t="s">
        <v>710</v>
      </c>
      <c r="B81" s="45" t="s">
        <v>693</v>
      </c>
      <c r="C81" s="67" t="s">
        <v>926</v>
      </c>
      <c r="D81" s="68" t="s">
        <v>927</v>
      </c>
      <c r="E81" s="69" t="s">
        <v>268</v>
      </c>
      <c r="F81" s="70">
        <v>14</v>
      </c>
      <c r="G81" s="75" t="s">
        <v>928</v>
      </c>
      <c r="H81" s="45"/>
      <c r="I81" s="45"/>
      <c r="J81" s="60">
        <v>1</v>
      </c>
      <c r="K81" s="45">
        <v>1</v>
      </c>
      <c r="L81" s="61">
        <f t="shared" si="5"/>
        <v>1</v>
      </c>
      <c r="M81" s="45"/>
      <c r="N81" s="68" t="s">
        <v>728</v>
      </c>
      <c r="O81" s="68" t="s">
        <v>929</v>
      </c>
      <c r="P81" s="72">
        <v>32</v>
      </c>
      <c r="Q81" s="73" t="s">
        <v>699</v>
      </c>
      <c r="R81" s="53">
        <f t="shared" si="6"/>
        <v>32</v>
      </c>
      <c r="S81" s="73" t="s">
        <v>734</v>
      </c>
      <c r="T81" s="45"/>
      <c r="U81" s="45"/>
      <c r="V81" s="45"/>
      <c r="W81" s="45"/>
      <c r="X81" s="45"/>
      <c r="Y81" s="63">
        <v>0</v>
      </c>
      <c r="Z81" s="80" t="s">
        <v>928</v>
      </c>
    </row>
    <row r="82" spans="1:27">
      <c r="A82" s="54" t="s">
        <v>710</v>
      </c>
      <c r="B82" s="45" t="s">
        <v>693</v>
      </c>
      <c r="C82" s="67" t="s">
        <v>930</v>
      </c>
      <c r="D82" s="68" t="s">
        <v>931</v>
      </c>
      <c r="E82" s="69" t="s">
        <v>268</v>
      </c>
      <c r="F82" s="70">
        <v>107</v>
      </c>
      <c r="G82" s="75" t="s">
        <v>928</v>
      </c>
      <c r="H82" s="45"/>
      <c r="I82" s="45"/>
      <c r="J82" s="60">
        <v>1</v>
      </c>
      <c r="K82" s="45">
        <v>1</v>
      </c>
      <c r="L82" s="61">
        <f t="shared" si="5"/>
        <v>1.135</v>
      </c>
      <c r="M82" s="45"/>
      <c r="N82" s="68" t="s">
        <v>728</v>
      </c>
      <c r="O82" s="68" t="s">
        <v>932</v>
      </c>
      <c r="P82" s="72">
        <v>32</v>
      </c>
      <c r="Q82" s="73" t="s">
        <v>699</v>
      </c>
      <c r="R82" s="53">
        <f t="shared" si="6"/>
        <v>36.32</v>
      </c>
      <c r="S82" s="73" t="s">
        <v>734</v>
      </c>
      <c r="T82" s="45"/>
      <c r="U82" s="45"/>
      <c r="V82" s="45"/>
      <c r="W82" s="45"/>
      <c r="X82" s="45"/>
      <c r="Y82" s="63">
        <v>0</v>
      </c>
      <c r="Z82" s="80" t="s">
        <v>928</v>
      </c>
    </row>
    <row r="83" spans="1:27">
      <c r="A83" s="54" t="s">
        <v>692</v>
      </c>
      <c r="B83" s="45" t="s">
        <v>693</v>
      </c>
      <c r="C83" s="55" t="s">
        <v>933</v>
      </c>
      <c r="D83" s="56" t="s">
        <v>934</v>
      </c>
      <c r="E83" s="57" t="s">
        <v>268</v>
      </c>
      <c r="F83" s="58">
        <v>99</v>
      </c>
      <c r="G83" s="74" t="s">
        <v>928</v>
      </c>
      <c r="H83" s="45"/>
      <c r="I83" s="45"/>
      <c r="J83" s="60">
        <v>1.4</v>
      </c>
      <c r="K83" s="45">
        <v>1</v>
      </c>
      <c r="L83" s="61">
        <f t="shared" si="5"/>
        <v>1.095</v>
      </c>
      <c r="M83" s="45"/>
      <c r="N83" s="56" t="s">
        <v>935</v>
      </c>
      <c r="O83" s="56" t="s">
        <v>936</v>
      </c>
      <c r="P83" s="62" t="s">
        <v>699</v>
      </c>
      <c r="Q83" s="58" t="s">
        <v>699</v>
      </c>
      <c r="R83" s="53">
        <f t="shared" si="6"/>
        <v>35.04</v>
      </c>
      <c r="S83" s="58" t="s">
        <v>700</v>
      </c>
      <c r="T83" s="45"/>
      <c r="U83" s="45"/>
      <c r="V83" s="45"/>
      <c r="W83" s="45"/>
      <c r="X83" s="45"/>
      <c r="Y83" s="63">
        <v>0</v>
      </c>
      <c r="Z83" s="80" t="s">
        <v>928</v>
      </c>
      <c r="AA83" s="41">
        <v>1</v>
      </c>
    </row>
    <row r="84" spans="1:27">
      <c r="A84" s="54" t="s">
        <v>710</v>
      </c>
      <c r="B84" s="45" t="s">
        <v>693</v>
      </c>
      <c r="C84" s="67" t="s">
        <v>937</v>
      </c>
      <c r="D84" s="68" t="s">
        <v>901</v>
      </c>
      <c r="E84" s="69" t="s">
        <v>262</v>
      </c>
      <c r="F84" s="70">
        <v>96</v>
      </c>
      <c r="G84" s="71"/>
      <c r="H84" s="45"/>
      <c r="I84" s="45"/>
      <c r="J84" s="60">
        <v>1</v>
      </c>
      <c r="K84" s="45">
        <v>1</v>
      </c>
      <c r="L84" s="61">
        <f t="shared" si="5"/>
        <v>1.08</v>
      </c>
      <c r="M84" s="45"/>
      <c r="N84" s="68" t="s">
        <v>802</v>
      </c>
      <c r="O84" s="68" t="s">
        <v>743</v>
      </c>
      <c r="P84" s="72">
        <v>48</v>
      </c>
      <c r="Q84" s="73" t="s">
        <v>716</v>
      </c>
      <c r="R84" s="53">
        <f t="shared" si="6"/>
        <v>51.84</v>
      </c>
      <c r="S84" s="73" t="s">
        <v>700</v>
      </c>
      <c r="T84" s="45"/>
      <c r="U84" s="45"/>
      <c r="V84" s="45"/>
      <c r="W84" s="45"/>
      <c r="X84" s="45"/>
      <c r="Y84" s="63">
        <f t="shared" si="7"/>
        <v>51.84</v>
      </c>
      <c r="Z84" s="64"/>
    </row>
    <row r="85" spans="1:27">
      <c r="A85" s="54" t="s">
        <v>710</v>
      </c>
      <c r="B85" s="45" t="s">
        <v>693</v>
      </c>
      <c r="C85" s="67" t="s">
        <v>938</v>
      </c>
      <c r="D85" s="68" t="s">
        <v>712</v>
      </c>
      <c r="E85" s="69" t="s">
        <v>148</v>
      </c>
      <c r="F85" s="70">
        <v>119</v>
      </c>
      <c r="G85" s="71"/>
      <c r="H85" s="45"/>
      <c r="I85" s="45"/>
      <c r="J85" s="60">
        <v>1</v>
      </c>
      <c r="K85" s="45">
        <v>1</v>
      </c>
      <c r="L85" s="61">
        <f t="shared" si="5"/>
        <v>1.1950000000000001</v>
      </c>
      <c r="M85" s="45"/>
      <c r="N85" s="68" t="s">
        <v>878</v>
      </c>
      <c r="O85" s="68" t="s">
        <v>939</v>
      </c>
      <c r="P85" s="72">
        <v>48</v>
      </c>
      <c r="Q85" s="73" t="s">
        <v>716</v>
      </c>
      <c r="R85" s="53">
        <f t="shared" si="6"/>
        <v>57.36</v>
      </c>
      <c r="S85" s="73" t="s">
        <v>700</v>
      </c>
      <c r="T85" s="45"/>
      <c r="U85" s="45"/>
      <c r="V85" s="45"/>
      <c r="W85" s="45"/>
      <c r="X85" s="45"/>
      <c r="Y85" s="63">
        <f t="shared" si="7"/>
        <v>57.36</v>
      </c>
      <c r="Z85" s="64"/>
      <c r="AA85" s="41">
        <v>1</v>
      </c>
    </row>
    <row r="86" spans="1:27">
      <c r="A86" s="54" t="s">
        <v>710</v>
      </c>
      <c r="B86" s="45" t="s">
        <v>693</v>
      </c>
      <c r="C86" s="67" t="s">
        <v>940</v>
      </c>
      <c r="D86" s="68" t="s">
        <v>712</v>
      </c>
      <c r="E86" s="69" t="s">
        <v>148</v>
      </c>
      <c r="F86" s="70">
        <v>35</v>
      </c>
      <c r="G86" s="75" t="s">
        <v>941</v>
      </c>
      <c r="H86" s="45"/>
      <c r="I86" s="45" t="s">
        <v>774</v>
      </c>
      <c r="J86" s="60">
        <v>1.4</v>
      </c>
      <c r="K86" s="45">
        <v>1.4</v>
      </c>
      <c r="L86" s="61">
        <f t="shared" si="5"/>
        <v>1</v>
      </c>
      <c r="M86" s="45"/>
      <c r="N86" s="68" t="s">
        <v>792</v>
      </c>
      <c r="O86" s="68" t="s">
        <v>942</v>
      </c>
      <c r="P86" s="72">
        <v>48</v>
      </c>
      <c r="Q86" s="73" t="s">
        <v>716</v>
      </c>
      <c r="R86" s="53">
        <f t="shared" si="6"/>
        <v>67.199999999999989</v>
      </c>
      <c r="S86" s="73" t="s">
        <v>700</v>
      </c>
      <c r="T86" s="45"/>
      <c r="U86" s="45"/>
      <c r="V86" s="45"/>
      <c r="W86" s="45"/>
      <c r="X86" s="45"/>
      <c r="Y86" s="63">
        <f t="shared" si="7"/>
        <v>94.079999999999984</v>
      </c>
      <c r="Z86" s="64"/>
      <c r="AA86" s="41">
        <v>1</v>
      </c>
    </row>
    <row r="87" spans="1:27">
      <c r="A87" s="54" t="s">
        <v>692</v>
      </c>
      <c r="B87" s="45" t="s">
        <v>693</v>
      </c>
      <c r="C87" s="55" t="s">
        <v>943</v>
      </c>
      <c r="D87" s="56" t="s">
        <v>784</v>
      </c>
      <c r="E87" s="57" t="s">
        <v>148</v>
      </c>
      <c r="F87" s="58">
        <v>32</v>
      </c>
      <c r="G87" s="74" t="s">
        <v>944</v>
      </c>
      <c r="H87" s="45"/>
      <c r="I87" s="45" t="s">
        <v>774</v>
      </c>
      <c r="J87" s="60">
        <v>1.4</v>
      </c>
      <c r="K87" s="45">
        <v>1.4</v>
      </c>
      <c r="L87" s="61">
        <f t="shared" si="5"/>
        <v>1</v>
      </c>
      <c r="M87" s="45"/>
      <c r="N87" s="56" t="s">
        <v>785</v>
      </c>
      <c r="O87" s="56" t="s">
        <v>945</v>
      </c>
      <c r="P87" s="62" t="s">
        <v>787</v>
      </c>
      <c r="Q87" s="58" t="s">
        <v>787</v>
      </c>
      <c r="R87" s="53">
        <f t="shared" si="6"/>
        <v>89.6</v>
      </c>
      <c r="S87" s="58" t="s">
        <v>700</v>
      </c>
      <c r="T87" s="45"/>
      <c r="U87" s="45"/>
      <c r="V87" s="45"/>
      <c r="W87" s="45"/>
      <c r="X87" s="45"/>
      <c r="Y87" s="63">
        <f t="shared" si="7"/>
        <v>125.43999999999998</v>
      </c>
      <c r="Z87" s="64"/>
      <c r="AA87" s="41">
        <v>1</v>
      </c>
    </row>
    <row r="88" spans="1:27">
      <c r="A88" s="54" t="s">
        <v>692</v>
      </c>
      <c r="B88" s="45" t="s">
        <v>693</v>
      </c>
      <c r="C88" s="55" t="s">
        <v>946</v>
      </c>
      <c r="D88" s="56" t="s">
        <v>712</v>
      </c>
      <c r="E88" s="57" t="s">
        <v>947</v>
      </c>
      <c r="F88" s="58">
        <v>77</v>
      </c>
      <c r="G88" s="59"/>
      <c r="H88" s="45"/>
      <c r="I88" s="45"/>
      <c r="J88" s="60">
        <v>1</v>
      </c>
      <c r="K88" s="45">
        <v>1</v>
      </c>
      <c r="L88" s="61">
        <f t="shared" si="5"/>
        <v>1</v>
      </c>
      <c r="M88" s="45"/>
      <c r="N88" s="56" t="s">
        <v>781</v>
      </c>
      <c r="O88" s="56" t="s">
        <v>932</v>
      </c>
      <c r="P88" s="62" t="s">
        <v>716</v>
      </c>
      <c r="Q88" s="58" t="s">
        <v>716</v>
      </c>
      <c r="R88" s="53">
        <f t="shared" si="6"/>
        <v>48</v>
      </c>
      <c r="S88" s="58" t="s">
        <v>734</v>
      </c>
      <c r="T88" s="45"/>
      <c r="U88" s="45"/>
      <c r="V88" s="45"/>
      <c r="W88" s="45"/>
      <c r="X88" s="45"/>
      <c r="Y88" s="63">
        <f t="shared" si="7"/>
        <v>48</v>
      </c>
      <c r="Z88" s="76" t="s">
        <v>948</v>
      </c>
    </row>
    <row r="89" spans="1:27">
      <c r="A89" s="54" t="s">
        <v>710</v>
      </c>
      <c r="B89" s="45" t="s">
        <v>693</v>
      </c>
      <c r="C89" s="67" t="s">
        <v>949</v>
      </c>
      <c r="D89" s="68" t="s">
        <v>901</v>
      </c>
      <c r="E89" s="69" t="s">
        <v>106</v>
      </c>
      <c r="F89" s="70">
        <v>119</v>
      </c>
      <c r="G89" s="71"/>
      <c r="H89" s="45"/>
      <c r="I89" s="45"/>
      <c r="J89" s="60">
        <v>1</v>
      </c>
      <c r="K89" s="45">
        <v>1</v>
      </c>
      <c r="L89" s="61">
        <f t="shared" si="5"/>
        <v>1.1950000000000001</v>
      </c>
      <c r="M89" s="45"/>
      <c r="N89" s="68" t="s">
        <v>737</v>
      </c>
      <c r="O89" s="68" t="s">
        <v>925</v>
      </c>
      <c r="P89" s="72">
        <v>48</v>
      </c>
      <c r="Q89" s="73" t="s">
        <v>716</v>
      </c>
      <c r="R89" s="53">
        <f t="shared" si="6"/>
        <v>57.36</v>
      </c>
      <c r="S89" s="73" t="s">
        <v>700</v>
      </c>
      <c r="T89" s="45"/>
      <c r="U89" s="45"/>
      <c r="V89" s="45"/>
      <c r="W89" s="45"/>
      <c r="X89" s="45"/>
      <c r="Y89" s="63">
        <f t="shared" si="7"/>
        <v>57.36</v>
      </c>
      <c r="Z89" s="64"/>
    </row>
    <row r="90" spans="1:27">
      <c r="A90" s="54" t="s">
        <v>710</v>
      </c>
      <c r="B90" s="45" t="s">
        <v>693</v>
      </c>
      <c r="C90" s="67" t="s">
        <v>950</v>
      </c>
      <c r="D90" s="68" t="s">
        <v>951</v>
      </c>
      <c r="E90" s="69" t="s">
        <v>357</v>
      </c>
      <c r="F90" s="70">
        <v>1</v>
      </c>
      <c r="G90" s="71"/>
      <c r="H90" s="45"/>
      <c r="I90" s="45"/>
      <c r="J90" s="60">
        <v>1</v>
      </c>
      <c r="K90" s="45">
        <v>1</v>
      </c>
      <c r="L90" s="61">
        <f t="shared" si="5"/>
        <v>1</v>
      </c>
      <c r="M90" s="45"/>
      <c r="N90" s="68" t="s">
        <v>792</v>
      </c>
      <c r="O90" s="68" t="s">
        <v>952</v>
      </c>
      <c r="P90" s="72">
        <v>48</v>
      </c>
      <c r="Q90" s="73" t="s">
        <v>716</v>
      </c>
      <c r="R90" s="53">
        <f t="shared" si="6"/>
        <v>48</v>
      </c>
      <c r="S90" s="73" t="s">
        <v>700</v>
      </c>
      <c r="T90" s="45"/>
      <c r="U90" s="45"/>
      <c r="V90" s="45"/>
      <c r="W90" s="45"/>
      <c r="X90" s="45"/>
      <c r="Y90" s="63">
        <f t="shared" si="7"/>
        <v>48</v>
      </c>
      <c r="Z90" s="64"/>
    </row>
    <row r="91" spans="1:27">
      <c r="A91" s="54" t="s">
        <v>710</v>
      </c>
      <c r="B91" s="45" t="s">
        <v>693</v>
      </c>
      <c r="C91" s="67" t="s">
        <v>953</v>
      </c>
      <c r="D91" s="68" t="s">
        <v>954</v>
      </c>
      <c r="E91" s="69" t="s">
        <v>390</v>
      </c>
      <c r="F91" s="70">
        <v>58</v>
      </c>
      <c r="G91" s="71"/>
      <c r="H91" s="45"/>
      <c r="I91" s="45"/>
      <c r="J91" s="60">
        <v>1</v>
      </c>
      <c r="K91" s="45">
        <v>1</v>
      </c>
      <c r="L91" s="61">
        <f t="shared" si="5"/>
        <v>1</v>
      </c>
      <c r="M91" s="45"/>
      <c r="N91" s="68" t="s">
        <v>955</v>
      </c>
      <c r="O91" s="68" t="s">
        <v>956</v>
      </c>
      <c r="P91" s="72">
        <v>48</v>
      </c>
      <c r="Q91" s="73" t="s">
        <v>716</v>
      </c>
      <c r="R91" s="53">
        <f t="shared" si="6"/>
        <v>48</v>
      </c>
      <c r="S91" s="73" t="s">
        <v>700</v>
      </c>
      <c r="T91" s="45"/>
      <c r="U91" s="45"/>
      <c r="V91" s="45"/>
      <c r="W91" s="45"/>
      <c r="X91" s="45"/>
      <c r="Y91" s="63">
        <f t="shared" si="7"/>
        <v>48</v>
      </c>
      <c r="Z91" s="64"/>
    </row>
    <row r="92" spans="1:27">
      <c r="A92" s="54" t="s">
        <v>692</v>
      </c>
      <c r="B92" s="45" t="s">
        <v>693</v>
      </c>
      <c r="C92" s="55" t="s">
        <v>957</v>
      </c>
      <c r="D92" s="56" t="s">
        <v>958</v>
      </c>
      <c r="E92" s="57" t="s">
        <v>390</v>
      </c>
      <c r="F92" s="58">
        <v>51</v>
      </c>
      <c r="G92" s="74" t="s">
        <v>959</v>
      </c>
      <c r="H92" s="45" t="s">
        <v>754</v>
      </c>
      <c r="I92" s="45"/>
      <c r="J92" s="60">
        <v>1.4</v>
      </c>
      <c r="K92" s="45">
        <v>1.3</v>
      </c>
      <c r="L92" s="61">
        <f t="shared" si="5"/>
        <v>1</v>
      </c>
      <c r="M92" s="45"/>
      <c r="N92" s="56" t="s">
        <v>960</v>
      </c>
      <c r="O92" s="56" t="s">
        <v>961</v>
      </c>
      <c r="P92" s="62" t="s">
        <v>716</v>
      </c>
      <c r="Q92" s="58" t="s">
        <v>962</v>
      </c>
      <c r="R92" s="53">
        <f t="shared" si="6"/>
        <v>39</v>
      </c>
      <c r="S92" s="58" t="s">
        <v>963</v>
      </c>
      <c r="T92" s="45"/>
      <c r="U92" s="45"/>
      <c r="V92" s="45"/>
      <c r="W92" s="45"/>
      <c r="X92" s="45"/>
      <c r="Y92" s="63">
        <f t="shared" si="7"/>
        <v>87.359999999999985</v>
      </c>
      <c r="Z92" s="64"/>
      <c r="AA92" s="41">
        <v>1</v>
      </c>
    </row>
    <row r="93" spans="1:27">
      <c r="A93" s="54" t="s">
        <v>710</v>
      </c>
      <c r="B93" s="45" t="s">
        <v>693</v>
      </c>
      <c r="C93" s="67" t="s">
        <v>964</v>
      </c>
      <c r="D93" s="68" t="s">
        <v>889</v>
      </c>
      <c r="E93" s="69" t="s">
        <v>402</v>
      </c>
      <c r="F93" s="70">
        <v>46</v>
      </c>
      <c r="G93" s="75" t="s">
        <v>890</v>
      </c>
      <c r="H93" s="45"/>
      <c r="I93" s="45" t="s">
        <v>891</v>
      </c>
      <c r="J93" s="60">
        <v>1.4</v>
      </c>
      <c r="K93" s="45">
        <v>1.3</v>
      </c>
      <c r="L93" s="61">
        <f t="shared" si="5"/>
        <v>1</v>
      </c>
      <c r="M93" s="45"/>
      <c r="N93" s="68" t="s">
        <v>965</v>
      </c>
      <c r="O93" s="68" t="s">
        <v>966</v>
      </c>
      <c r="P93" s="72">
        <v>96</v>
      </c>
      <c r="Q93" s="73" t="s">
        <v>787</v>
      </c>
      <c r="R93" s="53">
        <f t="shared" si="6"/>
        <v>83.2</v>
      </c>
      <c r="S93" s="73" t="s">
        <v>811</v>
      </c>
      <c r="T93" s="45"/>
      <c r="U93" s="45"/>
      <c r="V93" s="45"/>
      <c r="W93" s="45"/>
      <c r="X93" s="45"/>
      <c r="Y93" s="63">
        <f t="shared" si="7"/>
        <v>174.71999999999997</v>
      </c>
      <c r="Z93" s="64"/>
      <c r="AA93" s="41">
        <v>1</v>
      </c>
    </row>
    <row r="94" spans="1:27">
      <c r="A94" s="54" t="s">
        <v>692</v>
      </c>
      <c r="B94" s="45" t="s">
        <v>693</v>
      </c>
      <c r="C94" s="55" t="s">
        <v>967</v>
      </c>
      <c r="D94" s="56" t="s">
        <v>898</v>
      </c>
      <c r="E94" s="57" t="s">
        <v>968</v>
      </c>
      <c r="F94" s="58">
        <v>81</v>
      </c>
      <c r="G94" s="59"/>
      <c r="H94" s="45"/>
      <c r="I94" s="45"/>
      <c r="J94" s="60">
        <v>1.4</v>
      </c>
      <c r="K94" s="45">
        <v>1</v>
      </c>
      <c r="L94" s="61">
        <f t="shared" si="5"/>
        <v>1.0049999999999999</v>
      </c>
      <c r="M94" s="45"/>
      <c r="N94" s="56" t="s">
        <v>781</v>
      </c>
      <c r="O94" s="56" t="s">
        <v>969</v>
      </c>
      <c r="P94" s="62" t="s">
        <v>716</v>
      </c>
      <c r="Q94" s="58" t="s">
        <v>716</v>
      </c>
      <c r="R94" s="53">
        <f t="shared" si="6"/>
        <v>48.239999999999995</v>
      </c>
      <c r="S94" s="58" t="s">
        <v>700</v>
      </c>
      <c r="T94" s="45"/>
      <c r="U94" s="45"/>
      <c r="V94" s="45"/>
      <c r="W94" s="45"/>
      <c r="X94" s="45"/>
      <c r="Y94" s="63">
        <f t="shared" si="7"/>
        <v>67.535999999999987</v>
      </c>
      <c r="Z94" s="64" t="s">
        <v>970</v>
      </c>
      <c r="AA94" s="41">
        <v>1</v>
      </c>
    </row>
    <row r="95" spans="1:27">
      <c r="A95" s="54" t="s">
        <v>692</v>
      </c>
      <c r="B95" s="45" t="s">
        <v>693</v>
      </c>
      <c r="C95" s="55" t="s">
        <v>971</v>
      </c>
      <c r="D95" s="56" t="s">
        <v>905</v>
      </c>
      <c r="E95" s="57" t="s">
        <v>412</v>
      </c>
      <c r="F95" s="58">
        <v>99</v>
      </c>
      <c r="G95" s="59"/>
      <c r="H95" s="45"/>
      <c r="I95" s="45"/>
      <c r="J95" s="60">
        <v>1</v>
      </c>
      <c r="K95" s="45">
        <v>1</v>
      </c>
      <c r="L95" s="61">
        <f t="shared" si="5"/>
        <v>1.095</v>
      </c>
      <c r="M95" s="45"/>
      <c r="N95" s="56" t="s">
        <v>719</v>
      </c>
      <c r="O95" s="56" t="s">
        <v>972</v>
      </c>
      <c r="P95" s="62" t="s">
        <v>716</v>
      </c>
      <c r="Q95" s="58" t="s">
        <v>716</v>
      </c>
      <c r="R95" s="53">
        <f t="shared" si="6"/>
        <v>52.56</v>
      </c>
      <c r="S95" s="58" t="s">
        <v>700</v>
      </c>
      <c r="T95" s="45"/>
      <c r="U95" s="45"/>
      <c r="V95" s="45"/>
      <c r="W95" s="45"/>
      <c r="X95" s="45"/>
      <c r="Y95" s="63">
        <f t="shared" si="7"/>
        <v>52.56</v>
      </c>
      <c r="Z95" s="64"/>
    </row>
    <row r="96" spans="1:27">
      <c r="A96" s="54" t="s">
        <v>692</v>
      </c>
      <c r="B96" s="45" t="s">
        <v>693</v>
      </c>
      <c r="C96" s="55" t="s">
        <v>973</v>
      </c>
      <c r="D96" s="56" t="s">
        <v>905</v>
      </c>
      <c r="E96" s="57" t="s">
        <v>412</v>
      </c>
      <c r="F96" s="58">
        <v>28</v>
      </c>
      <c r="G96" s="59"/>
      <c r="H96" s="45"/>
      <c r="I96" s="45"/>
      <c r="J96" s="60">
        <v>1</v>
      </c>
      <c r="K96" s="45">
        <v>1</v>
      </c>
      <c r="L96" s="61">
        <f t="shared" si="5"/>
        <v>1</v>
      </c>
      <c r="M96" s="45"/>
      <c r="N96" s="56" t="s">
        <v>906</v>
      </c>
      <c r="O96" s="56" t="s">
        <v>974</v>
      </c>
      <c r="P96" s="62" t="s">
        <v>716</v>
      </c>
      <c r="Q96" s="58" t="s">
        <v>716</v>
      </c>
      <c r="R96" s="53">
        <f t="shared" si="6"/>
        <v>48</v>
      </c>
      <c r="S96" s="58" t="s">
        <v>700</v>
      </c>
      <c r="T96" s="45"/>
      <c r="U96" s="45"/>
      <c r="V96" s="45"/>
      <c r="W96" s="45"/>
      <c r="X96" s="45"/>
      <c r="Y96" s="63">
        <f t="shared" si="7"/>
        <v>48</v>
      </c>
      <c r="Z96" s="64"/>
    </row>
    <row r="97" spans="1:27">
      <c r="A97" s="54" t="s">
        <v>692</v>
      </c>
      <c r="B97" s="45" t="s">
        <v>693</v>
      </c>
      <c r="C97" s="55" t="s">
        <v>975</v>
      </c>
      <c r="D97" s="56" t="s">
        <v>976</v>
      </c>
      <c r="E97" s="57" t="s">
        <v>418</v>
      </c>
      <c r="F97" s="58">
        <v>113</v>
      </c>
      <c r="G97" s="59"/>
      <c r="H97" s="45"/>
      <c r="I97" s="45"/>
      <c r="J97" s="60">
        <v>1</v>
      </c>
      <c r="K97" s="45">
        <v>1</v>
      </c>
      <c r="L97" s="61">
        <f t="shared" si="5"/>
        <v>1.165</v>
      </c>
      <c r="M97" s="45"/>
      <c r="N97" s="56" t="s">
        <v>868</v>
      </c>
      <c r="O97" s="56" t="s">
        <v>977</v>
      </c>
      <c r="P97" s="62" t="s">
        <v>699</v>
      </c>
      <c r="Q97" s="58" t="s">
        <v>699</v>
      </c>
      <c r="R97" s="53">
        <f t="shared" si="6"/>
        <v>37.28</v>
      </c>
      <c r="S97" s="58" t="s">
        <v>700</v>
      </c>
      <c r="T97" s="45"/>
      <c r="U97" s="45"/>
      <c r="V97" s="45"/>
      <c r="W97" s="45"/>
      <c r="X97" s="45"/>
      <c r="Y97" s="63">
        <f t="shared" si="7"/>
        <v>37.28</v>
      </c>
      <c r="Z97" s="64"/>
    </row>
    <row r="98" spans="1:27">
      <c r="A98" s="54" t="s">
        <v>692</v>
      </c>
      <c r="B98" s="45" t="s">
        <v>693</v>
      </c>
      <c r="C98" s="55" t="s">
        <v>978</v>
      </c>
      <c r="D98" s="56" t="s">
        <v>976</v>
      </c>
      <c r="E98" s="57" t="s">
        <v>418</v>
      </c>
      <c r="F98" s="58">
        <v>117</v>
      </c>
      <c r="G98" s="59"/>
      <c r="H98" s="45"/>
      <c r="I98" s="45"/>
      <c r="J98" s="60">
        <v>1</v>
      </c>
      <c r="K98" s="45">
        <v>1</v>
      </c>
      <c r="L98" s="61">
        <f t="shared" si="5"/>
        <v>1.1850000000000001</v>
      </c>
      <c r="M98" s="45"/>
      <c r="N98" s="56" t="s">
        <v>769</v>
      </c>
      <c r="O98" s="56" t="s">
        <v>855</v>
      </c>
      <c r="P98" s="62" t="s">
        <v>699</v>
      </c>
      <c r="Q98" s="58" t="s">
        <v>699</v>
      </c>
      <c r="R98" s="53">
        <f t="shared" si="6"/>
        <v>37.92</v>
      </c>
      <c r="S98" s="58" t="s">
        <v>700</v>
      </c>
      <c r="T98" s="45"/>
      <c r="U98" s="45"/>
      <c r="V98" s="45"/>
      <c r="W98" s="45"/>
      <c r="X98" s="45"/>
      <c r="Y98" s="63">
        <f t="shared" si="7"/>
        <v>37.92</v>
      </c>
      <c r="Z98" s="64"/>
    </row>
    <row r="99" spans="1:27">
      <c r="A99" s="54" t="s">
        <v>692</v>
      </c>
      <c r="B99" s="45" t="s">
        <v>693</v>
      </c>
      <c r="C99" s="55" t="s">
        <v>979</v>
      </c>
      <c r="D99" s="56" t="s">
        <v>976</v>
      </c>
      <c r="E99" s="57" t="s">
        <v>418</v>
      </c>
      <c r="F99" s="58">
        <v>105</v>
      </c>
      <c r="G99" s="59"/>
      <c r="H99" s="45"/>
      <c r="I99" s="45"/>
      <c r="J99" s="60">
        <v>1</v>
      </c>
      <c r="K99" s="45">
        <v>1</v>
      </c>
      <c r="L99" s="61">
        <f t="shared" si="5"/>
        <v>1.125</v>
      </c>
      <c r="M99" s="45"/>
      <c r="N99" s="56" t="s">
        <v>980</v>
      </c>
      <c r="O99" s="56" t="s">
        <v>977</v>
      </c>
      <c r="P99" s="62" t="s">
        <v>699</v>
      </c>
      <c r="Q99" s="58" t="s">
        <v>699</v>
      </c>
      <c r="R99" s="53">
        <f t="shared" si="6"/>
        <v>36</v>
      </c>
      <c r="S99" s="58" t="s">
        <v>700</v>
      </c>
      <c r="T99" s="45"/>
      <c r="U99" s="45"/>
      <c r="V99" s="45"/>
      <c r="W99" s="45"/>
      <c r="X99" s="45"/>
      <c r="Y99" s="63">
        <f t="shared" si="7"/>
        <v>36</v>
      </c>
      <c r="Z99" s="64"/>
    </row>
    <row r="100" spans="1:27">
      <c r="A100" s="54" t="s">
        <v>692</v>
      </c>
      <c r="B100" s="45" t="s">
        <v>693</v>
      </c>
      <c r="C100" s="55" t="s">
        <v>981</v>
      </c>
      <c r="D100" s="56" t="s">
        <v>898</v>
      </c>
      <c r="E100" s="57" t="s">
        <v>166</v>
      </c>
      <c r="F100" s="58">
        <v>103</v>
      </c>
      <c r="G100" s="59"/>
      <c r="H100" s="45"/>
      <c r="I100" s="45"/>
      <c r="J100" s="60">
        <v>1</v>
      </c>
      <c r="K100" s="45">
        <v>1</v>
      </c>
      <c r="L100" s="61">
        <f t="shared" si="5"/>
        <v>1.115</v>
      </c>
      <c r="M100" s="45"/>
      <c r="N100" s="56" t="s">
        <v>982</v>
      </c>
      <c r="O100" s="56" t="s">
        <v>983</v>
      </c>
      <c r="P100" s="62" t="s">
        <v>716</v>
      </c>
      <c r="Q100" s="58" t="s">
        <v>716</v>
      </c>
      <c r="R100" s="53">
        <f t="shared" si="6"/>
        <v>53.519999999999996</v>
      </c>
      <c r="S100" s="58" t="s">
        <v>700</v>
      </c>
      <c r="T100" s="45"/>
      <c r="U100" s="45"/>
      <c r="V100" s="45"/>
      <c r="W100" s="45"/>
      <c r="X100" s="45"/>
      <c r="Y100" s="63">
        <f t="shared" si="7"/>
        <v>53.519999999999996</v>
      </c>
      <c r="Z100" s="64"/>
    </row>
    <row r="101" spans="1:27">
      <c r="A101" s="54" t="s">
        <v>710</v>
      </c>
      <c r="B101" s="45" t="s">
        <v>693</v>
      </c>
      <c r="C101" s="67" t="s">
        <v>984</v>
      </c>
      <c r="D101" s="68" t="s">
        <v>789</v>
      </c>
      <c r="E101" s="69" t="s">
        <v>208</v>
      </c>
      <c r="F101" s="70">
        <v>41</v>
      </c>
      <c r="G101" s="71"/>
      <c r="H101" s="45"/>
      <c r="I101" s="45"/>
      <c r="J101" s="60">
        <v>1</v>
      </c>
      <c r="K101" s="45">
        <v>1</v>
      </c>
      <c r="L101" s="61">
        <f t="shared" si="5"/>
        <v>1</v>
      </c>
      <c r="M101" s="45"/>
      <c r="N101" s="68" t="s">
        <v>802</v>
      </c>
      <c r="O101" s="68" t="s">
        <v>985</v>
      </c>
      <c r="P101" s="72">
        <v>48</v>
      </c>
      <c r="Q101" s="73" t="s">
        <v>716</v>
      </c>
      <c r="R101" s="53">
        <f t="shared" si="6"/>
        <v>48</v>
      </c>
      <c r="S101" s="73" t="s">
        <v>700</v>
      </c>
      <c r="T101" s="45"/>
      <c r="U101" s="45"/>
      <c r="V101" s="45"/>
      <c r="W101" s="45"/>
      <c r="X101" s="45"/>
      <c r="Y101" s="63">
        <f t="shared" si="7"/>
        <v>48</v>
      </c>
      <c r="Z101" s="64"/>
    </row>
    <row r="102" spans="1:27">
      <c r="A102" s="54" t="s">
        <v>710</v>
      </c>
      <c r="B102" s="45" t="s">
        <v>693</v>
      </c>
      <c r="C102" s="67" t="s">
        <v>986</v>
      </c>
      <c r="D102" s="68" t="s">
        <v>846</v>
      </c>
      <c r="E102" s="69" t="s">
        <v>73</v>
      </c>
      <c r="F102" s="70">
        <v>78</v>
      </c>
      <c r="G102" s="71"/>
      <c r="H102" s="45"/>
      <c r="I102" s="45"/>
      <c r="J102" s="60">
        <v>1.4</v>
      </c>
      <c r="K102" s="45">
        <v>1</v>
      </c>
      <c r="L102" s="61">
        <f t="shared" si="5"/>
        <v>1</v>
      </c>
      <c r="M102" s="45"/>
      <c r="N102" s="68" t="s">
        <v>919</v>
      </c>
      <c r="O102" s="68" t="s">
        <v>987</v>
      </c>
      <c r="P102" s="72">
        <v>48</v>
      </c>
      <c r="Q102" s="73" t="s">
        <v>850</v>
      </c>
      <c r="R102" s="53">
        <f t="shared" si="6"/>
        <v>24</v>
      </c>
      <c r="S102" s="73" t="s">
        <v>850</v>
      </c>
      <c r="T102" s="45"/>
      <c r="U102" s="45"/>
      <c r="V102" s="45"/>
      <c r="W102" s="45"/>
      <c r="X102" s="45"/>
      <c r="Y102" s="63">
        <f t="shared" si="7"/>
        <v>67.199999999999989</v>
      </c>
      <c r="Z102" s="64"/>
      <c r="AA102" s="41">
        <v>1</v>
      </c>
    </row>
    <row r="103" spans="1:27">
      <c r="A103" s="54" t="s">
        <v>710</v>
      </c>
      <c r="B103" s="45" t="s">
        <v>693</v>
      </c>
      <c r="C103" s="67" t="s">
        <v>988</v>
      </c>
      <c r="D103" s="68" t="s">
        <v>846</v>
      </c>
      <c r="E103" s="69" t="s">
        <v>73</v>
      </c>
      <c r="F103" s="70">
        <v>60</v>
      </c>
      <c r="G103" s="71"/>
      <c r="H103" s="45"/>
      <c r="I103" s="45"/>
      <c r="J103" s="60">
        <v>1</v>
      </c>
      <c r="K103" s="45">
        <v>1</v>
      </c>
      <c r="L103" s="61">
        <f t="shared" si="5"/>
        <v>1</v>
      </c>
      <c r="M103" s="45"/>
      <c r="N103" s="68" t="s">
        <v>916</v>
      </c>
      <c r="O103" s="68" t="s">
        <v>748</v>
      </c>
      <c r="P103" s="72">
        <v>48</v>
      </c>
      <c r="Q103" s="73" t="s">
        <v>850</v>
      </c>
      <c r="R103" s="53">
        <f t="shared" si="6"/>
        <v>24</v>
      </c>
      <c r="S103" s="73" t="s">
        <v>850</v>
      </c>
      <c r="T103" s="45"/>
      <c r="U103" s="45"/>
      <c r="V103" s="45"/>
      <c r="W103" s="45"/>
      <c r="X103" s="45"/>
      <c r="Y103" s="63">
        <f t="shared" si="7"/>
        <v>48</v>
      </c>
      <c r="Z103" s="64"/>
      <c r="AA103" s="41">
        <v>1</v>
      </c>
    </row>
    <row r="104" spans="1:27">
      <c r="A104" s="54" t="s">
        <v>710</v>
      </c>
      <c r="B104" s="45" t="s">
        <v>693</v>
      </c>
      <c r="C104" s="67" t="s">
        <v>989</v>
      </c>
      <c r="D104" s="68" t="s">
        <v>954</v>
      </c>
      <c r="E104" s="69" t="s">
        <v>434</v>
      </c>
      <c r="F104" s="70">
        <v>60</v>
      </c>
      <c r="G104" s="71"/>
      <c r="H104" s="45"/>
      <c r="I104" s="45"/>
      <c r="J104" s="60">
        <v>1</v>
      </c>
      <c r="K104" s="45">
        <v>1</v>
      </c>
      <c r="L104" s="61">
        <f t="shared" si="5"/>
        <v>1</v>
      </c>
      <c r="M104" s="45"/>
      <c r="N104" s="68" t="s">
        <v>848</v>
      </c>
      <c r="O104" s="68" t="s">
        <v>956</v>
      </c>
      <c r="P104" s="72">
        <v>48</v>
      </c>
      <c r="Q104" s="73" t="s">
        <v>716</v>
      </c>
      <c r="R104" s="53">
        <f t="shared" si="6"/>
        <v>48</v>
      </c>
      <c r="S104" s="73" t="s">
        <v>700</v>
      </c>
      <c r="T104" s="45"/>
      <c r="U104" s="45"/>
      <c r="V104" s="45"/>
      <c r="W104" s="45"/>
      <c r="X104" s="45"/>
      <c r="Y104" s="63">
        <f t="shared" si="7"/>
        <v>48</v>
      </c>
      <c r="Z104" s="64"/>
    </row>
    <row r="105" spans="1:27">
      <c r="A105" s="54" t="s">
        <v>710</v>
      </c>
      <c r="B105" s="45" t="s">
        <v>693</v>
      </c>
      <c r="C105" s="67" t="s">
        <v>990</v>
      </c>
      <c r="D105" s="68" t="s">
        <v>954</v>
      </c>
      <c r="E105" s="69" t="s">
        <v>434</v>
      </c>
      <c r="F105" s="70">
        <v>48</v>
      </c>
      <c r="G105" s="71"/>
      <c r="H105" s="45"/>
      <c r="I105" s="45"/>
      <c r="J105" s="60">
        <v>1</v>
      </c>
      <c r="K105" s="45">
        <v>1</v>
      </c>
      <c r="L105" s="61">
        <f t="shared" si="5"/>
        <v>1</v>
      </c>
      <c r="M105" s="45"/>
      <c r="N105" s="68" t="s">
        <v>878</v>
      </c>
      <c r="O105" s="68" t="s">
        <v>991</v>
      </c>
      <c r="P105" s="72">
        <v>48</v>
      </c>
      <c r="Q105" s="73" t="s">
        <v>716</v>
      </c>
      <c r="R105" s="53">
        <f t="shared" si="6"/>
        <v>48</v>
      </c>
      <c r="S105" s="73" t="s">
        <v>700</v>
      </c>
      <c r="T105" s="45"/>
      <c r="U105" s="45"/>
      <c r="V105" s="45"/>
      <c r="W105" s="45"/>
      <c r="X105" s="45"/>
      <c r="Y105" s="63">
        <f t="shared" si="7"/>
        <v>48</v>
      </c>
      <c r="Z105" s="64"/>
    </row>
    <row r="106" spans="1:27">
      <c r="A106" s="54" t="s">
        <v>692</v>
      </c>
      <c r="B106" s="45" t="s">
        <v>693</v>
      </c>
      <c r="C106" s="55" t="s">
        <v>992</v>
      </c>
      <c r="D106" s="56" t="s">
        <v>993</v>
      </c>
      <c r="E106" s="57" t="s">
        <v>434</v>
      </c>
      <c r="F106" s="58">
        <v>57</v>
      </c>
      <c r="G106" s="59"/>
      <c r="H106" s="45"/>
      <c r="I106" s="45"/>
      <c r="J106" s="60">
        <v>1</v>
      </c>
      <c r="K106" s="45">
        <v>1</v>
      </c>
      <c r="L106" s="61">
        <f t="shared" si="5"/>
        <v>1</v>
      </c>
      <c r="M106" s="45"/>
      <c r="N106" s="56" t="s">
        <v>899</v>
      </c>
      <c r="O106" s="56" t="s">
        <v>994</v>
      </c>
      <c r="P106" s="62" t="s">
        <v>716</v>
      </c>
      <c r="Q106" s="58" t="s">
        <v>716</v>
      </c>
      <c r="R106" s="53">
        <f t="shared" si="6"/>
        <v>48</v>
      </c>
      <c r="S106" s="58" t="s">
        <v>700</v>
      </c>
      <c r="T106" s="45"/>
      <c r="U106" s="45"/>
      <c r="V106" s="45"/>
      <c r="W106" s="45"/>
      <c r="X106" s="45"/>
      <c r="Y106" s="63">
        <f t="shared" si="7"/>
        <v>48</v>
      </c>
      <c r="Z106" s="64"/>
    </row>
    <row r="107" spans="1:27">
      <c r="A107" s="54" t="s">
        <v>692</v>
      </c>
      <c r="B107" s="45" t="s">
        <v>693</v>
      </c>
      <c r="C107" s="55" t="s">
        <v>995</v>
      </c>
      <c r="D107" s="56" t="s">
        <v>996</v>
      </c>
      <c r="E107" s="57" t="s">
        <v>34</v>
      </c>
      <c r="F107" s="58">
        <v>10</v>
      </c>
      <c r="G107" s="74" t="s">
        <v>722</v>
      </c>
      <c r="H107" s="45" t="s">
        <v>723</v>
      </c>
      <c r="I107" s="45"/>
      <c r="J107" s="60">
        <v>1</v>
      </c>
      <c r="K107" s="45">
        <v>1.5</v>
      </c>
      <c r="L107" s="61">
        <f t="shared" si="5"/>
        <v>1</v>
      </c>
      <c r="M107" s="45"/>
      <c r="N107" s="56" t="s">
        <v>838</v>
      </c>
      <c r="O107" s="56" t="s">
        <v>997</v>
      </c>
      <c r="P107" s="62" t="s">
        <v>699</v>
      </c>
      <c r="Q107" s="58" t="s">
        <v>699</v>
      </c>
      <c r="R107" s="53">
        <f t="shared" si="6"/>
        <v>48</v>
      </c>
      <c r="S107" s="58" t="s">
        <v>734</v>
      </c>
      <c r="T107" s="45"/>
      <c r="U107" s="45"/>
      <c r="V107" s="45"/>
      <c r="W107" s="45"/>
      <c r="X107" s="45"/>
      <c r="Y107" s="63">
        <f t="shared" si="7"/>
        <v>48</v>
      </c>
      <c r="Z107" s="64"/>
    </row>
    <row r="108" spans="1:27">
      <c r="A108" s="54" t="s">
        <v>692</v>
      </c>
      <c r="B108" s="45" t="s">
        <v>693</v>
      </c>
      <c r="C108" s="55" t="s">
        <v>998</v>
      </c>
      <c r="D108" s="56" t="s">
        <v>999</v>
      </c>
      <c r="E108" s="57" t="s">
        <v>1000</v>
      </c>
      <c r="F108" s="58">
        <v>70</v>
      </c>
      <c r="G108" s="59"/>
      <c r="H108" s="45"/>
      <c r="I108" s="45"/>
      <c r="J108" s="60">
        <v>1.4</v>
      </c>
      <c r="K108" s="45">
        <v>1</v>
      </c>
      <c r="L108" s="61">
        <f t="shared" ref="L108:L115" si="8">IF(F108&lt;=80,1,IF(F108&gt;80,(1+(F108-80)/200),1.2))</f>
        <v>1</v>
      </c>
      <c r="M108" s="45"/>
      <c r="N108" s="56" t="s">
        <v>960</v>
      </c>
      <c r="O108" s="56" t="s">
        <v>1001</v>
      </c>
      <c r="P108" s="62" t="s">
        <v>716</v>
      </c>
      <c r="Q108" s="58" t="s">
        <v>1002</v>
      </c>
      <c r="R108" s="53">
        <f t="shared" si="6"/>
        <v>42</v>
      </c>
      <c r="S108" s="58" t="s">
        <v>1003</v>
      </c>
      <c r="T108" s="45"/>
      <c r="U108" s="45"/>
      <c r="V108" s="45"/>
      <c r="W108" s="45"/>
      <c r="X108" s="45"/>
      <c r="Y108" s="63">
        <f t="shared" si="7"/>
        <v>67.199999999999989</v>
      </c>
      <c r="Z108" s="64" t="s">
        <v>1004</v>
      </c>
      <c r="AA108" s="41">
        <v>1</v>
      </c>
    </row>
    <row r="109" spans="1:27">
      <c r="A109" s="54" t="s">
        <v>710</v>
      </c>
      <c r="B109" s="45" t="s">
        <v>693</v>
      </c>
      <c r="C109" s="67" t="s">
        <v>1005</v>
      </c>
      <c r="D109" s="68" t="s">
        <v>789</v>
      </c>
      <c r="E109" s="69" t="s">
        <v>22</v>
      </c>
      <c r="F109" s="70">
        <v>80</v>
      </c>
      <c r="G109" s="71"/>
      <c r="H109" s="45"/>
      <c r="I109" s="45"/>
      <c r="J109" s="60">
        <v>1.4</v>
      </c>
      <c r="K109" s="45">
        <v>1</v>
      </c>
      <c r="L109" s="61">
        <f t="shared" si="8"/>
        <v>1</v>
      </c>
      <c r="M109" s="45"/>
      <c r="N109" s="68" t="s">
        <v>878</v>
      </c>
      <c r="O109" s="68" t="s">
        <v>956</v>
      </c>
      <c r="P109" s="72">
        <v>48</v>
      </c>
      <c r="Q109" s="73" t="s">
        <v>716</v>
      </c>
      <c r="R109" s="53">
        <f t="shared" si="6"/>
        <v>48</v>
      </c>
      <c r="S109" s="73" t="s">
        <v>700</v>
      </c>
      <c r="T109" s="45"/>
      <c r="U109" s="45"/>
      <c r="V109" s="45"/>
      <c r="W109" s="45"/>
      <c r="X109" s="45"/>
      <c r="Y109" s="63">
        <f t="shared" si="7"/>
        <v>67.199999999999989</v>
      </c>
      <c r="Z109" s="64"/>
      <c r="AA109" s="41">
        <v>1</v>
      </c>
    </row>
    <row r="110" spans="1:27">
      <c r="A110" s="54" t="s">
        <v>692</v>
      </c>
      <c r="B110" s="45" t="s">
        <v>693</v>
      </c>
      <c r="C110" s="55" t="s">
        <v>1006</v>
      </c>
      <c r="D110" s="56" t="s">
        <v>784</v>
      </c>
      <c r="E110" s="57" t="s">
        <v>1007</v>
      </c>
      <c r="F110" s="58">
        <v>85</v>
      </c>
      <c r="G110" s="59"/>
      <c r="H110" s="45"/>
      <c r="I110" s="45"/>
      <c r="J110" s="60">
        <v>1</v>
      </c>
      <c r="K110" s="45">
        <v>1</v>
      </c>
      <c r="L110" s="61">
        <f t="shared" si="8"/>
        <v>1.0249999999999999</v>
      </c>
      <c r="M110" s="45"/>
      <c r="N110" s="56" t="s">
        <v>1008</v>
      </c>
      <c r="O110" s="56" t="s">
        <v>1009</v>
      </c>
      <c r="P110" s="62" t="s">
        <v>787</v>
      </c>
      <c r="Q110" s="58" t="s">
        <v>787</v>
      </c>
      <c r="R110" s="53">
        <f t="shared" si="6"/>
        <v>65.599999999999994</v>
      </c>
      <c r="S110" s="58" t="s">
        <v>700</v>
      </c>
      <c r="T110" s="45"/>
      <c r="U110" s="45"/>
      <c r="V110" s="45"/>
      <c r="W110" s="45"/>
      <c r="X110" s="45"/>
      <c r="Y110" s="63">
        <f t="shared" si="7"/>
        <v>65.599999999999994</v>
      </c>
      <c r="Z110" s="79" t="s">
        <v>1010</v>
      </c>
    </row>
    <row r="111" spans="1:27">
      <c r="A111" s="54" t="s">
        <v>692</v>
      </c>
      <c r="B111" s="45" t="s">
        <v>693</v>
      </c>
      <c r="C111" s="55" t="s">
        <v>1011</v>
      </c>
      <c r="D111" s="56" t="s">
        <v>958</v>
      </c>
      <c r="E111" s="57" t="s">
        <v>450</v>
      </c>
      <c r="F111" s="58">
        <v>61</v>
      </c>
      <c r="G111" s="74" t="s">
        <v>959</v>
      </c>
      <c r="H111" s="45" t="s">
        <v>754</v>
      </c>
      <c r="I111" s="45"/>
      <c r="J111" s="60">
        <v>1.4</v>
      </c>
      <c r="K111" s="45">
        <v>1.3</v>
      </c>
      <c r="L111" s="61">
        <f t="shared" si="8"/>
        <v>1</v>
      </c>
      <c r="M111" s="45"/>
      <c r="N111" s="56" t="s">
        <v>724</v>
      </c>
      <c r="O111" s="56" t="s">
        <v>1012</v>
      </c>
      <c r="P111" s="62" t="s">
        <v>716</v>
      </c>
      <c r="Q111" s="58" t="s">
        <v>962</v>
      </c>
      <c r="R111" s="53">
        <f t="shared" si="6"/>
        <v>39</v>
      </c>
      <c r="S111" s="58" t="s">
        <v>963</v>
      </c>
      <c r="T111" s="45"/>
      <c r="U111" s="45"/>
      <c r="V111" s="45"/>
      <c r="W111" s="45"/>
      <c r="X111" s="45"/>
      <c r="Y111" s="63">
        <f t="shared" si="7"/>
        <v>87.359999999999985</v>
      </c>
      <c r="Z111" s="64"/>
      <c r="AA111" s="41">
        <v>1</v>
      </c>
    </row>
    <row r="112" spans="1:27">
      <c r="A112" s="54" t="s">
        <v>692</v>
      </c>
      <c r="B112" s="45" t="s">
        <v>693</v>
      </c>
      <c r="C112" s="55" t="s">
        <v>1013</v>
      </c>
      <c r="D112" s="56" t="s">
        <v>1014</v>
      </c>
      <c r="E112" s="57" t="s">
        <v>450</v>
      </c>
      <c r="F112" s="58">
        <v>57</v>
      </c>
      <c r="G112" s="74" t="s">
        <v>890</v>
      </c>
      <c r="H112" s="45"/>
      <c r="I112" s="45" t="s">
        <v>891</v>
      </c>
      <c r="J112" s="60">
        <v>1</v>
      </c>
      <c r="K112" s="45">
        <v>1.3</v>
      </c>
      <c r="L112" s="61">
        <f t="shared" si="8"/>
        <v>1</v>
      </c>
      <c r="M112" s="45"/>
      <c r="N112" s="56" t="s">
        <v>906</v>
      </c>
      <c r="O112" s="56" t="s">
        <v>1012</v>
      </c>
      <c r="P112" s="62" t="s">
        <v>787</v>
      </c>
      <c r="Q112" s="58" t="s">
        <v>716</v>
      </c>
      <c r="R112" s="53">
        <f t="shared" si="6"/>
        <v>62.400000000000006</v>
      </c>
      <c r="S112" s="58" t="s">
        <v>734</v>
      </c>
      <c r="T112" s="45"/>
      <c r="U112" s="45"/>
      <c r="V112" s="45"/>
      <c r="W112" s="45"/>
      <c r="X112" s="45"/>
      <c r="Y112" s="63">
        <f t="shared" si="7"/>
        <v>83.2</v>
      </c>
      <c r="Z112" s="64"/>
    </row>
    <row r="113" spans="1:27">
      <c r="A113" s="54" t="s">
        <v>692</v>
      </c>
      <c r="B113" s="45" t="s">
        <v>693</v>
      </c>
      <c r="C113" s="55" t="s">
        <v>1015</v>
      </c>
      <c r="D113" s="56" t="s">
        <v>958</v>
      </c>
      <c r="E113" s="57" t="s">
        <v>1016</v>
      </c>
      <c r="F113" s="58">
        <v>77</v>
      </c>
      <c r="G113" s="74" t="s">
        <v>959</v>
      </c>
      <c r="H113" s="45" t="s">
        <v>754</v>
      </c>
      <c r="I113" s="45"/>
      <c r="J113" s="60">
        <v>1</v>
      </c>
      <c r="K113" s="45">
        <v>1.3</v>
      </c>
      <c r="L113" s="61">
        <f t="shared" si="8"/>
        <v>1</v>
      </c>
      <c r="M113" s="45"/>
      <c r="N113" s="56" t="s">
        <v>1017</v>
      </c>
      <c r="O113" s="56" t="s">
        <v>715</v>
      </c>
      <c r="P113" s="62" t="s">
        <v>716</v>
      </c>
      <c r="Q113" s="58" t="s">
        <v>962</v>
      </c>
      <c r="R113" s="53">
        <f t="shared" si="6"/>
        <v>39</v>
      </c>
      <c r="S113" s="58" t="s">
        <v>963</v>
      </c>
      <c r="T113" s="45"/>
      <c r="U113" s="45"/>
      <c r="V113" s="45"/>
      <c r="W113" s="45"/>
      <c r="X113" s="45"/>
      <c r="Y113" s="63">
        <f t="shared" si="7"/>
        <v>62.400000000000006</v>
      </c>
      <c r="Z113" s="79" t="s">
        <v>1018</v>
      </c>
    </row>
    <row r="114" spans="1:27">
      <c r="A114" s="54" t="s">
        <v>710</v>
      </c>
      <c r="B114" s="45" t="s">
        <v>693</v>
      </c>
      <c r="C114" s="67" t="s">
        <v>1019</v>
      </c>
      <c r="D114" s="68" t="s">
        <v>736</v>
      </c>
      <c r="E114" s="69" t="s">
        <v>283</v>
      </c>
      <c r="F114" s="70">
        <v>109</v>
      </c>
      <c r="G114" s="71"/>
      <c r="H114" s="45"/>
      <c r="I114" s="45"/>
      <c r="J114" s="60">
        <v>1.4</v>
      </c>
      <c r="K114" s="45">
        <v>1</v>
      </c>
      <c r="L114" s="61">
        <f t="shared" si="8"/>
        <v>1.145</v>
      </c>
      <c r="M114" s="45"/>
      <c r="N114" s="68" t="s">
        <v>919</v>
      </c>
      <c r="O114" s="68" t="s">
        <v>1020</v>
      </c>
      <c r="P114" s="72">
        <v>48</v>
      </c>
      <c r="Q114" s="73" t="s">
        <v>716</v>
      </c>
      <c r="R114" s="53">
        <f t="shared" si="6"/>
        <v>54.96</v>
      </c>
      <c r="S114" s="73" t="s">
        <v>700</v>
      </c>
      <c r="T114" s="45"/>
      <c r="U114" s="45"/>
      <c r="V114" s="45"/>
      <c r="W114" s="45"/>
      <c r="X114" s="45"/>
      <c r="Y114" s="63">
        <f t="shared" si="7"/>
        <v>76.944000000000003</v>
      </c>
      <c r="Z114" s="64"/>
      <c r="AA114" s="41">
        <v>1</v>
      </c>
    </row>
    <row r="115" spans="1:27">
      <c r="A115" s="54" t="s">
        <v>710</v>
      </c>
      <c r="B115" s="45" t="s">
        <v>693</v>
      </c>
      <c r="C115" s="67" t="s">
        <v>1021</v>
      </c>
      <c r="D115" s="68" t="s">
        <v>731</v>
      </c>
      <c r="E115" s="69" t="s">
        <v>247</v>
      </c>
      <c r="F115" s="70">
        <v>96</v>
      </c>
      <c r="G115" s="71"/>
      <c r="H115" s="45"/>
      <c r="I115" s="45"/>
      <c r="J115" s="60">
        <v>1</v>
      </c>
      <c r="K115" s="45">
        <v>1</v>
      </c>
      <c r="L115" s="61">
        <f t="shared" si="8"/>
        <v>1.08</v>
      </c>
      <c r="M115" s="45"/>
      <c r="N115" s="68" t="s">
        <v>1022</v>
      </c>
      <c r="O115" s="68" t="s">
        <v>765</v>
      </c>
      <c r="P115" s="72">
        <v>32</v>
      </c>
      <c r="Q115" s="73" t="s">
        <v>699</v>
      </c>
      <c r="R115" s="53">
        <f t="shared" si="6"/>
        <v>34.56</v>
      </c>
      <c r="S115" s="73" t="s">
        <v>700</v>
      </c>
      <c r="T115" s="45"/>
      <c r="U115" s="45"/>
      <c r="V115" s="45"/>
      <c r="W115" s="45"/>
      <c r="X115" s="45"/>
      <c r="Y115" s="63">
        <f t="shared" si="7"/>
        <v>34.56</v>
      </c>
      <c r="Z115" s="64"/>
    </row>
    <row r="116" spans="1:27">
      <c r="A116" s="54" t="s">
        <v>692</v>
      </c>
      <c r="B116" s="45" t="s">
        <v>693</v>
      </c>
      <c r="C116" s="55" t="s">
        <v>1023</v>
      </c>
      <c r="D116" s="56" t="s">
        <v>718</v>
      </c>
      <c r="E116" s="57" t="s">
        <v>820</v>
      </c>
      <c r="F116" s="58">
        <v>122</v>
      </c>
      <c r="G116" s="59"/>
      <c r="H116" s="45"/>
      <c r="I116" s="45"/>
      <c r="J116" s="60">
        <v>1</v>
      </c>
      <c r="K116" s="45">
        <v>1</v>
      </c>
      <c r="L116" s="50">
        <v>1.2</v>
      </c>
      <c r="M116" s="45"/>
      <c r="N116" s="56" t="s">
        <v>1017</v>
      </c>
      <c r="O116" s="56" t="s">
        <v>1024</v>
      </c>
      <c r="P116" s="62" t="s">
        <v>716</v>
      </c>
      <c r="Q116" s="58" t="s">
        <v>716</v>
      </c>
      <c r="R116" s="53">
        <f t="shared" si="6"/>
        <v>57.599999999999994</v>
      </c>
      <c r="S116" s="58" t="s">
        <v>700</v>
      </c>
      <c r="T116" s="45"/>
      <c r="U116" s="45"/>
      <c r="V116" s="45"/>
      <c r="W116" s="45"/>
      <c r="X116" s="45"/>
      <c r="Y116" s="63">
        <f t="shared" si="7"/>
        <v>57.599999999999994</v>
      </c>
      <c r="Z116" s="64" t="s">
        <v>1025</v>
      </c>
    </row>
    <row r="117" spans="1:27">
      <c r="A117" s="54" t="s">
        <v>710</v>
      </c>
      <c r="B117" s="45" t="s">
        <v>693</v>
      </c>
      <c r="C117" s="67" t="s">
        <v>1026</v>
      </c>
      <c r="D117" s="68" t="s">
        <v>1027</v>
      </c>
      <c r="E117" s="69" t="s">
        <v>1028</v>
      </c>
      <c r="F117" s="70">
        <v>23</v>
      </c>
      <c r="G117" s="71"/>
      <c r="H117" s="45"/>
      <c r="I117" s="45"/>
      <c r="J117" s="60">
        <v>1</v>
      </c>
      <c r="K117" s="45">
        <v>1</v>
      </c>
      <c r="L117" s="61">
        <f t="shared" ref="L117:L166" si="9">IF(F117&lt;=80,1,IF(F117&gt;80,(1+(F117-80)/200),1.2))</f>
        <v>1</v>
      </c>
      <c r="M117" s="45"/>
      <c r="N117" s="68" t="s">
        <v>792</v>
      </c>
      <c r="O117" s="68" t="s">
        <v>1029</v>
      </c>
      <c r="P117" s="72">
        <v>48</v>
      </c>
      <c r="Q117" s="73" t="s">
        <v>716</v>
      </c>
      <c r="R117" s="53">
        <f t="shared" si="6"/>
        <v>48</v>
      </c>
      <c r="S117" s="73" t="s">
        <v>700</v>
      </c>
      <c r="T117" s="45"/>
      <c r="U117" s="45"/>
      <c r="V117" s="45"/>
      <c r="W117" s="45"/>
      <c r="X117" s="45"/>
      <c r="Y117" s="63">
        <f t="shared" si="7"/>
        <v>48</v>
      </c>
      <c r="Z117" s="79" t="s">
        <v>1030</v>
      </c>
    </row>
    <row r="118" spans="1:27">
      <c r="A118" s="54" t="s">
        <v>710</v>
      </c>
      <c r="B118" s="45" t="s">
        <v>693</v>
      </c>
      <c r="C118" s="67" t="s">
        <v>1031</v>
      </c>
      <c r="D118" s="68" t="s">
        <v>1027</v>
      </c>
      <c r="E118" s="69" t="s">
        <v>1028</v>
      </c>
      <c r="F118" s="70">
        <v>40</v>
      </c>
      <c r="G118" s="71"/>
      <c r="H118" s="45"/>
      <c r="I118" s="45"/>
      <c r="J118" s="60">
        <v>1</v>
      </c>
      <c r="K118" s="45">
        <v>1</v>
      </c>
      <c r="L118" s="61">
        <f t="shared" si="9"/>
        <v>1</v>
      </c>
      <c r="M118" s="45"/>
      <c r="N118" s="68" t="s">
        <v>737</v>
      </c>
      <c r="O118" s="68" t="s">
        <v>1032</v>
      </c>
      <c r="P118" s="72">
        <v>48</v>
      </c>
      <c r="Q118" s="73" t="s">
        <v>716</v>
      </c>
      <c r="R118" s="53">
        <f t="shared" si="6"/>
        <v>48</v>
      </c>
      <c r="S118" s="73" t="s">
        <v>700</v>
      </c>
      <c r="T118" s="45"/>
      <c r="U118" s="45"/>
      <c r="V118" s="45"/>
      <c r="W118" s="45"/>
      <c r="X118" s="45"/>
      <c r="Y118" s="63">
        <f t="shared" si="7"/>
        <v>48</v>
      </c>
      <c r="Z118" s="79" t="s">
        <v>1030</v>
      </c>
    </row>
    <row r="119" spans="1:27">
      <c r="A119" s="54" t="s">
        <v>710</v>
      </c>
      <c r="B119" s="45" t="s">
        <v>693</v>
      </c>
      <c r="C119" s="67" t="s">
        <v>1033</v>
      </c>
      <c r="D119" s="68" t="s">
        <v>752</v>
      </c>
      <c r="E119" s="69" t="s">
        <v>70</v>
      </c>
      <c r="F119" s="70">
        <v>119</v>
      </c>
      <c r="G119" s="75" t="s">
        <v>753</v>
      </c>
      <c r="H119" s="45" t="s">
        <v>754</v>
      </c>
      <c r="I119" s="45"/>
      <c r="J119" s="60">
        <v>1.4</v>
      </c>
      <c r="K119" s="45">
        <v>1.3</v>
      </c>
      <c r="L119" s="61">
        <f t="shared" si="9"/>
        <v>1.1950000000000001</v>
      </c>
      <c r="M119" s="45"/>
      <c r="N119" s="68" t="s">
        <v>919</v>
      </c>
      <c r="O119" s="68" t="s">
        <v>1034</v>
      </c>
      <c r="P119" s="72">
        <v>48</v>
      </c>
      <c r="Q119" s="73" t="s">
        <v>716</v>
      </c>
      <c r="R119" s="53">
        <f t="shared" si="6"/>
        <v>74.568000000000012</v>
      </c>
      <c r="S119" s="73" t="s">
        <v>700</v>
      </c>
      <c r="T119" s="45"/>
      <c r="U119" s="45"/>
      <c r="V119" s="45"/>
      <c r="W119" s="45"/>
      <c r="X119" s="45"/>
      <c r="Y119" s="63">
        <f t="shared" si="7"/>
        <v>104.3952</v>
      </c>
      <c r="Z119" s="64"/>
      <c r="AA119" s="41">
        <v>1</v>
      </c>
    </row>
    <row r="120" spans="1:27">
      <c r="A120" s="54" t="s">
        <v>710</v>
      </c>
      <c r="B120" s="45" t="s">
        <v>693</v>
      </c>
      <c r="C120" s="67" t="s">
        <v>1035</v>
      </c>
      <c r="D120" s="68" t="s">
        <v>1036</v>
      </c>
      <c r="E120" s="69" t="s">
        <v>43</v>
      </c>
      <c r="F120" s="70">
        <v>32</v>
      </c>
      <c r="G120" s="75" t="s">
        <v>941</v>
      </c>
      <c r="H120" s="45"/>
      <c r="I120" s="45" t="s">
        <v>774</v>
      </c>
      <c r="J120" s="60">
        <v>1.4</v>
      </c>
      <c r="K120" s="45">
        <v>1.4</v>
      </c>
      <c r="L120" s="61">
        <f t="shared" si="9"/>
        <v>1</v>
      </c>
      <c r="M120" s="45"/>
      <c r="N120" s="68" t="s">
        <v>802</v>
      </c>
      <c r="O120" s="68" t="s">
        <v>1037</v>
      </c>
      <c r="P120" s="72">
        <v>48</v>
      </c>
      <c r="Q120" s="73" t="s">
        <v>1038</v>
      </c>
      <c r="R120" s="53">
        <f t="shared" si="6"/>
        <v>50.4</v>
      </c>
      <c r="S120" s="73" t="s">
        <v>1039</v>
      </c>
      <c r="T120" s="45"/>
      <c r="U120" s="45"/>
      <c r="V120" s="45"/>
      <c r="W120" s="45"/>
      <c r="X120" s="45"/>
      <c r="Y120" s="63">
        <f t="shared" si="7"/>
        <v>94.079999999999984</v>
      </c>
      <c r="Z120" s="64"/>
      <c r="AA120" s="41">
        <v>1</v>
      </c>
    </row>
    <row r="121" spans="1:27">
      <c r="A121" s="54" t="s">
        <v>710</v>
      </c>
      <c r="B121" s="45" t="s">
        <v>693</v>
      </c>
      <c r="C121" s="67" t="s">
        <v>1040</v>
      </c>
      <c r="D121" s="68" t="s">
        <v>1041</v>
      </c>
      <c r="E121" s="69" t="s">
        <v>43</v>
      </c>
      <c r="F121" s="70">
        <v>10</v>
      </c>
      <c r="G121" s="75" t="s">
        <v>1042</v>
      </c>
      <c r="H121" s="45" t="s">
        <v>1043</v>
      </c>
      <c r="I121" s="45"/>
      <c r="J121" s="60">
        <v>1</v>
      </c>
      <c r="K121" s="45">
        <v>1.3</v>
      </c>
      <c r="L121" s="61">
        <f t="shared" si="9"/>
        <v>1</v>
      </c>
      <c r="M121" s="45"/>
      <c r="N121" s="68" t="s">
        <v>1044</v>
      </c>
      <c r="O121" s="68" t="s">
        <v>1045</v>
      </c>
      <c r="P121" s="72">
        <v>32</v>
      </c>
      <c r="Q121" s="73" t="s">
        <v>850</v>
      </c>
      <c r="R121" s="53">
        <f t="shared" si="6"/>
        <v>31.200000000000003</v>
      </c>
      <c r="S121" s="73" t="s">
        <v>1046</v>
      </c>
      <c r="T121" s="45"/>
      <c r="U121" s="45"/>
      <c r="V121" s="45"/>
      <c r="W121" s="45"/>
      <c r="X121" s="45"/>
      <c r="Y121" s="63">
        <f t="shared" si="7"/>
        <v>41.6</v>
      </c>
      <c r="Z121" s="64"/>
    </row>
    <row r="122" spans="1:27">
      <c r="A122" s="54" t="s">
        <v>692</v>
      </c>
      <c r="B122" s="45" t="s">
        <v>693</v>
      </c>
      <c r="C122" s="55" t="s">
        <v>1047</v>
      </c>
      <c r="D122" s="56" t="s">
        <v>1048</v>
      </c>
      <c r="E122" s="57" t="s">
        <v>43</v>
      </c>
      <c r="F122" s="58">
        <v>39</v>
      </c>
      <c r="G122" s="59"/>
      <c r="H122" s="45"/>
      <c r="I122" s="45"/>
      <c r="J122" s="60">
        <v>1.4</v>
      </c>
      <c r="K122" s="45">
        <v>1</v>
      </c>
      <c r="L122" s="61">
        <f t="shared" si="9"/>
        <v>1</v>
      </c>
      <c r="M122" s="45"/>
      <c r="N122" s="56" t="s">
        <v>769</v>
      </c>
      <c r="O122" s="56" t="s">
        <v>775</v>
      </c>
      <c r="P122" s="62" t="s">
        <v>699</v>
      </c>
      <c r="Q122" s="58" t="s">
        <v>850</v>
      </c>
      <c r="R122" s="53">
        <f t="shared" si="6"/>
        <v>24</v>
      </c>
      <c r="S122" s="58" t="s">
        <v>1046</v>
      </c>
      <c r="T122" s="45"/>
      <c r="U122" s="45"/>
      <c r="V122" s="45"/>
      <c r="W122" s="45"/>
      <c r="X122" s="45"/>
      <c r="Y122" s="63">
        <f t="shared" si="7"/>
        <v>44.8</v>
      </c>
      <c r="Z122" s="64"/>
      <c r="AA122" s="41">
        <v>1</v>
      </c>
    </row>
    <row r="123" spans="1:27">
      <c r="A123" s="54" t="s">
        <v>692</v>
      </c>
      <c r="B123" s="45" t="s">
        <v>693</v>
      </c>
      <c r="C123" s="55" t="s">
        <v>1049</v>
      </c>
      <c r="D123" s="56" t="s">
        <v>1050</v>
      </c>
      <c r="E123" s="57" t="s">
        <v>43</v>
      </c>
      <c r="F123" s="58">
        <v>11</v>
      </c>
      <c r="G123" s="74" t="s">
        <v>1042</v>
      </c>
      <c r="H123" s="45" t="s">
        <v>1043</v>
      </c>
      <c r="I123" s="45"/>
      <c r="J123" s="60">
        <v>1.4</v>
      </c>
      <c r="K123" s="45">
        <v>1.3</v>
      </c>
      <c r="L123" s="61">
        <f t="shared" si="9"/>
        <v>1</v>
      </c>
      <c r="M123" s="45"/>
      <c r="N123" s="56" t="s">
        <v>828</v>
      </c>
      <c r="O123" s="56" t="s">
        <v>1051</v>
      </c>
      <c r="P123" s="62" t="s">
        <v>699</v>
      </c>
      <c r="Q123" s="58" t="s">
        <v>850</v>
      </c>
      <c r="R123" s="53">
        <f t="shared" si="6"/>
        <v>31.200000000000003</v>
      </c>
      <c r="S123" s="58" t="s">
        <v>1046</v>
      </c>
      <c r="T123" s="45"/>
      <c r="U123" s="45"/>
      <c r="V123" s="45"/>
      <c r="W123" s="45"/>
      <c r="X123" s="45"/>
      <c r="Y123" s="63">
        <f t="shared" si="7"/>
        <v>58.239999999999995</v>
      </c>
      <c r="Z123" s="64"/>
      <c r="AA123" s="41">
        <v>1</v>
      </c>
    </row>
    <row r="124" spans="1:27">
      <c r="A124" s="54" t="s">
        <v>710</v>
      </c>
      <c r="B124" s="45" t="s">
        <v>693</v>
      </c>
      <c r="C124" s="67" t="s">
        <v>1052</v>
      </c>
      <c r="D124" s="68" t="s">
        <v>789</v>
      </c>
      <c r="E124" s="69" t="s">
        <v>387</v>
      </c>
      <c r="F124" s="70">
        <v>88</v>
      </c>
      <c r="G124" s="71"/>
      <c r="H124" s="45"/>
      <c r="I124" s="45"/>
      <c r="J124" s="60">
        <v>1</v>
      </c>
      <c r="K124" s="45">
        <v>1</v>
      </c>
      <c r="L124" s="61">
        <f t="shared" si="9"/>
        <v>1.04</v>
      </c>
      <c r="M124" s="45"/>
      <c r="N124" s="68" t="s">
        <v>848</v>
      </c>
      <c r="O124" s="68" t="s">
        <v>1053</v>
      </c>
      <c r="P124" s="72">
        <v>48</v>
      </c>
      <c r="Q124" s="73" t="s">
        <v>716</v>
      </c>
      <c r="R124" s="53">
        <f t="shared" si="6"/>
        <v>49.92</v>
      </c>
      <c r="S124" s="73" t="s">
        <v>700</v>
      </c>
      <c r="T124" s="45"/>
      <c r="U124" s="45"/>
      <c r="V124" s="45"/>
      <c r="W124" s="45"/>
      <c r="X124" s="45"/>
      <c r="Y124" s="63">
        <f t="shared" si="7"/>
        <v>49.92</v>
      </c>
      <c r="Z124" s="64"/>
    </row>
    <row r="125" spans="1:27">
      <c r="A125" s="54" t="s">
        <v>710</v>
      </c>
      <c r="B125" s="45" t="s">
        <v>693</v>
      </c>
      <c r="C125" s="67" t="s">
        <v>1054</v>
      </c>
      <c r="D125" s="68" t="s">
        <v>1055</v>
      </c>
      <c r="E125" s="69" t="s">
        <v>387</v>
      </c>
      <c r="F125" s="70">
        <v>7</v>
      </c>
      <c r="G125" s="75" t="s">
        <v>791</v>
      </c>
      <c r="H125" s="45" t="s">
        <v>723</v>
      </c>
      <c r="I125" s="45"/>
      <c r="J125" s="60">
        <v>1</v>
      </c>
      <c r="K125" s="45">
        <v>1.5</v>
      </c>
      <c r="L125" s="61">
        <f t="shared" si="9"/>
        <v>1</v>
      </c>
      <c r="M125" s="45"/>
      <c r="N125" s="68" t="s">
        <v>802</v>
      </c>
      <c r="O125" s="68" t="s">
        <v>1056</v>
      </c>
      <c r="P125" s="72">
        <v>48</v>
      </c>
      <c r="Q125" s="73" t="s">
        <v>716</v>
      </c>
      <c r="R125" s="53">
        <f t="shared" si="6"/>
        <v>72</v>
      </c>
      <c r="S125" s="73" t="s">
        <v>734</v>
      </c>
      <c r="T125" s="45"/>
      <c r="U125" s="45"/>
      <c r="V125" s="45"/>
      <c r="W125" s="45"/>
      <c r="X125" s="45"/>
      <c r="Y125" s="63">
        <f t="shared" si="7"/>
        <v>72</v>
      </c>
      <c r="Z125" s="64"/>
    </row>
    <row r="126" spans="1:27">
      <c r="A126" s="54" t="s">
        <v>710</v>
      </c>
      <c r="B126" s="45" t="s">
        <v>693</v>
      </c>
      <c r="C126" s="67" t="s">
        <v>1057</v>
      </c>
      <c r="D126" s="68" t="s">
        <v>1058</v>
      </c>
      <c r="E126" s="69" t="s">
        <v>387</v>
      </c>
      <c r="F126" s="70">
        <v>32</v>
      </c>
      <c r="G126" s="71"/>
      <c r="H126" s="45"/>
      <c r="I126" s="45"/>
      <c r="J126" s="60">
        <v>1</v>
      </c>
      <c r="K126" s="45">
        <v>1</v>
      </c>
      <c r="L126" s="61">
        <f t="shared" si="9"/>
        <v>1</v>
      </c>
      <c r="M126" s="45"/>
      <c r="N126" s="68" t="s">
        <v>806</v>
      </c>
      <c r="O126" s="68" t="s">
        <v>738</v>
      </c>
      <c r="P126" s="72">
        <v>32</v>
      </c>
      <c r="Q126" s="73" t="s">
        <v>699</v>
      </c>
      <c r="R126" s="53">
        <f t="shared" si="6"/>
        <v>32</v>
      </c>
      <c r="S126" s="73" t="s">
        <v>700</v>
      </c>
      <c r="T126" s="45"/>
      <c r="U126" s="45"/>
      <c r="V126" s="45"/>
      <c r="W126" s="45"/>
      <c r="X126" s="45"/>
      <c r="Y126" s="63">
        <f t="shared" si="7"/>
        <v>32</v>
      </c>
      <c r="Z126" s="64"/>
    </row>
    <row r="127" spans="1:27">
      <c r="A127" s="54" t="s">
        <v>692</v>
      </c>
      <c r="B127" s="45" t="s">
        <v>693</v>
      </c>
      <c r="C127" s="55" t="s">
        <v>1059</v>
      </c>
      <c r="D127" s="56" t="s">
        <v>1055</v>
      </c>
      <c r="E127" s="57" t="s">
        <v>387</v>
      </c>
      <c r="F127" s="58">
        <v>30</v>
      </c>
      <c r="G127" s="59"/>
      <c r="H127" s="45"/>
      <c r="I127" s="45"/>
      <c r="J127" s="60">
        <v>1</v>
      </c>
      <c r="K127" s="45">
        <v>1</v>
      </c>
      <c r="L127" s="61">
        <f t="shared" si="9"/>
        <v>1</v>
      </c>
      <c r="M127" s="45"/>
      <c r="N127" s="56" t="s">
        <v>1060</v>
      </c>
      <c r="O127" s="56" t="s">
        <v>1061</v>
      </c>
      <c r="P127" s="62" t="s">
        <v>716</v>
      </c>
      <c r="Q127" s="58" t="s">
        <v>716</v>
      </c>
      <c r="R127" s="53">
        <f t="shared" si="6"/>
        <v>48</v>
      </c>
      <c r="S127" s="58" t="s">
        <v>700</v>
      </c>
      <c r="T127" s="45"/>
      <c r="U127" s="45"/>
      <c r="V127" s="45"/>
      <c r="W127" s="45"/>
      <c r="X127" s="45"/>
      <c r="Y127" s="63">
        <f t="shared" si="7"/>
        <v>48</v>
      </c>
      <c r="Z127" s="64"/>
    </row>
    <row r="128" spans="1:27">
      <c r="A128" s="54" t="s">
        <v>710</v>
      </c>
      <c r="B128" s="45" t="s">
        <v>693</v>
      </c>
      <c r="C128" s="67" t="s">
        <v>1062</v>
      </c>
      <c r="D128" s="68" t="s">
        <v>1058</v>
      </c>
      <c r="E128" s="69" t="s">
        <v>1063</v>
      </c>
      <c r="F128" s="70">
        <v>24</v>
      </c>
      <c r="G128" s="71"/>
      <c r="H128" s="45"/>
      <c r="I128" s="45"/>
      <c r="J128" s="60">
        <v>1</v>
      </c>
      <c r="K128" s="45">
        <v>1</v>
      </c>
      <c r="L128" s="61">
        <f t="shared" si="9"/>
        <v>1</v>
      </c>
      <c r="M128" s="45"/>
      <c r="N128" s="68" t="s">
        <v>878</v>
      </c>
      <c r="O128" s="68" t="s">
        <v>1064</v>
      </c>
      <c r="P128" s="72">
        <v>48</v>
      </c>
      <c r="Q128" s="73" t="s">
        <v>716</v>
      </c>
      <c r="R128" s="53">
        <f t="shared" si="6"/>
        <v>48</v>
      </c>
      <c r="S128" s="73" t="s">
        <v>700</v>
      </c>
      <c r="T128" s="45"/>
      <c r="U128" s="45"/>
      <c r="V128" s="45"/>
      <c r="W128" s="45"/>
      <c r="X128" s="45"/>
      <c r="Y128" s="63">
        <f t="shared" si="7"/>
        <v>48</v>
      </c>
      <c r="Z128" s="64" t="s">
        <v>1065</v>
      </c>
    </row>
    <row r="129" spans="1:27">
      <c r="A129" s="54" t="s">
        <v>710</v>
      </c>
      <c r="B129" s="45" t="s">
        <v>693</v>
      </c>
      <c r="C129" s="67" t="s">
        <v>1066</v>
      </c>
      <c r="D129" s="68" t="s">
        <v>1058</v>
      </c>
      <c r="E129" s="69" t="s">
        <v>1063</v>
      </c>
      <c r="F129" s="70">
        <v>27</v>
      </c>
      <c r="G129" s="71"/>
      <c r="H129" s="45"/>
      <c r="I129" s="45"/>
      <c r="J129" s="60">
        <v>1</v>
      </c>
      <c r="K129" s="45">
        <v>1</v>
      </c>
      <c r="L129" s="61">
        <f t="shared" si="9"/>
        <v>1</v>
      </c>
      <c r="M129" s="45"/>
      <c r="N129" s="68" t="s">
        <v>919</v>
      </c>
      <c r="O129" s="68" t="s">
        <v>1067</v>
      </c>
      <c r="P129" s="72">
        <v>48</v>
      </c>
      <c r="Q129" s="73" t="s">
        <v>716</v>
      </c>
      <c r="R129" s="53">
        <f t="shared" si="6"/>
        <v>48</v>
      </c>
      <c r="S129" s="73" t="s">
        <v>700</v>
      </c>
      <c r="T129" s="45"/>
      <c r="U129" s="45"/>
      <c r="V129" s="45"/>
      <c r="W129" s="45"/>
      <c r="X129" s="45"/>
      <c r="Y129" s="63">
        <f t="shared" si="7"/>
        <v>48</v>
      </c>
      <c r="Z129" s="64" t="s">
        <v>1065</v>
      </c>
    </row>
    <row r="130" spans="1:27">
      <c r="A130" s="54" t="s">
        <v>710</v>
      </c>
      <c r="B130" s="45" t="s">
        <v>693</v>
      </c>
      <c r="C130" s="67" t="s">
        <v>1068</v>
      </c>
      <c r="D130" s="68" t="s">
        <v>695</v>
      </c>
      <c r="E130" s="69" t="s">
        <v>696</v>
      </c>
      <c r="F130" s="70">
        <v>30</v>
      </c>
      <c r="G130" s="71"/>
      <c r="H130" s="45"/>
      <c r="I130" s="45"/>
      <c r="J130" s="60">
        <v>1</v>
      </c>
      <c r="K130" s="45">
        <v>1</v>
      </c>
      <c r="L130" s="61">
        <f t="shared" si="9"/>
        <v>1</v>
      </c>
      <c r="M130" s="45"/>
      <c r="N130" s="68" t="s">
        <v>1069</v>
      </c>
      <c r="O130" s="68" t="s">
        <v>1070</v>
      </c>
      <c r="P130" s="72">
        <v>32</v>
      </c>
      <c r="Q130" s="73" t="s">
        <v>699</v>
      </c>
      <c r="R130" s="53">
        <f t="shared" ref="R130:R161" si="10">K130*L130*Q130</f>
        <v>32</v>
      </c>
      <c r="S130" s="73" t="s">
        <v>700</v>
      </c>
      <c r="T130" s="45"/>
      <c r="U130" s="45"/>
      <c r="V130" s="45"/>
      <c r="W130" s="45"/>
      <c r="X130" s="45"/>
      <c r="Y130" s="63">
        <f t="shared" si="7"/>
        <v>32</v>
      </c>
      <c r="Z130" s="64" t="s">
        <v>701</v>
      </c>
    </row>
    <row r="131" spans="1:27">
      <c r="A131" s="54" t="s">
        <v>710</v>
      </c>
      <c r="B131" s="45" t="s">
        <v>693</v>
      </c>
      <c r="C131" s="67" t="s">
        <v>1071</v>
      </c>
      <c r="D131" s="68" t="s">
        <v>1072</v>
      </c>
      <c r="E131" s="69" t="s">
        <v>581</v>
      </c>
      <c r="F131" s="70">
        <v>76</v>
      </c>
      <c r="G131" s="71"/>
      <c r="H131" s="45"/>
      <c r="I131" s="45"/>
      <c r="J131" s="60">
        <v>1</v>
      </c>
      <c r="K131" s="45">
        <v>1</v>
      </c>
      <c r="L131" s="61">
        <f t="shared" si="9"/>
        <v>1</v>
      </c>
      <c r="M131" s="45"/>
      <c r="N131" s="68" t="s">
        <v>1073</v>
      </c>
      <c r="O131" s="68" t="s">
        <v>983</v>
      </c>
      <c r="P131" s="72">
        <v>32</v>
      </c>
      <c r="Q131" s="73" t="s">
        <v>699</v>
      </c>
      <c r="R131" s="53">
        <f t="shared" si="10"/>
        <v>32</v>
      </c>
      <c r="S131" s="73" t="s">
        <v>734</v>
      </c>
      <c r="T131" s="45"/>
      <c r="U131" s="45"/>
      <c r="V131" s="45"/>
      <c r="W131" s="45"/>
      <c r="X131" s="45"/>
      <c r="Y131" s="63">
        <f t="shared" si="7"/>
        <v>32</v>
      </c>
      <c r="Z131" s="79" t="s">
        <v>1074</v>
      </c>
    </row>
    <row r="132" spans="1:27">
      <c r="A132" s="54" t="s">
        <v>710</v>
      </c>
      <c r="B132" s="45" t="s">
        <v>693</v>
      </c>
      <c r="C132" s="67" t="s">
        <v>1075</v>
      </c>
      <c r="D132" s="68" t="s">
        <v>905</v>
      </c>
      <c r="E132" s="69" t="s">
        <v>487</v>
      </c>
      <c r="F132" s="70">
        <v>77</v>
      </c>
      <c r="G132" s="71"/>
      <c r="H132" s="45"/>
      <c r="I132" s="45"/>
      <c r="J132" s="60">
        <v>1</v>
      </c>
      <c r="K132" s="45">
        <v>1</v>
      </c>
      <c r="L132" s="61">
        <f t="shared" si="9"/>
        <v>1</v>
      </c>
      <c r="M132" s="45"/>
      <c r="N132" s="68" t="s">
        <v>1076</v>
      </c>
      <c r="O132" s="68" t="s">
        <v>715</v>
      </c>
      <c r="P132" s="72">
        <v>32</v>
      </c>
      <c r="Q132" s="73" t="s">
        <v>699</v>
      </c>
      <c r="R132" s="53">
        <f t="shared" si="10"/>
        <v>32</v>
      </c>
      <c r="S132" s="73" t="s">
        <v>700</v>
      </c>
      <c r="T132" s="45"/>
      <c r="U132" s="45"/>
      <c r="V132" s="45"/>
      <c r="W132" s="45"/>
      <c r="X132" s="45"/>
      <c r="Y132" s="63">
        <f t="shared" si="7"/>
        <v>32</v>
      </c>
      <c r="Z132" s="64"/>
    </row>
    <row r="133" spans="1:27">
      <c r="A133" s="54" t="s">
        <v>692</v>
      </c>
      <c r="B133" s="45" t="s">
        <v>693</v>
      </c>
      <c r="C133" s="55" t="s">
        <v>1077</v>
      </c>
      <c r="D133" s="56" t="s">
        <v>905</v>
      </c>
      <c r="E133" s="57" t="s">
        <v>487</v>
      </c>
      <c r="F133" s="58">
        <v>84</v>
      </c>
      <c r="G133" s="59"/>
      <c r="H133" s="45"/>
      <c r="I133" s="45"/>
      <c r="J133" s="60">
        <v>1</v>
      </c>
      <c r="K133" s="45">
        <v>1</v>
      </c>
      <c r="L133" s="61">
        <f t="shared" si="9"/>
        <v>1.02</v>
      </c>
      <c r="M133" s="45"/>
      <c r="N133" s="56" t="s">
        <v>1078</v>
      </c>
      <c r="O133" s="56" t="s">
        <v>1079</v>
      </c>
      <c r="P133" s="62" t="s">
        <v>716</v>
      </c>
      <c r="Q133" s="58" t="s">
        <v>716</v>
      </c>
      <c r="R133" s="53">
        <f t="shared" si="10"/>
        <v>48.96</v>
      </c>
      <c r="S133" s="58" t="s">
        <v>700</v>
      </c>
      <c r="T133" s="45"/>
      <c r="U133" s="45"/>
      <c r="V133" s="45"/>
      <c r="W133" s="45"/>
      <c r="X133" s="45"/>
      <c r="Y133" s="63">
        <f t="shared" si="7"/>
        <v>48.96</v>
      </c>
      <c r="Z133" s="64"/>
    </row>
    <row r="134" spans="1:27">
      <c r="A134" s="54" t="s">
        <v>710</v>
      </c>
      <c r="B134" s="45" t="s">
        <v>693</v>
      </c>
      <c r="C134" s="67" t="s">
        <v>1080</v>
      </c>
      <c r="D134" s="68" t="s">
        <v>996</v>
      </c>
      <c r="E134" s="69" t="s">
        <v>76</v>
      </c>
      <c r="F134" s="70">
        <v>43</v>
      </c>
      <c r="G134" s="71"/>
      <c r="H134" s="45"/>
      <c r="I134" s="45"/>
      <c r="J134" s="60">
        <v>1</v>
      </c>
      <c r="K134" s="45">
        <v>1</v>
      </c>
      <c r="L134" s="61">
        <f t="shared" si="9"/>
        <v>1</v>
      </c>
      <c r="M134" s="45"/>
      <c r="N134" s="68" t="s">
        <v>1076</v>
      </c>
      <c r="O134" s="68" t="s">
        <v>1081</v>
      </c>
      <c r="P134" s="72">
        <v>32</v>
      </c>
      <c r="Q134" s="73" t="s">
        <v>699</v>
      </c>
      <c r="R134" s="53">
        <f t="shared" si="10"/>
        <v>32</v>
      </c>
      <c r="S134" s="73" t="s">
        <v>700</v>
      </c>
      <c r="T134" s="45"/>
      <c r="U134" s="45"/>
      <c r="V134" s="45"/>
      <c r="W134" s="45"/>
      <c r="X134" s="45"/>
      <c r="Y134" s="63">
        <f t="shared" si="7"/>
        <v>32</v>
      </c>
      <c r="Z134" s="64"/>
    </row>
    <row r="135" spans="1:27">
      <c r="A135" s="54" t="s">
        <v>692</v>
      </c>
      <c r="B135" s="45" t="s">
        <v>693</v>
      </c>
      <c r="C135" s="55" t="s">
        <v>1082</v>
      </c>
      <c r="D135" s="56" t="s">
        <v>996</v>
      </c>
      <c r="E135" s="57" t="s">
        <v>76</v>
      </c>
      <c r="F135" s="58">
        <v>119</v>
      </c>
      <c r="G135" s="59"/>
      <c r="H135" s="45"/>
      <c r="I135" s="45"/>
      <c r="J135" s="60">
        <v>1</v>
      </c>
      <c r="K135" s="45">
        <v>1</v>
      </c>
      <c r="L135" s="61">
        <f t="shared" si="9"/>
        <v>1.1950000000000001</v>
      </c>
      <c r="M135" s="45"/>
      <c r="N135" s="56" t="s">
        <v>1083</v>
      </c>
      <c r="O135" s="56" t="s">
        <v>1084</v>
      </c>
      <c r="P135" s="62" t="s">
        <v>699</v>
      </c>
      <c r="Q135" s="58" t="s">
        <v>699</v>
      </c>
      <c r="R135" s="53">
        <f t="shared" si="10"/>
        <v>38.24</v>
      </c>
      <c r="S135" s="58" t="s">
        <v>700</v>
      </c>
      <c r="T135" s="45"/>
      <c r="U135" s="45"/>
      <c r="V135" s="45"/>
      <c r="W135" s="45"/>
      <c r="X135" s="45"/>
      <c r="Y135" s="63">
        <f t="shared" si="7"/>
        <v>38.24</v>
      </c>
      <c r="Z135" s="64"/>
    </row>
    <row r="136" spans="1:27">
      <c r="A136" s="54" t="s">
        <v>692</v>
      </c>
      <c r="B136" s="45" t="s">
        <v>693</v>
      </c>
      <c r="C136" s="55" t="s">
        <v>1085</v>
      </c>
      <c r="D136" s="56" t="s">
        <v>996</v>
      </c>
      <c r="E136" s="57" t="s">
        <v>76</v>
      </c>
      <c r="F136" s="58">
        <v>120</v>
      </c>
      <c r="G136" s="59"/>
      <c r="H136" s="45"/>
      <c r="I136" s="45"/>
      <c r="J136" s="60">
        <v>1</v>
      </c>
      <c r="K136" s="45">
        <v>1</v>
      </c>
      <c r="L136" s="61">
        <f t="shared" si="9"/>
        <v>1.2</v>
      </c>
      <c r="M136" s="45"/>
      <c r="N136" s="56" t="s">
        <v>1086</v>
      </c>
      <c r="O136" s="56" t="s">
        <v>793</v>
      </c>
      <c r="P136" s="62" t="s">
        <v>699</v>
      </c>
      <c r="Q136" s="58" t="s">
        <v>699</v>
      </c>
      <c r="R136" s="53">
        <f t="shared" si="10"/>
        <v>38.4</v>
      </c>
      <c r="S136" s="58" t="s">
        <v>700</v>
      </c>
      <c r="T136" s="45"/>
      <c r="U136" s="45"/>
      <c r="V136" s="45"/>
      <c r="W136" s="45"/>
      <c r="X136" s="45"/>
      <c r="Y136" s="63">
        <f t="shared" si="7"/>
        <v>38.4</v>
      </c>
      <c r="Z136" s="64"/>
    </row>
    <row r="137" spans="1:27">
      <c r="A137" s="54" t="s">
        <v>692</v>
      </c>
      <c r="B137" s="45" t="s">
        <v>693</v>
      </c>
      <c r="C137" s="55" t="s">
        <v>1087</v>
      </c>
      <c r="D137" s="56" t="s">
        <v>996</v>
      </c>
      <c r="E137" s="57" t="s">
        <v>76</v>
      </c>
      <c r="F137" s="58">
        <v>119</v>
      </c>
      <c r="G137" s="59"/>
      <c r="H137" s="45"/>
      <c r="I137" s="45"/>
      <c r="J137" s="60">
        <v>1</v>
      </c>
      <c r="K137" s="45">
        <v>1</v>
      </c>
      <c r="L137" s="61">
        <f t="shared" si="9"/>
        <v>1.1950000000000001</v>
      </c>
      <c r="M137" s="45"/>
      <c r="N137" s="56" t="s">
        <v>732</v>
      </c>
      <c r="O137" s="56" t="s">
        <v>1088</v>
      </c>
      <c r="P137" s="62" t="s">
        <v>699</v>
      </c>
      <c r="Q137" s="58" t="s">
        <v>699</v>
      </c>
      <c r="R137" s="53">
        <f t="shared" si="10"/>
        <v>38.24</v>
      </c>
      <c r="S137" s="58" t="s">
        <v>700</v>
      </c>
      <c r="T137" s="45"/>
      <c r="U137" s="45"/>
      <c r="V137" s="45"/>
      <c r="W137" s="45"/>
      <c r="X137" s="45"/>
      <c r="Y137" s="63">
        <f t="shared" si="7"/>
        <v>38.24</v>
      </c>
      <c r="Z137" s="64"/>
    </row>
    <row r="138" spans="1:27">
      <c r="A138" s="54" t="s">
        <v>692</v>
      </c>
      <c r="B138" s="45" t="s">
        <v>693</v>
      </c>
      <c r="C138" s="55" t="s">
        <v>1089</v>
      </c>
      <c r="D138" s="56" t="s">
        <v>1014</v>
      </c>
      <c r="E138" s="57" t="s">
        <v>76</v>
      </c>
      <c r="F138" s="58">
        <v>68</v>
      </c>
      <c r="G138" s="74" t="s">
        <v>890</v>
      </c>
      <c r="H138" s="45"/>
      <c r="I138" s="45" t="s">
        <v>891</v>
      </c>
      <c r="J138" s="60">
        <v>1</v>
      </c>
      <c r="K138" s="45">
        <v>1.3</v>
      </c>
      <c r="L138" s="61">
        <f t="shared" si="9"/>
        <v>1</v>
      </c>
      <c r="M138" s="45"/>
      <c r="N138" s="56" t="s">
        <v>899</v>
      </c>
      <c r="O138" s="56" t="s">
        <v>1088</v>
      </c>
      <c r="P138" s="62" t="s">
        <v>787</v>
      </c>
      <c r="Q138" s="58" t="s">
        <v>716</v>
      </c>
      <c r="R138" s="53">
        <f t="shared" si="10"/>
        <v>62.400000000000006</v>
      </c>
      <c r="S138" s="58" t="s">
        <v>734</v>
      </c>
      <c r="T138" s="45"/>
      <c r="U138" s="45"/>
      <c r="V138" s="45"/>
      <c r="W138" s="45"/>
      <c r="X138" s="45"/>
      <c r="Y138" s="63">
        <f t="shared" si="7"/>
        <v>83.2</v>
      </c>
      <c r="Z138" s="64"/>
    </row>
    <row r="139" spans="1:27">
      <c r="A139" s="54" t="s">
        <v>692</v>
      </c>
      <c r="B139" s="45" t="s">
        <v>693</v>
      </c>
      <c r="C139" s="55" t="s">
        <v>1090</v>
      </c>
      <c r="D139" s="56" t="s">
        <v>784</v>
      </c>
      <c r="E139" s="57" t="s">
        <v>37</v>
      </c>
      <c r="F139" s="58">
        <v>26</v>
      </c>
      <c r="G139" s="74" t="s">
        <v>944</v>
      </c>
      <c r="H139" s="45"/>
      <c r="I139" s="45" t="s">
        <v>774</v>
      </c>
      <c r="J139" s="60">
        <v>1.4</v>
      </c>
      <c r="K139" s="45">
        <v>1.4</v>
      </c>
      <c r="L139" s="61">
        <f t="shared" si="9"/>
        <v>1</v>
      </c>
      <c r="M139" s="45"/>
      <c r="N139" s="56" t="s">
        <v>785</v>
      </c>
      <c r="O139" s="56" t="s">
        <v>1091</v>
      </c>
      <c r="P139" s="62" t="s">
        <v>787</v>
      </c>
      <c r="Q139" s="58" t="s">
        <v>787</v>
      </c>
      <c r="R139" s="53">
        <f t="shared" si="10"/>
        <v>89.6</v>
      </c>
      <c r="S139" s="58" t="s">
        <v>700</v>
      </c>
      <c r="T139" s="45"/>
      <c r="U139" s="45"/>
      <c r="V139" s="45"/>
      <c r="W139" s="45"/>
      <c r="X139" s="45"/>
      <c r="Y139" s="63">
        <f t="shared" si="7"/>
        <v>125.43999999999998</v>
      </c>
      <c r="Z139" s="64"/>
      <c r="AA139" s="41">
        <v>1</v>
      </c>
    </row>
    <row r="140" spans="1:27">
      <c r="A140" s="54" t="s">
        <v>692</v>
      </c>
      <c r="B140" s="45" t="s">
        <v>693</v>
      </c>
      <c r="C140" s="55" t="s">
        <v>1092</v>
      </c>
      <c r="D140" s="56" t="s">
        <v>1093</v>
      </c>
      <c r="E140" s="57" t="s">
        <v>37</v>
      </c>
      <c r="F140" s="58">
        <v>9</v>
      </c>
      <c r="G140" s="74" t="s">
        <v>722</v>
      </c>
      <c r="H140" s="45" t="s">
        <v>723</v>
      </c>
      <c r="I140" s="45"/>
      <c r="J140" s="60">
        <v>1</v>
      </c>
      <c r="K140" s="45">
        <v>1.5</v>
      </c>
      <c r="L140" s="61">
        <f t="shared" si="9"/>
        <v>1</v>
      </c>
      <c r="M140" s="45"/>
      <c r="N140" s="56" t="s">
        <v>704</v>
      </c>
      <c r="O140" s="56" t="s">
        <v>1094</v>
      </c>
      <c r="P140" s="62" t="s">
        <v>699</v>
      </c>
      <c r="Q140" s="58" t="s">
        <v>699</v>
      </c>
      <c r="R140" s="53">
        <f t="shared" si="10"/>
        <v>48</v>
      </c>
      <c r="S140" s="58" t="s">
        <v>734</v>
      </c>
      <c r="T140" s="45"/>
      <c r="U140" s="45"/>
      <c r="V140" s="45"/>
      <c r="W140" s="45"/>
      <c r="X140" s="45"/>
      <c r="Y140" s="63">
        <f t="shared" si="7"/>
        <v>48</v>
      </c>
      <c r="Z140" s="64"/>
    </row>
    <row r="141" spans="1:27">
      <c r="A141" s="54" t="s">
        <v>710</v>
      </c>
      <c r="B141" s="45" t="s">
        <v>693</v>
      </c>
      <c r="C141" s="67" t="s">
        <v>1095</v>
      </c>
      <c r="D141" s="68" t="s">
        <v>1093</v>
      </c>
      <c r="E141" s="69" t="s">
        <v>1096</v>
      </c>
      <c r="F141" s="70">
        <v>36</v>
      </c>
      <c r="G141" s="75" t="s">
        <v>753</v>
      </c>
      <c r="H141" s="45" t="s">
        <v>754</v>
      </c>
      <c r="I141" s="45" t="s">
        <v>774</v>
      </c>
      <c r="J141" s="60">
        <v>1.4</v>
      </c>
      <c r="K141" s="45">
        <v>1.4</v>
      </c>
      <c r="L141" s="61">
        <f t="shared" si="9"/>
        <v>1</v>
      </c>
      <c r="M141" s="45"/>
      <c r="N141" s="68" t="s">
        <v>1097</v>
      </c>
      <c r="O141" s="68" t="s">
        <v>942</v>
      </c>
      <c r="P141" s="72">
        <v>32</v>
      </c>
      <c r="Q141" s="73" t="s">
        <v>699</v>
      </c>
      <c r="R141" s="53">
        <f t="shared" si="10"/>
        <v>44.8</v>
      </c>
      <c r="S141" s="73" t="s">
        <v>700</v>
      </c>
      <c r="T141" s="45"/>
      <c r="U141" s="45"/>
      <c r="V141" s="45"/>
      <c r="W141" s="45"/>
      <c r="X141" s="45"/>
      <c r="Y141" s="63">
        <f t="shared" si="7"/>
        <v>62.719999999999992</v>
      </c>
      <c r="Z141" s="79" t="s">
        <v>1098</v>
      </c>
      <c r="AA141" s="41">
        <v>1</v>
      </c>
    </row>
    <row r="142" spans="1:27">
      <c r="A142" s="54" t="s">
        <v>710</v>
      </c>
      <c r="B142" s="45" t="s">
        <v>693</v>
      </c>
      <c r="C142" s="67" t="s">
        <v>1099</v>
      </c>
      <c r="D142" s="68" t="s">
        <v>1093</v>
      </c>
      <c r="E142" s="69" t="s">
        <v>1096</v>
      </c>
      <c r="F142" s="70">
        <v>120</v>
      </c>
      <c r="G142" s="75" t="s">
        <v>753</v>
      </c>
      <c r="H142" s="45" t="s">
        <v>754</v>
      </c>
      <c r="I142" s="45"/>
      <c r="J142" s="60">
        <v>1</v>
      </c>
      <c r="K142" s="45">
        <v>1.3</v>
      </c>
      <c r="L142" s="61">
        <f t="shared" si="9"/>
        <v>1.2</v>
      </c>
      <c r="M142" s="45"/>
      <c r="N142" s="68" t="s">
        <v>761</v>
      </c>
      <c r="O142" s="68" t="s">
        <v>1100</v>
      </c>
      <c r="P142" s="72">
        <v>32</v>
      </c>
      <c r="Q142" s="73" t="s">
        <v>699</v>
      </c>
      <c r="R142" s="53">
        <f t="shared" si="10"/>
        <v>49.92</v>
      </c>
      <c r="S142" s="73" t="s">
        <v>700</v>
      </c>
      <c r="T142" s="45"/>
      <c r="U142" s="45"/>
      <c r="V142" s="45"/>
      <c r="W142" s="45"/>
      <c r="X142" s="45"/>
      <c r="Y142" s="63">
        <f t="shared" si="7"/>
        <v>49.92</v>
      </c>
      <c r="Z142" s="79" t="s">
        <v>1101</v>
      </c>
      <c r="AA142" s="41">
        <v>1</v>
      </c>
    </row>
    <row r="143" spans="1:27">
      <c r="A143" s="54" t="s">
        <v>710</v>
      </c>
      <c r="B143" s="45" t="s">
        <v>693</v>
      </c>
      <c r="C143" s="67" t="s">
        <v>1102</v>
      </c>
      <c r="D143" s="68" t="s">
        <v>1093</v>
      </c>
      <c r="E143" s="69" t="s">
        <v>1103</v>
      </c>
      <c r="F143" s="70">
        <v>55</v>
      </c>
      <c r="G143" s="75" t="s">
        <v>753</v>
      </c>
      <c r="H143" s="45" t="s">
        <v>754</v>
      </c>
      <c r="I143" s="45"/>
      <c r="J143" s="60">
        <v>1</v>
      </c>
      <c r="K143" s="45">
        <v>1.3</v>
      </c>
      <c r="L143" s="61">
        <f t="shared" si="9"/>
        <v>1</v>
      </c>
      <c r="M143" s="45"/>
      <c r="N143" s="68" t="s">
        <v>1044</v>
      </c>
      <c r="O143" s="68" t="s">
        <v>1104</v>
      </c>
      <c r="P143" s="72">
        <v>32</v>
      </c>
      <c r="Q143" s="73" t="s">
        <v>699</v>
      </c>
      <c r="R143" s="53">
        <f t="shared" si="10"/>
        <v>41.6</v>
      </c>
      <c r="S143" s="73" t="s">
        <v>811</v>
      </c>
      <c r="T143" s="45"/>
      <c r="U143" s="45"/>
      <c r="V143" s="45"/>
      <c r="W143" s="45"/>
      <c r="X143" s="45"/>
      <c r="Y143" s="63">
        <f t="shared" si="7"/>
        <v>41.6</v>
      </c>
      <c r="Z143" s="79" t="s">
        <v>1105</v>
      </c>
      <c r="AA143" s="41">
        <v>1</v>
      </c>
    </row>
    <row r="144" spans="1:27">
      <c r="A144" s="54" t="s">
        <v>710</v>
      </c>
      <c r="B144" s="45" t="s">
        <v>693</v>
      </c>
      <c r="C144" s="67" t="s">
        <v>1106</v>
      </c>
      <c r="D144" s="68" t="s">
        <v>1107</v>
      </c>
      <c r="E144" s="69" t="s">
        <v>253</v>
      </c>
      <c r="F144" s="70">
        <v>5</v>
      </c>
      <c r="G144" s="71"/>
      <c r="H144" s="45"/>
      <c r="I144" s="45"/>
      <c r="J144" s="60">
        <v>1</v>
      </c>
      <c r="K144" s="45">
        <v>1</v>
      </c>
      <c r="L144" s="61">
        <f t="shared" si="9"/>
        <v>1</v>
      </c>
      <c r="M144" s="45"/>
      <c r="N144" s="68" t="s">
        <v>806</v>
      </c>
      <c r="O144" s="68" t="s">
        <v>1108</v>
      </c>
      <c r="P144" s="72">
        <v>32</v>
      </c>
      <c r="Q144" s="73">
        <v>32</v>
      </c>
      <c r="R144" s="53">
        <f t="shared" si="10"/>
        <v>32</v>
      </c>
      <c r="S144" s="73"/>
      <c r="T144" s="45"/>
      <c r="U144" s="45"/>
      <c r="V144" s="45"/>
      <c r="W144" s="45"/>
      <c r="X144" s="45"/>
      <c r="Y144" s="63">
        <f t="shared" ref="Y144:Y211" si="11">J144*K144*L144*P144</f>
        <v>32</v>
      </c>
      <c r="Z144" s="64"/>
    </row>
    <row r="145" spans="1:27">
      <c r="A145" s="54" t="s">
        <v>692</v>
      </c>
      <c r="B145" s="45" t="s">
        <v>693</v>
      </c>
      <c r="C145" s="55" t="s">
        <v>1109</v>
      </c>
      <c r="D145" s="56" t="s">
        <v>1107</v>
      </c>
      <c r="E145" s="57" t="s">
        <v>253</v>
      </c>
      <c r="F145" s="58">
        <v>11</v>
      </c>
      <c r="G145" s="66"/>
      <c r="H145" s="45"/>
      <c r="I145" s="45"/>
      <c r="J145" s="60">
        <v>1</v>
      </c>
      <c r="K145" s="45">
        <v>1</v>
      </c>
      <c r="L145" s="61">
        <f t="shared" si="9"/>
        <v>1</v>
      </c>
      <c r="M145" s="45"/>
      <c r="N145" s="56" t="s">
        <v>1097</v>
      </c>
      <c r="O145" s="56" t="s">
        <v>942</v>
      </c>
      <c r="P145" s="62" t="s">
        <v>699</v>
      </c>
      <c r="Q145" s="58">
        <v>32</v>
      </c>
      <c r="R145" s="53">
        <f t="shared" si="10"/>
        <v>32</v>
      </c>
      <c r="S145" s="58"/>
      <c r="T145" s="45"/>
      <c r="U145" s="45"/>
      <c r="V145" s="45"/>
      <c r="W145" s="45"/>
      <c r="X145" s="45"/>
      <c r="Y145" s="63">
        <f t="shared" si="11"/>
        <v>32</v>
      </c>
      <c r="Z145" s="64"/>
    </row>
    <row r="146" spans="1:27">
      <c r="A146" s="54" t="s">
        <v>710</v>
      </c>
      <c r="B146" s="45" t="s">
        <v>693</v>
      </c>
      <c r="C146" s="67" t="s">
        <v>1110</v>
      </c>
      <c r="D146" s="68" t="s">
        <v>752</v>
      </c>
      <c r="E146" s="69" t="s">
        <v>121</v>
      </c>
      <c r="F146" s="70">
        <v>24</v>
      </c>
      <c r="G146" s="75" t="s">
        <v>1111</v>
      </c>
      <c r="H146" s="45" t="s">
        <v>754</v>
      </c>
      <c r="I146" s="45" t="s">
        <v>774</v>
      </c>
      <c r="J146" s="60">
        <v>1.4</v>
      </c>
      <c r="K146" s="45">
        <v>1.4</v>
      </c>
      <c r="L146" s="61">
        <f t="shared" si="9"/>
        <v>1</v>
      </c>
      <c r="M146" s="45"/>
      <c r="N146" s="68" t="s">
        <v>916</v>
      </c>
      <c r="O146" s="68" t="s">
        <v>1112</v>
      </c>
      <c r="P146" s="72">
        <v>48</v>
      </c>
      <c r="Q146" s="73" t="s">
        <v>716</v>
      </c>
      <c r="R146" s="53">
        <f t="shared" si="10"/>
        <v>67.199999999999989</v>
      </c>
      <c r="S146" s="73" t="s">
        <v>700</v>
      </c>
      <c r="T146" s="45"/>
      <c r="U146" s="45"/>
      <c r="V146" s="45"/>
      <c r="W146" s="45"/>
      <c r="X146" s="45"/>
      <c r="Y146" s="63">
        <f t="shared" si="11"/>
        <v>94.079999999999984</v>
      </c>
      <c r="Z146" s="64" t="s">
        <v>803</v>
      </c>
      <c r="AA146" s="41">
        <v>1</v>
      </c>
    </row>
    <row r="147" spans="1:27">
      <c r="A147" s="54" t="s">
        <v>710</v>
      </c>
      <c r="B147" s="45" t="s">
        <v>693</v>
      </c>
      <c r="C147" s="67" t="s">
        <v>1113</v>
      </c>
      <c r="D147" s="68" t="s">
        <v>1114</v>
      </c>
      <c r="E147" s="69" t="s">
        <v>1115</v>
      </c>
      <c r="F147" s="70">
        <v>119</v>
      </c>
      <c r="G147" s="75" t="s">
        <v>959</v>
      </c>
      <c r="H147" s="45"/>
      <c r="I147" s="45"/>
      <c r="J147" s="60">
        <v>1</v>
      </c>
      <c r="K147" s="45">
        <v>1</v>
      </c>
      <c r="L147" s="61">
        <f t="shared" si="9"/>
        <v>1.1950000000000001</v>
      </c>
      <c r="M147" s="45"/>
      <c r="N147" s="68" t="s">
        <v>858</v>
      </c>
      <c r="O147" s="68" t="s">
        <v>839</v>
      </c>
      <c r="P147" s="72">
        <v>32</v>
      </c>
      <c r="Q147" s="73" t="s">
        <v>699</v>
      </c>
      <c r="R147" s="53">
        <f t="shared" si="10"/>
        <v>38.24</v>
      </c>
      <c r="S147" s="73" t="s">
        <v>811</v>
      </c>
      <c r="T147" s="45"/>
      <c r="U147" s="45"/>
      <c r="V147" s="45"/>
      <c r="W147" s="45"/>
      <c r="X147" s="45"/>
      <c r="Y147" s="63">
        <f t="shared" si="11"/>
        <v>38.24</v>
      </c>
      <c r="Z147" s="79" t="s">
        <v>1116</v>
      </c>
    </row>
    <row r="148" spans="1:27">
      <c r="A148" s="54" t="s">
        <v>710</v>
      </c>
      <c r="B148" s="45" t="s">
        <v>693</v>
      </c>
      <c r="C148" s="67" t="s">
        <v>1117</v>
      </c>
      <c r="D148" s="68" t="s">
        <v>752</v>
      </c>
      <c r="E148" s="69" t="s">
        <v>241</v>
      </c>
      <c r="F148" s="70">
        <v>13</v>
      </c>
      <c r="G148" s="75" t="s">
        <v>1118</v>
      </c>
      <c r="H148" s="45" t="s">
        <v>754</v>
      </c>
      <c r="I148" s="45" t="s">
        <v>891</v>
      </c>
      <c r="J148" s="60">
        <v>1.4</v>
      </c>
      <c r="K148" s="45">
        <v>1.3</v>
      </c>
      <c r="L148" s="61">
        <f t="shared" si="9"/>
        <v>1</v>
      </c>
      <c r="M148" s="45"/>
      <c r="N148" s="68" t="s">
        <v>919</v>
      </c>
      <c r="O148" s="68" t="s">
        <v>1119</v>
      </c>
      <c r="P148" s="72">
        <v>48</v>
      </c>
      <c r="Q148" s="73" t="s">
        <v>716</v>
      </c>
      <c r="R148" s="53">
        <f t="shared" si="10"/>
        <v>62.400000000000006</v>
      </c>
      <c r="S148" s="73" t="s">
        <v>700</v>
      </c>
      <c r="T148" s="45"/>
      <c r="U148" s="45"/>
      <c r="V148" s="45"/>
      <c r="W148" s="45"/>
      <c r="X148" s="45"/>
      <c r="Y148" s="63">
        <f t="shared" si="11"/>
        <v>87.359999999999985</v>
      </c>
      <c r="Z148" s="64" t="s">
        <v>803</v>
      </c>
      <c r="AA148" s="41">
        <v>1</v>
      </c>
    </row>
    <row r="149" spans="1:27">
      <c r="A149" s="54" t="s">
        <v>710</v>
      </c>
      <c r="B149" s="45" t="s">
        <v>693</v>
      </c>
      <c r="C149" s="67" t="s">
        <v>1120</v>
      </c>
      <c r="D149" s="68" t="s">
        <v>1121</v>
      </c>
      <c r="E149" s="69" t="s">
        <v>238</v>
      </c>
      <c r="F149" s="70">
        <v>119</v>
      </c>
      <c r="G149" s="71"/>
      <c r="H149" s="45"/>
      <c r="I149" s="45"/>
      <c r="J149" s="60">
        <v>1.4</v>
      </c>
      <c r="K149" s="45">
        <v>1</v>
      </c>
      <c r="L149" s="61">
        <f t="shared" si="9"/>
        <v>1.1950000000000001</v>
      </c>
      <c r="M149" s="45"/>
      <c r="N149" s="68" t="s">
        <v>916</v>
      </c>
      <c r="O149" s="68" t="s">
        <v>743</v>
      </c>
      <c r="P149" s="72">
        <v>48</v>
      </c>
      <c r="Q149" s="73" t="s">
        <v>716</v>
      </c>
      <c r="R149" s="53">
        <f t="shared" si="10"/>
        <v>57.36</v>
      </c>
      <c r="S149" s="73" t="s">
        <v>700</v>
      </c>
      <c r="T149" s="45"/>
      <c r="U149" s="45"/>
      <c r="V149" s="45"/>
      <c r="W149" s="45"/>
      <c r="X149" s="45"/>
      <c r="Y149" s="63">
        <f t="shared" si="11"/>
        <v>80.304000000000002</v>
      </c>
      <c r="Z149" s="64"/>
      <c r="AA149" s="41">
        <v>1</v>
      </c>
    </row>
    <row r="150" spans="1:27">
      <c r="A150" s="54" t="s">
        <v>710</v>
      </c>
      <c r="B150" s="45" t="s">
        <v>693</v>
      </c>
      <c r="C150" s="67" t="s">
        <v>1122</v>
      </c>
      <c r="D150" s="68" t="s">
        <v>752</v>
      </c>
      <c r="E150" s="69" t="s">
        <v>1123</v>
      </c>
      <c r="F150" s="70">
        <v>39</v>
      </c>
      <c r="G150" s="75" t="s">
        <v>753</v>
      </c>
      <c r="H150" s="45" t="s">
        <v>754</v>
      </c>
      <c r="I150" s="45"/>
      <c r="J150" s="60">
        <v>1.4</v>
      </c>
      <c r="K150" s="45">
        <v>1.3</v>
      </c>
      <c r="L150" s="61">
        <f t="shared" si="9"/>
        <v>1</v>
      </c>
      <c r="M150" s="45"/>
      <c r="N150" s="68" t="s">
        <v>792</v>
      </c>
      <c r="O150" s="68" t="s">
        <v>1124</v>
      </c>
      <c r="P150" s="72">
        <v>48</v>
      </c>
      <c r="Q150" s="73" t="s">
        <v>716</v>
      </c>
      <c r="R150" s="53">
        <f t="shared" si="10"/>
        <v>62.400000000000006</v>
      </c>
      <c r="S150" s="73" t="s">
        <v>700</v>
      </c>
      <c r="T150" s="45"/>
      <c r="U150" s="45"/>
      <c r="V150" s="45"/>
      <c r="W150" s="45"/>
      <c r="X150" s="45"/>
      <c r="Y150" s="63">
        <f t="shared" si="11"/>
        <v>87.359999999999985</v>
      </c>
      <c r="Z150" s="79" t="s">
        <v>1125</v>
      </c>
      <c r="AA150" s="41">
        <v>1</v>
      </c>
    </row>
    <row r="151" spans="1:27">
      <c r="A151" s="54" t="s">
        <v>710</v>
      </c>
      <c r="B151" s="45" t="s">
        <v>693</v>
      </c>
      <c r="C151" s="67" t="s">
        <v>1126</v>
      </c>
      <c r="D151" s="68" t="s">
        <v>1127</v>
      </c>
      <c r="E151" s="69" t="s">
        <v>46</v>
      </c>
      <c r="F151" s="70">
        <v>19</v>
      </c>
      <c r="G151" s="75" t="s">
        <v>1128</v>
      </c>
      <c r="H151" s="45"/>
      <c r="I151" s="45" t="s">
        <v>1129</v>
      </c>
      <c r="J151" s="60">
        <v>1.4</v>
      </c>
      <c r="K151" s="45">
        <v>1.4</v>
      </c>
      <c r="L151" s="61">
        <f t="shared" si="9"/>
        <v>1</v>
      </c>
      <c r="M151" s="45"/>
      <c r="N151" s="68" t="s">
        <v>802</v>
      </c>
      <c r="O151" s="68" t="s">
        <v>807</v>
      </c>
      <c r="P151" s="72">
        <v>64</v>
      </c>
      <c r="Q151" s="73" t="s">
        <v>716</v>
      </c>
      <c r="R151" s="53">
        <f t="shared" si="10"/>
        <v>67.199999999999989</v>
      </c>
      <c r="S151" s="73" t="s">
        <v>734</v>
      </c>
      <c r="T151" s="45"/>
      <c r="U151" s="45"/>
      <c r="V151" s="45"/>
      <c r="W151" s="45"/>
      <c r="X151" s="45"/>
      <c r="Y151" s="63">
        <f t="shared" si="11"/>
        <v>125.43999999999998</v>
      </c>
      <c r="Z151" s="64" t="s">
        <v>803</v>
      </c>
      <c r="AA151" s="41">
        <v>1</v>
      </c>
    </row>
    <row r="152" spans="1:27">
      <c r="A152" s="54" t="s">
        <v>710</v>
      </c>
      <c r="B152" s="45" t="s">
        <v>693</v>
      </c>
      <c r="C152" s="67" t="s">
        <v>1130</v>
      </c>
      <c r="D152" s="68" t="s">
        <v>1127</v>
      </c>
      <c r="E152" s="69" t="s">
        <v>46</v>
      </c>
      <c r="F152" s="70">
        <v>26</v>
      </c>
      <c r="G152" s="75" t="s">
        <v>1128</v>
      </c>
      <c r="H152" s="45"/>
      <c r="I152" s="45" t="s">
        <v>1129</v>
      </c>
      <c r="J152" s="60">
        <v>1.4</v>
      </c>
      <c r="K152" s="45">
        <v>1</v>
      </c>
      <c r="L152" s="61">
        <f t="shared" si="9"/>
        <v>1</v>
      </c>
      <c r="M152" s="45"/>
      <c r="N152" s="68" t="s">
        <v>792</v>
      </c>
      <c r="O152" s="68" t="s">
        <v>807</v>
      </c>
      <c r="P152" s="72">
        <v>64</v>
      </c>
      <c r="Q152" s="73" t="s">
        <v>716</v>
      </c>
      <c r="R152" s="53">
        <f t="shared" si="10"/>
        <v>48</v>
      </c>
      <c r="S152" s="73" t="s">
        <v>734</v>
      </c>
      <c r="T152" s="45"/>
      <c r="U152" s="45"/>
      <c r="V152" s="45"/>
      <c r="W152" s="45"/>
      <c r="X152" s="45"/>
      <c r="Y152" s="63">
        <f t="shared" si="11"/>
        <v>89.6</v>
      </c>
      <c r="Z152" s="64" t="s">
        <v>803</v>
      </c>
      <c r="AA152" s="41">
        <v>1</v>
      </c>
    </row>
    <row r="153" spans="1:27">
      <c r="A153" s="54" t="s">
        <v>692</v>
      </c>
      <c r="B153" s="45" t="s">
        <v>693</v>
      </c>
      <c r="C153" s="55" t="s">
        <v>1131</v>
      </c>
      <c r="D153" s="56" t="s">
        <v>784</v>
      </c>
      <c r="E153" s="57" t="s">
        <v>46</v>
      </c>
      <c r="F153" s="58">
        <v>32</v>
      </c>
      <c r="G153" s="74" t="s">
        <v>944</v>
      </c>
      <c r="H153" s="45"/>
      <c r="I153" s="45" t="s">
        <v>774</v>
      </c>
      <c r="J153" s="60">
        <v>1.4</v>
      </c>
      <c r="K153" s="45">
        <v>1.4</v>
      </c>
      <c r="L153" s="61">
        <f t="shared" si="9"/>
        <v>1</v>
      </c>
      <c r="M153" s="45"/>
      <c r="N153" s="56" t="s">
        <v>1132</v>
      </c>
      <c r="O153" s="56" t="s">
        <v>1133</v>
      </c>
      <c r="P153" s="62" t="s">
        <v>787</v>
      </c>
      <c r="Q153" s="58" t="s">
        <v>787</v>
      </c>
      <c r="R153" s="53">
        <f t="shared" si="10"/>
        <v>89.6</v>
      </c>
      <c r="S153" s="58" t="s">
        <v>700</v>
      </c>
      <c r="T153" s="45"/>
      <c r="U153" s="45"/>
      <c r="V153" s="45"/>
      <c r="W153" s="45"/>
      <c r="X153" s="45"/>
      <c r="Y153" s="63">
        <f t="shared" si="11"/>
        <v>125.43999999999998</v>
      </c>
      <c r="Z153" s="64"/>
      <c r="AA153" s="41">
        <v>1</v>
      </c>
    </row>
    <row r="154" spans="1:27">
      <c r="A154" s="54" t="s">
        <v>692</v>
      </c>
      <c r="B154" s="45" t="s">
        <v>693</v>
      </c>
      <c r="C154" s="55" t="s">
        <v>1134</v>
      </c>
      <c r="D154" s="56" t="s">
        <v>1135</v>
      </c>
      <c r="E154" s="57" t="s">
        <v>46</v>
      </c>
      <c r="F154" s="58">
        <v>26</v>
      </c>
      <c r="G154" s="74" t="s">
        <v>890</v>
      </c>
      <c r="H154" s="45"/>
      <c r="I154" s="45" t="s">
        <v>891</v>
      </c>
      <c r="J154" s="60">
        <v>1.4</v>
      </c>
      <c r="K154" s="45">
        <v>1.3</v>
      </c>
      <c r="L154" s="61">
        <f t="shared" si="9"/>
        <v>1</v>
      </c>
      <c r="M154" s="45"/>
      <c r="N154" s="56" t="s">
        <v>1136</v>
      </c>
      <c r="O154" s="56" t="s">
        <v>1137</v>
      </c>
      <c r="P154" s="62" t="s">
        <v>787</v>
      </c>
      <c r="Q154" s="58" t="s">
        <v>716</v>
      </c>
      <c r="R154" s="53">
        <f t="shared" si="10"/>
        <v>62.400000000000006</v>
      </c>
      <c r="S154" s="58" t="s">
        <v>700</v>
      </c>
      <c r="T154" s="45"/>
      <c r="U154" s="45"/>
      <c r="V154" s="45"/>
      <c r="W154" s="45"/>
      <c r="X154" s="45"/>
      <c r="Y154" s="63">
        <f t="shared" si="11"/>
        <v>116.47999999999999</v>
      </c>
      <c r="Z154" s="64"/>
      <c r="AA154" s="41">
        <v>1</v>
      </c>
    </row>
    <row r="155" spans="1:27">
      <c r="A155" s="54" t="s">
        <v>710</v>
      </c>
      <c r="B155" s="45" t="s">
        <v>693</v>
      </c>
      <c r="C155" s="67" t="s">
        <v>1138</v>
      </c>
      <c r="D155" s="68" t="s">
        <v>954</v>
      </c>
      <c r="E155" s="69" t="s">
        <v>55</v>
      </c>
      <c r="F155" s="70">
        <v>51</v>
      </c>
      <c r="G155" s="71"/>
      <c r="H155" s="45"/>
      <c r="I155" s="45"/>
      <c r="J155" s="60">
        <v>1</v>
      </c>
      <c r="K155" s="45">
        <v>1</v>
      </c>
      <c r="L155" s="61">
        <f t="shared" si="9"/>
        <v>1</v>
      </c>
      <c r="M155" s="45"/>
      <c r="N155" s="68" t="s">
        <v>802</v>
      </c>
      <c r="O155" s="68" t="s">
        <v>740</v>
      </c>
      <c r="P155" s="72">
        <v>48</v>
      </c>
      <c r="Q155" s="73" t="s">
        <v>716</v>
      </c>
      <c r="R155" s="53">
        <f t="shared" si="10"/>
        <v>48</v>
      </c>
      <c r="S155" s="73" t="s">
        <v>700</v>
      </c>
      <c r="T155" s="45"/>
      <c r="U155" s="45"/>
      <c r="V155" s="45"/>
      <c r="W155" s="45"/>
      <c r="X155" s="45"/>
      <c r="Y155" s="63">
        <f t="shared" si="11"/>
        <v>48</v>
      </c>
      <c r="Z155" s="64"/>
    </row>
    <row r="156" spans="1:27">
      <c r="A156" s="54" t="s">
        <v>710</v>
      </c>
      <c r="B156" s="45" t="s">
        <v>693</v>
      </c>
      <c r="C156" s="67" t="s">
        <v>1139</v>
      </c>
      <c r="D156" s="68" t="s">
        <v>789</v>
      </c>
      <c r="E156" s="69" t="s">
        <v>55</v>
      </c>
      <c r="F156" s="70">
        <v>90</v>
      </c>
      <c r="G156" s="71"/>
      <c r="H156" s="45"/>
      <c r="I156" s="45"/>
      <c r="J156" s="60">
        <v>1</v>
      </c>
      <c r="K156" s="45">
        <v>1</v>
      </c>
      <c r="L156" s="61">
        <f t="shared" si="9"/>
        <v>1.05</v>
      </c>
      <c r="M156" s="45"/>
      <c r="N156" s="68" t="s">
        <v>792</v>
      </c>
      <c r="O156" s="68" t="s">
        <v>1140</v>
      </c>
      <c r="P156" s="72">
        <v>48</v>
      </c>
      <c r="Q156" s="73" t="s">
        <v>716</v>
      </c>
      <c r="R156" s="53">
        <f t="shared" si="10"/>
        <v>50.400000000000006</v>
      </c>
      <c r="S156" s="73" t="s">
        <v>700</v>
      </c>
      <c r="T156" s="45"/>
      <c r="U156" s="45"/>
      <c r="V156" s="45"/>
      <c r="W156" s="45"/>
      <c r="X156" s="45"/>
      <c r="Y156" s="63">
        <f t="shared" si="11"/>
        <v>50.400000000000006</v>
      </c>
      <c r="Z156" s="64"/>
    </row>
    <row r="157" spans="1:27">
      <c r="A157" s="54" t="s">
        <v>692</v>
      </c>
      <c r="B157" s="45" t="s">
        <v>693</v>
      </c>
      <c r="C157" s="55" t="s">
        <v>1141</v>
      </c>
      <c r="D157" s="56" t="s">
        <v>784</v>
      </c>
      <c r="E157" s="57" t="s">
        <v>55</v>
      </c>
      <c r="F157" s="58">
        <v>80</v>
      </c>
      <c r="G157" s="59"/>
      <c r="H157" s="45"/>
      <c r="I157" s="45"/>
      <c r="J157" s="60">
        <v>1.4</v>
      </c>
      <c r="K157" s="45">
        <v>1</v>
      </c>
      <c r="L157" s="61">
        <f t="shared" si="9"/>
        <v>1</v>
      </c>
      <c r="M157" s="45"/>
      <c r="N157" s="56" t="s">
        <v>785</v>
      </c>
      <c r="O157" s="56" t="s">
        <v>1142</v>
      </c>
      <c r="P157" s="62" t="s">
        <v>787</v>
      </c>
      <c r="Q157" s="58" t="s">
        <v>787</v>
      </c>
      <c r="R157" s="53">
        <f t="shared" si="10"/>
        <v>64</v>
      </c>
      <c r="S157" s="58" t="s">
        <v>700</v>
      </c>
      <c r="T157" s="45"/>
      <c r="U157" s="45"/>
      <c r="V157" s="45"/>
      <c r="W157" s="45"/>
      <c r="X157" s="45"/>
      <c r="Y157" s="63">
        <f t="shared" si="11"/>
        <v>89.6</v>
      </c>
      <c r="Z157" s="64"/>
      <c r="AA157" s="41">
        <v>1</v>
      </c>
    </row>
    <row r="158" spans="1:27">
      <c r="A158" s="54" t="s">
        <v>692</v>
      </c>
      <c r="B158" s="45" t="s">
        <v>693</v>
      </c>
      <c r="C158" s="55" t="s">
        <v>1143</v>
      </c>
      <c r="D158" s="56" t="s">
        <v>784</v>
      </c>
      <c r="E158" s="57" t="s">
        <v>55</v>
      </c>
      <c r="F158" s="58">
        <v>81</v>
      </c>
      <c r="G158" s="59"/>
      <c r="H158" s="45"/>
      <c r="I158" s="45"/>
      <c r="J158" s="60">
        <v>1</v>
      </c>
      <c r="K158" s="45">
        <v>1</v>
      </c>
      <c r="L158" s="61">
        <f t="shared" si="9"/>
        <v>1.0049999999999999</v>
      </c>
      <c r="M158" s="45"/>
      <c r="N158" s="56" t="s">
        <v>1144</v>
      </c>
      <c r="O158" s="56" t="s">
        <v>1145</v>
      </c>
      <c r="P158" s="62" t="s">
        <v>787</v>
      </c>
      <c r="Q158" s="58" t="s">
        <v>787</v>
      </c>
      <c r="R158" s="53">
        <f t="shared" si="10"/>
        <v>64.319999999999993</v>
      </c>
      <c r="S158" s="58" t="s">
        <v>700</v>
      </c>
      <c r="T158" s="45"/>
      <c r="U158" s="45"/>
      <c r="V158" s="45"/>
      <c r="W158" s="45"/>
      <c r="X158" s="45"/>
      <c r="Y158" s="63">
        <f t="shared" si="11"/>
        <v>64.319999999999993</v>
      </c>
      <c r="Z158" s="64"/>
    </row>
    <row r="159" spans="1:27">
      <c r="A159" s="54" t="s">
        <v>692</v>
      </c>
      <c r="B159" s="45" t="s">
        <v>693</v>
      </c>
      <c r="C159" s="55" t="s">
        <v>1146</v>
      </c>
      <c r="D159" s="56" t="s">
        <v>718</v>
      </c>
      <c r="E159" s="57" t="s">
        <v>55</v>
      </c>
      <c r="F159" s="58">
        <v>117</v>
      </c>
      <c r="G159" s="59"/>
      <c r="H159" s="45"/>
      <c r="I159" s="45"/>
      <c r="J159" s="60">
        <v>1</v>
      </c>
      <c r="K159" s="45">
        <v>1</v>
      </c>
      <c r="L159" s="61">
        <f t="shared" si="9"/>
        <v>1.1850000000000001</v>
      </c>
      <c r="M159" s="45"/>
      <c r="N159" s="56" t="s">
        <v>982</v>
      </c>
      <c r="O159" s="56" t="s">
        <v>715</v>
      </c>
      <c r="P159" s="62" t="s">
        <v>716</v>
      </c>
      <c r="Q159" s="58" t="s">
        <v>716</v>
      </c>
      <c r="R159" s="53">
        <f t="shared" si="10"/>
        <v>56.88</v>
      </c>
      <c r="S159" s="58" t="s">
        <v>700</v>
      </c>
      <c r="T159" s="45"/>
      <c r="U159" s="45"/>
      <c r="V159" s="45"/>
      <c r="W159" s="45"/>
      <c r="X159" s="45"/>
      <c r="Y159" s="63">
        <f t="shared" si="11"/>
        <v>56.88</v>
      </c>
      <c r="Z159" s="64"/>
    </row>
    <row r="160" spans="1:27">
      <c r="A160" s="54" t="s">
        <v>692</v>
      </c>
      <c r="B160" s="45" t="s">
        <v>693</v>
      </c>
      <c r="C160" s="55" t="s">
        <v>1147</v>
      </c>
      <c r="D160" s="56" t="s">
        <v>898</v>
      </c>
      <c r="E160" s="57" t="s">
        <v>333</v>
      </c>
      <c r="F160" s="58">
        <v>67</v>
      </c>
      <c r="G160" s="59"/>
      <c r="H160" s="45"/>
      <c r="I160" s="45"/>
      <c r="J160" s="60">
        <v>1.4</v>
      </c>
      <c r="K160" s="45">
        <v>1</v>
      </c>
      <c r="L160" s="61">
        <f t="shared" si="9"/>
        <v>1</v>
      </c>
      <c r="M160" s="45"/>
      <c r="N160" s="56" t="s">
        <v>719</v>
      </c>
      <c r="O160" s="56" t="s">
        <v>886</v>
      </c>
      <c r="P160" s="62" t="s">
        <v>716</v>
      </c>
      <c r="Q160" s="58" t="s">
        <v>716</v>
      </c>
      <c r="R160" s="53">
        <f t="shared" si="10"/>
        <v>48</v>
      </c>
      <c r="S160" s="58" t="s">
        <v>700</v>
      </c>
      <c r="T160" s="45"/>
      <c r="U160" s="45"/>
      <c r="V160" s="45"/>
      <c r="W160" s="45"/>
      <c r="X160" s="45"/>
      <c r="Y160" s="63">
        <f t="shared" si="11"/>
        <v>67.199999999999989</v>
      </c>
      <c r="Z160" s="64"/>
      <c r="AA160" s="41">
        <v>1</v>
      </c>
    </row>
    <row r="161" spans="1:27">
      <c r="A161" s="54" t="s">
        <v>692</v>
      </c>
      <c r="B161" s="45" t="s">
        <v>693</v>
      </c>
      <c r="C161" s="55" t="s">
        <v>1148</v>
      </c>
      <c r="D161" s="56" t="s">
        <v>778</v>
      </c>
      <c r="E161" s="57" t="s">
        <v>318</v>
      </c>
      <c r="F161" s="58">
        <v>90</v>
      </c>
      <c r="G161" s="59"/>
      <c r="H161" s="45"/>
      <c r="I161" s="45"/>
      <c r="J161" s="60">
        <v>1.4</v>
      </c>
      <c r="K161" s="45">
        <v>1</v>
      </c>
      <c r="L161" s="61">
        <f t="shared" si="9"/>
        <v>1.05</v>
      </c>
      <c r="M161" s="45"/>
      <c r="N161" s="56" t="s">
        <v>1149</v>
      </c>
      <c r="O161" s="56" t="s">
        <v>1150</v>
      </c>
      <c r="P161" s="62" t="s">
        <v>716</v>
      </c>
      <c r="Q161" s="58" t="s">
        <v>716</v>
      </c>
      <c r="R161" s="53">
        <f t="shared" si="10"/>
        <v>50.400000000000006</v>
      </c>
      <c r="S161" s="58" t="s">
        <v>700</v>
      </c>
      <c r="T161" s="45"/>
      <c r="U161" s="45"/>
      <c r="V161" s="45"/>
      <c r="W161" s="45"/>
      <c r="X161" s="45"/>
      <c r="Y161" s="63">
        <f t="shared" si="11"/>
        <v>70.56</v>
      </c>
      <c r="Z161" s="64"/>
      <c r="AA161" s="41">
        <v>1</v>
      </c>
    </row>
    <row r="162" spans="1:27">
      <c r="A162" s="54" t="s">
        <v>692</v>
      </c>
      <c r="B162" s="45" t="s">
        <v>693</v>
      </c>
      <c r="C162" s="55" t="s">
        <v>1151</v>
      </c>
      <c r="D162" s="56" t="s">
        <v>784</v>
      </c>
      <c r="E162" s="57" t="s">
        <v>342</v>
      </c>
      <c r="F162" s="58">
        <v>76</v>
      </c>
      <c r="G162" s="59"/>
      <c r="H162" s="45"/>
      <c r="I162" s="45"/>
      <c r="J162" s="60">
        <v>1.4</v>
      </c>
      <c r="K162" s="45">
        <v>1</v>
      </c>
      <c r="L162" s="61">
        <f t="shared" si="9"/>
        <v>1</v>
      </c>
      <c r="M162" s="45"/>
      <c r="N162" s="56" t="s">
        <v>1152</v>
      </c>
      <c r="O162" s="56" t="s">
        <v>1153</v>
      </c>
      <c r="P162" s="62" t="s">
        <v>787</v>
      </c>
      <c r="Q162" s="58" t="s">
        <v>787</v>
      </c>
      <c r="R162" s="53">
        <f>K162*L162*Q162</f>
        <v>64</v>
      </c>
      <c r="S162" s="58" t="s">
        <v>700</v>
      </c>
      <c r="T162" s="45"/>
      <c r="U162" s="45"/>
      <c r="V162" s="45"/>
      <c r="W162" s="45"/>
      <c r="X162" s="45"/>
      <c r="Y162" s="63">
        <f t="shared" si="11"/>
        <v>89.6</v>
      </c>
      <c r="Z162" s="64"/>
      <c r="AA162" s="41">
        <v>1</v>
      </c>
    </row>
    <row r="163" spans="1:27">
      <c r="A163" s="54" t="s">
        <v>692</v>
      </c>
      <c r="B163" s="45" t="s">
        <v>693</v>
      </c>
      <c r="C163" s="55" t="s">
        <v>1154</v>
      </c>
      <c r="D163" s="56" t="s">
        <v>784</v>
      </c>
      <c r="E163" s="57" t="s">
        <v>342</v>
      </c>
      <c r="F163" s="58">
        <v>58</v>
      </c>
      <c r="G163" s="59"/>
      <c r="H163" s="45"/>
      <c r="I163" s="45"/>
      <c r="J163" s="60">
        <v>1</v>
      </c>
      <c r="K163" s="45">
        <v>1</v>
      </c>
      <c r="L163" s="61">
        <f t="shared" si="9"/>
        <v>1</v>
      </c>
      <c r="M163" s="45"/>
      <c r="N163" s="56" t="s">
        <v>1155</v>
      </c>
      <c r="O163" s="56" t="s">
        <v>1153</v>
      </c>
      <c r="P163" s="62" t="s">
        <v>787</v>
      </c>
      <c r="Q163" s="58" t="s">
        <v>787</v>
      </c>
      <c r="R163" s="53">
        <f>K163*L163*Q163</f>
        <v>64</v>
      </c>
      <c r="S163" s="58" t="s">
        <v>700</v>
      </c>
      <c r="T163" s="45"/>
      <c r="U163" s="45"/>
      <c r="V163" s="45"/>
      <c r="W163" s="45"/>
      <c r="X163" s="45"/>
      <c r="Y163" s="63">
        <f t="shared" si="11"/>
        <v>64</v>
      </c>
      <c r="Z163" s="64"/>
    </row>
    <row r="164" spans="1:27">
      <c r="A164" s="54" t="s">
        <v>710</v>
      </c>
      <c r="B164" s="45" t="s">
        <v>693</v>
      </c>
      <c r="C164" s="67" t="s">
        <v>1156</v>
      </c>
      <c r="D164" s="68" t="s">
        <v>712</v>
      </c>
      <c r="E164" s="69" t="s">
        <v>196</v>
      </c>
      <c r="F164" s="70">
        <v>119</v>
      </c>
      <c r="G164" s="71"/>
      <c r="H164" s="45"/>
      <c r="I164" s="45"/>
      <c r="J164" s="60">
        <v>1.4</v>
      </c>
      <c r="K164" s="45">
        <v>1</v>
      </c>
      <c r="L164" s="61">
        <f t="shared" si="9"/>
        <v>1.1950000000000001</v>
      </c>
      <c r="M164" s="45"/>
      <c r="N164" s="68" t="s">
        <v>919</v>
      </c>
      <c r="O164" s="68" t="s">
        <v>1053</v>
      </c>
      <c r="P164" s="72">
        <v>48</v>
      </c>
      <c r="Q164" s="73" t="s">
        <v>716</v>
      </c>
      <c r="R164" s="53">
        <f>K164*L164*Q164</f>
        <v>57.36</v>
      </c>
      <c r="S164" s="73" t="s">
        <v>700</v>
      </c>
      <c r="T164" s="45"/>
      <c r="U164" s="45"/>
      <c r="V164" s="45"/>
      <c r="W164" s="45"/>
      <c r="X164" s="45"/>
      <c r="Y164" s="63">
        <f t="shared" si="11"/>
        <v>80.304000000000002</v>
      </c>
      <c r="Z164" s="64"/>
      <c r="AA164" s="41">
        <v>1</v>
      </c>
    </row>
    <row r="165" spans="1:27">
      <c r="A165" s="54" t="s">
        <v>710</v>
      </c>
      <c r="B165" s="45" t="s">
        <v>693</v>
      </c>
      <c r="C165" s="67" t="s">
        <v>1157</v>
      </c>
      <c r="D165" s="68" t="s">
        <v>712</v>
      </c>
      <c r="E165" s="69" t="s">
        <v>196</v>
      </c>
      <c r="F165" s="70">
        <v>6</v>
      </c>
      <c r="G165" s="75" t="s">
        <v>791</v>
      </c>
      <c r="H165" s="45" t="s">
        <v>723</v>
      </c>
      <c r="I165" s="45"/>
      <c r="J165" s="60">
        <v>1</v>
      </c>
      <c r="K165" s="45">
        <v>1.5</v>
      </c>
      <c r="L165" s="61">
        <f t="shared" si="9"/>
        <v>1</v>
      </c>
      <c r="M165" s="45"/>
      <c r="N165" s="68" t="s">
        <v>955</v>
      </c>
      <c r="O165" s="68" t="s">
        <v>1158</v>
      </c>
      <c r="P165" s="72">
        <v>48</v>
      </c>
      <c r="Q165" s="73" t="s">
        <v>716</v>
      </c>
      <c r="R165" s="53">
        <f>K165*L165*Q165</f>
        <v>72</v>
      </c>
      <c r="S165" s="73" t="s">
        <v>700</v>
      </c>
      <c r="T165" s="45"/>
      <c r="U165" s="45"/>
      <c r="V165" s="45"/>
      <c r="W165" s="45"/>
      <c r="X165" s="45"/>
      <c r="Y165" s="63">
        <f t="shared" si="11"/>
        <v>72</v>
      </c>
      <c r="Z165" s="64"/>
      <c r="AA165" s="41">
        <v>1</v>
      </c>
    </row>
    <row r="166" spans="1:27">
      <c r="A166" s="54" t="s">
        <v>692</v>
      </c>
      <c r="B166" s="45" t="s">
        <v>693</v>
      </c>
      <c r="C166" s="55" t="s">
        <v>1159</v>
      </c>
      <c r="D166" s="56" t="s">
        <v>712</v>
      </c>
      <c r="E166" s="57" t="s">
        <v>1160</v>
      </c>
      <c r="F166" s="58">
        <v>32</v>
      </c>
      <c r="G166" s="59"/>
      <c r="H166" s="45"/>
      <c r="I166" s="45"/>
      <c r="J166" s="60">
        <v>1</v>
      </c>
      <c r="K166" s="45">
        <v>1</v>
      </c>
      <c r="L166" s="61">
        <f t="shared" si="9"/>
        <v>1</v>
      </c>
      <c r="M166" s="45"/>
      <c r="N166" s="56" t="s">
        <v>724</v>
      </c>
      <c r="O166" s="56" t="s">
        <v>1161</v>
      </c>
      <c r="P166" s="62" t="s">
        <v>716</v>
      </c>
      <c r="Q166" s="58" t="s">
        <v>716</v>
      </c>
      <c r="R166" s="53">
        <f>K166*L166*Q166</f>
        <v>48</v>
      </c>
      <c r="S166" s="58" t="s">
        <v>734</v>
      </c>
      <c r="T166" s="45"/>
      <c r="U166" s="45"/>
      <c r="V166" s="45"/>
      <c r="W166" s="45"/>
      <c r="X166" s="45"/>
      <c r="Y166" s="63">
        <f t="shared" si="11"/>
        <v>48</v>
      </c>
      <c r="Z166" s="64"/>
    </row>
    <row r="167" spans="1:27">
      <c r="A167" s="54"/>
      <c r="B167" s="45"/>
      <c r="C167" s="55"/>
      <c r="D167" s="56"/>
      <c r="E167" s="57" t="s">
        <v>1162</v>
      </c>
      <c r="F167" s="58">
        <v>32</v>
      </c>
      <c r="G167" s="59"/>
      <c r="H167" s="45"/>
      <c r="I167" s="45"/>
      <c r="J167" s="60">
        <v>1</v>
      </c>
      <c r="K167" s="45">
        <v>1</v>
      </c>
      <c r="L167" s="61">
        <f>IF(F167&lt;=80,1,IF(F167&gt;80,(1+(F167-80)/200),1.2))</f>
        <v>1</v>
      </c>
      <c r="M167" s="45"/>
      <c r="N167" s="56"/>
      <c r="O167" s="56"/>
      <c r="P167" s="62">
        <v>7</v>
      </c>
      <c r="Q167" s="58"/>
      <c r="R167" s="53">
        <v>7</v>
      </c>
      <c r="S167" s="58"/>
      <c r="T167" s="45"/>
      <c r="U167" s="45"/>
      <c r="V167" s="45"/>
      <c r="W167" s="45"/>
      <c r="X167" s="45"/>
      <c r="Y167" s="63">
        <f t="shared" si="11"/>
        <v>7</v>
      </c>
      <c r="Z167" s="64"/>
    </row>
    <row r="168" spans="1:27">
      <c r="A168" s="54"/>
      <c r="B168" s="45"/>
      <c r="C168" s="55"/>
      <c r="D168" s="56"/>
      <c r="E168" s="57" t="s">
        <v>947</v>
      </c>
      <c r="F168" s="58">
        <v>32</v>
      </c>
      <c r="G168" s="59"/>
      <c r="H168" s="45"/>
      <c r="I168" s="45"/>
      <c r="J168" s="60">
        <v>1</v>
      </c>
      <c r="K168" s="45">
        <v>1</v>
      </c>
      <c r="L168" s="61">
        <f>IF(F168&lt;=80,1,IF(F168&gt;80,(1+(F168-80)/200),1.2))</f>
        <v>1</v>
      </c>
      <c r="M168" s="45"/>
      <c r="N168" s="56"/>
      <c r="O168" s="56"/>
      <c r="P168" s="62">
        <v>13</v>
      </c>
      <c r="Q168" s="58"/>
      <c r="R168" s="53">
        <v>28</v>
      </c>
      <c r="S168" s="58"/>
      <c r="T168" s="45"/>
      <c r="U168" s="45"/>
      <c r="V168" s="45"/>
      <c r="W168" s="45"/>
      <c r="X168" s="45"/>
      <c r="Y168" s="63">
        <f t="shared" si="11"/>
        <v>13</v>
      </c>
      <c r="Z168" s="64"/>
    </row>
    <row r="169" spans="1:27">
      <c r="A169" s="54"/>
      <c r="B169" s="45"/>
      <c r="C169" s="55"/>
      <c r="D169" s="56"/>
      <c r="E169" s="57" t="s">
        <v>1163</v>
      </c>
      <c r="F169" s="58">
        <v>32</v>
      </c>
      <c r="G169" s="59"/>
      <c r="H169" s="45"/>
      <c r="I169" s="45"/>
      <c r="J169" s="60">
        <v>1</v>
      </c>
      <c r="K169" s="45">
        <v>1</v>
      </c>
      <c r="L169" s="61">
        <f>IF(F169&lt;=80,1,IF(F169&gt;80,(1+(F169-80)/200),1.2))</f>
        <v>1</v>
      </c>
      <c r="M169" s="45"/>
      <c r="N169" s="56"/>
      <c r="O169" s="56"/>
      <c r="P169" s="62">
        <v>28</v>
      </c>
      <c r="Q169" s="58"/>
      <c r="R169" s="53">
        <v>13</v>
      </c>
      <c r="S169" s="58"/>
      <c r="T169" s="45"/>
      <c r="U169" s="45"/>
      <c r="V169" s="45"/>
      <c r="W169" s="45"/>
      <c r="X169" s="45"/>
      <c r="Y169" s="63">
        <f t="shared" si="11"/>
        <v>28</v>
      </c>
      <c r="Z169" s="64"/>
    </row>
    <row r="170" spans="1:27">
      <c r="A170" s="54" t="s">
        <v>692</v>
      </c>
      <c r="B170" s="45" t="s">
        <v>693</v>
      </c>
      <c r="C170" s="55" t="s">
        <v>1164</v>
      </c>
      <c r="D170" s="56" t="s">
        <v>905</v>
      </c>
      <c r="E170" s="57" t="s">
        <v>416</v>
      </c>
      <c r="F170" s="58">
        <v>47</v>
      </c>
      <c r="G170" s="59"/>
      <c r="H170" s="45"/>
      <c r="I170" s="45"/>
      <c r="J170" s="60">
        <v>1</v>
      </c>
      <c r="K170" s="45">
        <v>1</v>
      </c>
      <c r="L170" s="61">
        <f t="shared" ref="L170:L223" si="12">IF(F170&lt;=80,1,IF(F170&gt;80,(1+(F170-80)/200),1.2))</f>
        <v>1</v>
      </c>
      <c r="M170" s="45"/>
      <c r="N170" s="56" t="s">
        <v>732</v>
      </c>
      <c r="O170" s="56" t="s">
        <v>994</v>
      </c>
      <c r="P170" s="62" t="s">
        <v>699</v>
      </c>
      <c r="Q170" s="58" t="s">
        <v>699</v>
      </c>
      <c r="R170" s="53">
        <f t="shared" ref="R170:R184" si="13">K170*L170*Q170</f>
        <v>32</v>
      </c>
      <c r="S170" s="58" t="s">
        <v>700</v>
      </c>
      <c r="T170" s="45"/>
      <c r="U170" s="45"/>
      <c r="V170" s="45"/>
      <c r="W170" s="45"/>
      <c r="X170" s="45"/>
      <c r="Y170" s="63">
        <f t="shared" si="11"/>
        <v>32</v>
      </c>
      <c r="Z170" s="64"/>
    </row>
    <row r="171" spans="1:27">
      <c r="A171" s="54" t="s">
        <v>692</v>
      </c>
      <c r="B171" s="45" t="s">
        <v>693</v>
      </c>
      <c r="C171" s="55" t="s">
        <v>1165</v>
      </c>
      <c r="D171" s="56" t="s">
        <v>905</v>
      </c>
      <c r="E171" s="57" t="s">
        <v>416</v>
      </c>
      <c r="F171" s="58">
        <v>85</v>
      </c>
      <c r="G171" s="59"/>
      <c r="H171" s="45"/>
      <c r="I171" s="45"/>
      <c r="J171" s="60">
        <v>1</v>
      </c>
      <c r="K171" s="45">
        <v>1</v>
      </c>
      <c r="L171" s="61">
        <f t="shared" si="12"/>
        <v>1.0249999999999999</v>
      </c>
      <c r="M171" s="45"/>
      <c r="N171" s="56" t="s">
        <v>982</v>
      </c>
      <c r="O171" s="56" t="s">
        <v>1166</v>
      </c>
      <c r="P171" s="62" t="s">
        <v>716</v>
      </c>
      <c r="Q171" s="58" t="s">
        <v>716</v>
      </c>
      <c r="R171" s="53">
        <f t="shared" si="13"/>
        <v>49.199999999999996</v>
      </c>
      <c r="S171" s="58" t="s">
        <v>700</v>
      </c>
      <c r="T171" s="45"/>
      <c r="U171" s="45"/>
      <c r="V171" s="45"/>
      <c r="W171" s="45"/>
      <c r="X171" s="45"/>
      <c r="Y171" s="63">
        <f t="shared" si="11"/>
        <v>49.199999999999996</v>
      </c>
      <c r="Z171" s="64"/>
    </row>
    <row r="172" spans="1:27">
      <c r="A172" s="54" t="s">
        <v>710</v>
      </c>
      <c r="B172" s="45" t="s">
        <v>693</v>
      </c>
      <c r="C172" s="67" t="s">
        <v>1167</v>
      </c>
      <c r="D172" s="68" t="s">
        <v>1168</v>
      </c>
      <c r="E172" s="69" t="s">
        <v>277</v>
      </c>
      <c r="F172" s="70">
        <v>10</v>
      </c>
      <c r="G172" s="71"/>
      <c r="H172" s="45"/>
      <c r="I172" s="45"/>
      <c r="J172" s="60">
        <v>1</v>
      </c>
      <c r="K172" s="45">
        <v>1</v>
      </c>
      <c r="L172" s="61">
        <f t="shared" si="12"/>
        <v>1</v>
      </c>
      <c r="M172" s="45"/>
      <c r="N172" s="68" t="s">
        <v>1169</v>
      </c>
      <c r="O172" s="68" t="s">
        <v>1170</v>
      </c>
      <c r="P172" s="72">
        <v>32</v>
      </c>
      <c r="Q172" s="73" t="s">
        <v>1046</v>
      </c>
      <c r="R172" s="53">
        <f t="shared" si="13"/>
        <v>8</v>
      </c>
      <c r="S172" s="73" t="s">
        <v>811</v>
      </c>
      <c r="T172" s="45"/>
      <c r="U172" s="45"/>
      <c r="V172" s="45"/>
      <c r="W172" s="45"/>
      <c r="X172" s="45"/>
      <c r="Y172" s="63">
        <f t="shared" si="11"/>
        <v>32</v>
      </c>
      <c r="Z172" s="64"/>
    </row>
    <row r="173" spans="1:27">
      <c r="A173" s="54" t="s">
        <v>692</v>
      </c>
      <c r="B173" s="45" t="s">
        <v>693</v>
      </c>
      <c r="C173" s="55" t="s">
        <v>1171</v>
      </c>
      <c r="D173" s="56" t="s">
        <v>772</v>
      </c>
      <c r="E173" s="57" t="s">
        <v>82</v>
      </c>
      <c r="F173" s="58">
        <v>56</v>
      </c>
      <c r="G173" s="59"/>
      <c r="H173" s="45"/>
      <c r="I173" s="45"/>
      <c r="J173" s="60">
        <v>1</v>
      </c>
      <c r="K173" s="45">
        <v>1</v>
      </c>
      <c r="L173" s="61">
        <f t="shared" si="12"/>
        <v>1</v>
      </c>
      <c r="M173" s="45"/>
      <c r="N173" s="56" t="s">
        <v>960</v>
      </c>
      <c r="O173" s="56" t="s">
        <v>1172</v>
      </c>
      <c r="P173" s="62" t="s">
        <v>716</v>
      </c>
      <c r="Q173" s="58" t="s">
        <v>716</v>
      </c>
      <c r="R173" s="53">
        <f t="shared" si="13"/>
        <v>48</v>
      </c>
      <c r="S173" s="58" t="s">
        <v>734</v>
      </c>
      <c r="T173" s="45"/>
      <c r="U173" s="45"/>
      <c r="V173" s="45"/>
      <c r="W173" s="45"/>
      <c r="X173" s="45"/>
      <c r="Y173" s="63">
        <f t="shared" si="11"/>
        <v>48</v>
      </c>
      <c r="Z173" s="64"/>
    </row>
    <row r="174" spans="1:27">
      <c r="A174" s="54" t="s">
        <v>692</v>
      </c>
      <c r="B174" s="45" t="s">
        <v>693</v>
      </c>
      <c r="C174" s="55" t="s">
        <v>1173</v>
      </c>
      <c r="D174" s="56" t="s">
        <v>958</v>
      </c>
      <c r="E174" s="57" t="s">
        <v>1174</v>
      </c>
      <c r="F174" s="58">
        <v>38</v>
      </c>
      <c r="G174" s="74" t="s">
        <v>959</v>
      </c>
      <c r="H174" s="45" t="s">
        <v>754</v>
      </c>
      <c r="I174" s="45"/>
      <c r="J174" s="60">
        <v>1</v>
      </c>
      <c r="K174" s="45">
        <v>1.3</v>
      </c>
      <c r="L174" s="61">
        <f t="shared" si="12"/>
        <v>1</v>
      </c>
      <c r="M174" s="45"/>
      <c r="N174" s="56" t="s">
        <v>906</v>
      </c>
      <c r="O174" s="56" t="s">
        <v>1175</v>
      </c>
      <c r="P174" s="62" t="s">
        <v>716</v>
      </c>
      <c r="Q174" s="58" t="s">
        <v>962</v>
      </c>
      <c r="R174" s="53">
        <f t="shared" si="13"/>
        <v>39</v>
      </c>
      <c r="S174" s="58" t="s">
        <v>963</v>
      </c>
      <c r="T174" s="45"/>
      <c r="U174" s="45"/>
      <c r="V174" s="45"/>
      <c r="W174" s="45"/>
      <c r="X174" s="45"/>
      <c r="Y174" s="63">
        <f t="shared" si="11"/>
        <v>62.400000000000006</v>
      </c>
      <c r="Z174" s="76" t="s">
        <v>1176</v>
      </c>
    </row>
    <row r="175" spans="1:27">
      <c r="A175" s="54" t="s">
        <v>692</v>
      </c>
      <c r="B175" s="45" t="s">
        <v>693</v>
      </c>
      <c r="C175" s="55" t="s">
        <v>1177</v>
      </c>
      <c r="D175" s="56" t="s">
        <v>1178</v>
      </c>
      <c r="E175" s="57" t="s">
        <v>1179</v>
      </c>
      <c r="F175" s="58">
        <v>16</v>
      </c>
      <c r="G175" s="74" t="s">
        <v>912</v>
      </c>
      <c r="H175" s="45" t="s">
        <v>754</v>
      </c>
      <c r="I175" s="45"/>
      <c r="J175" s="60">
        <v>1</v>
      </c>
      <c r="K175" s="45">
        <v>1.3</v>
      </c>
      <c r="L175" s="61">
        <f t="shared" si="12"/>
        <v>1</v>
      </c>
      <c r="M175" s="45"/>
      <c r="N175" s="56" t="s">
        <v>935</v>
      </c>
      <c r="O175" s="56" t="s">
        <v>876</v>
      </c>
      <c r="P175" s="62" t="s">
        <v>699</v>
      </c>
      <c r="Q175" s="58" t="s">
        <v>699</v>
      </c>
      <c r="R175" s="53">
        <f t="shared" si="13"/>
        <v>41.6</v>
      </c>
      <c r="S175" s="58" t="s">
        <v>700</v>
      </c>
      <c r="T175" s="45"/>
      <c r="U175" s="45"/>
      <c r="V175" s="45"/>
      <c r="W175" s="45"/>
      <c r="X175" s="45"/>
      <c r="Y175" s="63">
        <f t="shared" si="11"/>
        <v>41.6</v>
      </c>
      <c r="Z175" s="76" t="s">
        <v>1180</v>
      </c>
    </row>
    <row r="176" spans="1:27">
      <c r="A176" s="54" t="s">
        <v>692</v>
      </c>
      <c r="B176" s="45" t="s">
        <v>693</v>
      </c>
      <c r="C176" s="55" t="s">
        <v>1181</v>
      </c>
      <c r="D176" s="56" t="s">
        <v>898</v>
      </c>
      <c r="E176" s="57" t="s">
        <v>1182</v>
      </c>
      <c r="F176" s="58">
        <v>120</v>
      </c>
      <c r="G176" s="59"/>
      <c r="H176" s="45"/>
      <c r="I176" s="45"/>
      <c r="J176" s="60">
        <v>1</v>
      </c>
      <c r="K176" s="45">
        <v>1</v>
      </c>
      <c r="L176" s="61">
        <f t="shared" si="12"/>
        <v>1.2</v>
      </c>
      <c r="M176" s="45"/>
      <c r="N176" s="56" t="s">
        <v>742</v>
      </c>
      <c r="O176" s="56" t="s">
        <v>1024</v>
      </c>
      <c r="P176" s="62" t="s">
        <v>716</v>
      </c>
      <c r="Q176" s="58" t="s">
        <v>716</v>
      </c>
      <c r="R176" s="53">
        <f t="shared" si="13"/>
        <v>57.599999999999994</v>
      </c>
      <c r="S176" s="58" t="s">
        <v>700</v>
      </c>
      <c r="T176" s="45"/>
      <c r="U176" s="45"/>
      <c r="V176" s="45"/>
      <c r="W176" s="45"/>
      <c r="X176" s="45"/>
      <c r="Y176" s="63">
        <f t="shared" si="11"/>
        <v>57.599999999999994</v>
      </c>
      <c r="Z176" s="76" t="s">
        <v>1183</v>
      </c>
    </row>
    <row r="177" spans="1:27">
      <c r="A177" s="54" t="s">
        <v>710</v>
      </c>
      <c r="B177" s="45" t="s">
        <v>693</v>
      </c>
      <c r="C177" s="67" t="s">
        <v>1184</v>
      </c>
      <c r="D177" s="68" t="s">
        <v>996</v>
      </c>
      <c r="E177" s="69" t="s">
        <v>315</v>
      </c>
      <c r="F177" s="70">
        <v>7</v>
      </c>
      <c r="G177" s="75" t="s">
        <v>791</v>
      </c>
      <c r="H177" s="45" t="s">
        <v>723</v>
      </c>
      <c r="I177" s="45"/>
      <c r="J177" s="60">
        <v>1</v>
      </c>
      <c r="K177" s="45">
        <v>1.5</v>
      </c>
      <c r="L177" s="61">
        <f t="shared" si="12"/>
        <v>1</v>
      </c>
      <c r="M177" s="45"/>
      <c r="N177" s="68" t="s">
        <v>1022</v>
      </c>
      <c r="O177" s="68" t="s">
        <v>1108</v>
      </c>
      <c r="P177" s="72">
        <v>32</v>
      </c>
      <c r="Q177" s="73" t="s">
        <v>699</v>
      </c>
      <c r="R177" s="53">
        <f t="shared" si="13"/>
        <v>48</v>
      </c>
      <c r="S177" s="73" t="s">
        <v>734</v>
      </c>
      <c r="T177" s="45"/>
      <c r="U177" s="45"/>
      <c r="V177" s="45"/>
      <c r="W177" s="45"/>
      <c r="X177" s="45"/>
      <c r="Y177" s="63">
        <f t="shared" si="11"/>
        <v>48</v>
      </c>
      <c r="Z177" s="64"/>
    </row>
    <row r="178" spans="1:27">
      <c r="A178" s="54" t="s">
        <v>710</v>
      </c>
      <c r="B178" s="45" t="s">
        <v>693</v>
      </c>
      <c r="C178" s="67" t="s">
        <v>1185</v>
      </c>
      <c r="D178" s="68" t="s">
        <v>1186</v>
      </c>
      <c r="E178" s="69" t="s">
        <v>315</v>
      </c>
      <c r="F178" s="70">
        <v>47</v>
      </c>
      <c r="G178" s="71"/>
      <c r="H178" s="45"/>
      <c r="I178" s="45"/>
      <c r="J178" s="60">
        <v>1</v>
      </c>
      <c r="K178" s="45">
        <v>1</v>
      </c>
      <c r="L178" s="61">
        <f t="shared" si="12"/>
        <v>1</v>
      </c>
      <c r="M178" s="45"/>
      <c r="N178" s="68" t="s">
        <v>1076</v>
      </c>
      <c r="O178" s="68" t="s">
        <v>925</v>
      </c>
      <c r="P178" s="72">
        <v>32</v>
      </c>
      <c r="Q178" s="73" t="s">
        <v>699</v>
      </c>
      <c r="R178" s="53">
        <f t="shared" si="13"/>
        <v>32</v>
      </c>
      <c r="S178" s="73" t="s">
        <v>700</v>
      </c>
      <c r="T178" s="45"/>
      <c r="U178" s="45"/>
      <c r="V178" s="45"/>
      <c r="W178" s="45"/>
      <c r="X178" s="45"/>
      <c r="Y178" s="63">
        <f t="shared" si="11"/>
        <v>32</v>
      </c>
      <c r="Z178" s="64"/>
    </row>
    <row r="179" spans="1:27">
      <c r="A179" s="54" t="s">
        <v>710</v>
      </c>
      <c r="B179" s="45" t="s">
        <v>693</v>
      </c>
      <c r="C179" s="67" t="s">
        <v>1187</v>
      </c>
      <c r="D179" s="68" t="s">
        <v>1186</v>
      </c>
      <c r="E179" s="69" t="s">
        <v>315</v>
      </c>
      <c r="F179" s="70">
        <v>23</v>
      </c>
      <c r="G179" s="71"/>
      <c r="H179" s="45"/>
      <c r="I179" s="45"/>
      <c r="J179" s="60">
        <v>1</v>
      </c>
      <c r="K179" s="45">
        <v>1</v>
      </c>
      <c r="L179" s="61">
        <f t="shared" si="12"/>
        <v>1</v>
      </c>
      <c r="M179" s="45"/>
      <c r="N179" s="68" t="s">
        <v>1188</v>
      </c>
      <c r="O179" s="68" t="s">
        <v>738</v>
      </c>
      <c r="P179" s="72">
        <v>32</v>
      </c>
      <c r="Q179" s="73" t="s">
        <v>699</v>
      </c>
      <c r="R179" s="53">
        <f t="shared" si="13"/>
        <v>32</v>
      </c>
      <c r="S179" s="73" t="s">
        <v>700</v>
      </c>
      <c r="T179" s="45"/>
      <c r="U179" s="45"/>
      <c r="V179" s="45"/>
      <c r="W179" s="45"/>
      <c r="X179" s="45"/>
      <c r="Y179" s="63">
        <f t="shared" si="11"/>
        <v>32</v>
      </c>
      <c r="Z179" s="64"/>
    </row>
    <row r="180" spans="1:27">
      <c r="A180" s="54" t="s">
        <v>692</v>
      </c>
      <c r="B180" s="45" t="s">
        <v>693</v>
      </c>
      <c r="C180" s="55" t="s">
        <v>1189</v>
      </c>
      <c r="D180" s="56" t="s">
        <v>1186</v>
      </c>
      <c r="E180" s="57" t="s">
        <v>1190</v>
      </c>
      <c r="F180" s="58">
        <v>8</v>
      </c>
      <c r="G180" s="74" t="s">
        <v>722</v>
      </c>
      <c r="H180" s="45" t="s">
        <v>723</v>
      </c>
      <c r="I180" s="45"/>
      <c r="J180" s="60">
        <v>1</v>
      </c>
      <c r="K180" s="45">
        <v>1.5</v>
      </c>
      <c r="L180" s="61">
        <f t="shared" si="12"/>
        <v>1</v>
      </c>
      <c r="M180" s="45"/>
      <c r="N180" s="56" t="s">
        <v>854</v>
      </c>
      <c r="O180" s="56" t="s">
        <v>1056</v>
      </c>
      <c r="P180" s="62" t="s">
        <v>699</v>
      </c>
      <c r="Q180" s="58" t="s">
        <v>699</v>
      </c>
      <c r="R180" s="53">
        <f t="shared" si="13"/>
        <v>48</v>
      </c>
      <c r="S180" s="58" t="s">
        <v>734</v>
      </c>
      <c r="T180" s="45"/>
      <c r="U180" s="45"/>
      <c r="V180" s="45"/>
      <c r="W180" s="45"/>
      <c r="X180" s="45"/>
      <c r="Y180" s="63">
        <f t="shared" si="11"/>
        <v>48</v>
      </c>
      <c r="Z180" s="79" t="s">
        <v>1191</v>
      </c>
    </row>
    <row r="181" spans="1:27">
      <c r="A181" s="54" t="s">
        <v>710</v>
      </c>
      <c r="B181" s="45" t="s">
        <v>693</v>
      </c>
      <c r="C181" s="67" t="s">
        <v>1192</v>
      </c>
      <c r="D181" s="68" t="s">
        <v>1036</v>
      </c>
      <c r="E181" s="69" t="s">
        <v>112</v>
      </c>
      <c r="F181" s="70">
        <v>33</v>
      </c>
      <c r="G181" s="71"/>
      <c r="H181" s="45"/>
      <c r="I181" s="45"/>
      <c r="J181" s="60">
        <v>1.4</v>
      </c>
      <c r="K181" s="45">
        <v>1</v>
      </c>
      <c r="L181" s="61">
        <f t="shared" si="12"/>
        <v>1</v>
      </c>
      <c r="M181" s="45"/>
      <c r="N181" s="68" t="s">
        <v>878</v>
      </c>
      <c r="O181" s="68" t="s">
        <v>945</v>
      </c>
      <c r="P181" s="72">
        <v>48</v>
      </c>
      <c r="Q181" s="73" t="s">
        <v>1038</v>
      </c>
      <c r="R181" s="53">
        <f t="shared" si="13"/>
        <v>36</v>
      </c>
      <c r="S181" s="73" t="s">
        <v>1039</v>
      </c>
      <c r="T181" s="45"/>
      <c r="U181" s="45"/>
      <c r="V181" s="45"/>
      <c r="W181" s="45"/>
      <c r="X181" s="45"/>
      <c r="Y181" s="63">
        <f t="shared" si="11"/>
        <v>67.199999999999989</v>
      </c>
      <c r="Z181" s="64"/>
      <c r="AA181" s="41">
        <v>1</v>
      </c>
    </row>
    <row r="182" spans="1:27">
      <c r="A182" s="54" t="s">
        <v>692</v>
      </c>
      <c r="B182" s="45" t="s">
        <v>693</v>
      </c>
      <c r="C182" s="55" t="s">
        <v>1193</v>
      </c>
      <c r="D182" s="56" t="s">
        <v>1036</v>
      </c>
      <c r="E182" s="57" t="s">
        <v>112</v>
      </c>
      <c r="F182" s="58">
        <v>30</v>
      </c>
      <c r="G182" s="74" t="s">
        <v>722</v>
      </c>
      <c r="H182" s="45" t="s">
        <v>723</v>
      </c>
      <c r="I182" s="45"/>
      <c r="J182" s="60">
        <v>1</v>
      </c>
      <c r="K182" s="45">
        <v>1.5</v>
      </c>
      <c r="L182" s="61">
        <f t="shared" si="12"/>
        <v>1</v>
      </c>
      <c r="M182" s="45"/>
      <c r="N182" s="56" t="s">
        <v>982</v>
      </c>
      <c r="O182" s="56" t="s">
        <v>1194</v>
      </c>
      <c r="P182" s="62" t="s">
        <v>716</v>
      </c>
      <c r="Q182" s="58" t="s">
        <v>1038</v>
      </c>
      <c r="R182" s="53">
        <f t="shared" si="13"/>
        <v>54</v>
      </c>
      <c r="S182" s="58" t="s">
        <v>1039</v>
      </c>
      <c r="T182" s="45"/>
      <c r="U182" s="45"/>
      <c r="V182" s="45"/>
      <c r="W182" s="45"/>
      <c r="X182" s="45"/>
      <c r="Y182" s="63">
        <f t="shared" si="11"/>
        <v>72</v>
      </c>
      <c r="Z182" s="64"/>
    </row>
    <row r="183" spans="1:27">
      <c r="A183" s="54" t="s">
        <v>692</v>
      </c>
      <c r="B183" s="45" t="s">
        <v>693</v>
      </c>
      <c r="C183" s="55" t="s">
        <v>1195</v>
      </c>
      <c r="D183" s="56" t="s">
        <v>1178</v>
      </c>
      <c r="E183" s="57" t="s">
        <v>1196</v>
      </c>
      <c r="F183" s="58">
        <v>42</v>
      </c>
      <c r="G183" s="74" t="s">
        <v>912</v>
      </c>
      <c r="H183" s="45" t="s">
        <v>754</v>
      </c>
      <c r="I183" s="45"/>
      <c r="J183" s="60">
        <v>1</v>
      </c>
      <c r="K183" s="45">
        <v>1.3</v>
      </c>
      <c r="L183" s="61">
        <f t="shared" si="12"/>
        <v>1</v>
      </c>
      <c r="M183" s="45"/>
      <c r="N183" s="56" t="s">
        <v>838</v>
      </c>
      <c r="O183" s="56" t="s">
        <v>1197</v>
      </c>
      <c r="P183" s="62" t="s">
        <v>699</v>
      </c>
      <c r="Q183" s="58" t="s">
        <v>699</v>
      </c>
      <c r="R183" s="53">
        <f t="shared" si="13"/>
        <v>41.6</v>
      </c>
      <c r="S183" s="58" t="s">
        <v>700</v>
      </c>
      <c r="T183" s="45"/>
      <c r="U183" s="45"/>
      <c r="V183" s="45"/>
      <c r="W183" s="45"/>
      <c r="X183" s="45"/>
      <c r="Y183" s="63">
        <f t="shared" si="11"/>
        <v>41.6</v>
      </c>
      <c r="Z183" s="76" t="s">
        <v>1198</v>
      </c>
    </row>
    <row r="184" spans="1:27">
      <c r="A184" s="54" t="s">
        <v>710</v>
      </c>
      <c r="B184" s="45" t="s">
        <v>693</v>
      </c>
      <c r="C184" s="67" t="s">
        <v>1199</v>
      </c>
      <c r="D184" s="68" t="s">
        <v>1200</v>
      </c>
      <c r="E184" s="69" t="s">
        <v>1201</v>
      </c>
      <c r="F184" s="70">
        <v>46</v>
      </c>
      <c r="G184" s="71"/>
      <c r="H184" s="45"/>
      <c r="I184" s="45"/>
      <c r="J184" s="60">
        <v>1</v>
      </c>
      <c r="K184" s="45">
        <v>1</v>
      </c>
      <c r="L184" s="61">
        <f t="shared" si="12"/>
        <v>1</v>
      </c>
      <c r="M184" s="45"/>
      <c r="N184" s="68" t="s">
        <v>792</v>
      </c>
      <c r="O184" s="68" t="s">
        <v>1202</v>
      </c>
      <c r="P184" s="72">
        <v>48</v>
      </c>
      <c r="Q184" s="73" t="s">
        <v>716</v>
      </c>
      <c r="R184" s="53">
        <f t="shared" si="13"/>
        <v>48</v>
      </c>
      <c r="S184" s="73" t="s">
        <v>700</v>
      </c>
      <c r="T184" s="45"/>
      <c r="U184" s="45"/>
      <c r="V184" s="45"/>
      <c r="W184" s="45"/>
      <c r="X184" s="45"/>
      <c r="Y184" s="63">
        <f t="shared" si="11"/>
        <v>48</v>
      </c>
      <c r="Z184" s="64"/>
    </row>
    <row r="185" spans="1:27">
      <c r="A185" s="54"/>
      <c r="B185" s="45"/>
      <c r="C185" s="67"/>
      <c r="D185" s="68"/>
      <c r="E185" s="69" t="s">
        <v>1203</v>
      </c>
      <c r="F185" s="70">
        <v>46</v>
      </c>
      <c r="G185" s="71"/>
      <c r="H185" s="45"/>
      <c r="I185" s="45"/>
      <c r="J185" s="60">
        <v>1</v>
      </c>
      <c r="K185" s="45">
        <v>1</v>
      </c>
      <c r="L185" s="61">
        <f t="shared" si="12"/>
        <v>1</v>
      </c>
      <c r="M185" s="45"/>
      <c r="N185" s="68"/>
      <c r="O185" s="68"/>
      <c r="P185" s="72">
        <v>10</v>
      </c>
      <c r="Q185" s="73"/>
      <c r="R185" s="53">
        <v>10</v>
      </c>
      <c r="S185" s="73"/>
      <c r="T185" s="45"/>
      <c r="U185" s="45"/>
      <c r="V185" s="45"/>
      <c r="W185" s="45"/>
      <c r="X185" s="45"/>
      <c r="Y185" s="63">
        <f t="shared" si="11"/>
        <v>10</v>
      </c>
      <c r="Z185" s="64"/>
    </row>
    <row r="186" spans="1:27">
      <c r="A186" s="54"/>
      <c r="B186" s="45"/>
      <c r="C186" s="67"/>
      <c r="D186" s="68"/>
      <c r="E186" s="69" t="s">
        <v>1204</v>
      </c>
      <c r="F186" s="70">
        <v>46</v>
      </c>
      <c r="G186" s="71"/>
      <c r="H186" s="45"/>
      <c r="I186" s="45"/>
      <c r="J186" s="60">
        <v>1</v>
      </c>
      <c r="K186" s="45">
        <v>1</v>
      </c>
      <c r="L186" s="61">
        <f t="shared" si="12"/>
        <v>1</v>
      </c>
      <c r="M186" s="45"/>
      <c r="N186" s="68"/>
      <c r="O186" s="68"/>
      <c r="P186" s="72">
        <v>38</v>
      </c>
      <c r="Q186" s="73"/>
      <c r="R186" s="53">
        <v>38</v>
      </c>
      <c r="S186" s="73"/>
      <c r="T186" s="45"/>
      <c r="U186" s="45"/>
      <c r="V186" s="45"/>
      <c r="W186" s="45"/>
      <c r="X186" s="45"/>
      <c r="Y186" s="63">
        <f t="shared" si="11"/>
        <v>38</v>
      </c>
      <c r="Z186" s="64"/>
    </row>
    <row r="187" spans="1:27">
      <c r="A187" s="54" t="s">
        <v>710</v>
      </c>
      <c r="B187" s="45" t="s">
        <v>693</v>
      </c>
      <c r="C187" s="67" t="s">
        <v>1205</v>
      </c>
      <c r="D187" s="68" t="s">
        <v>1200</v>
      </c>
      <c r="E187" s="69" t="s">
        <v>1206</v>
      </c>
      <c r="F187" s="70">
        <v>59</v>
      </c>
      <c r="G187" s="71"/>
      <c r="H187" s="45"/>
      <c r="I187" s="45"/>
      <c r="J187" s="60">
        <v>1.4</v>
      </c>
      <c r="K187" s="45">
        <v>1</v>
      </c>
      <c r="L187" s="61">
        <f t="shared" si="12"/>
        <v>1</v>
      </c>
      <c r="M187" s="45"/>
      <c r="N187" s="68" t="s">
        <v>878</v>
      </c>
      <c r="O187" s="68" t="s">
        <v>1207</v>
      </c>
      <c r="P187" s="72">
        <v>48</v>
      </c>
      <c r="Q187" s="73" t="s">
        <v>716</v>
      </c>
      <c r="R187" s="53">
        <f>K187*L187*Q187</f>
        <v>48</v>
      </c>
      <c r="S187" s="73" t="s">
        <v>700</v>
      </c>
      <c r="T187" s="45"/>
      <c r="U187" s="45"/>
      <c r="V187" s="45"/>
      <c r="W187" s="45"/>
      <c r="X187" s="45"/>
      <c r="Y187" s="63">
        <f t="shared" si="11"/>
        <v>67.199999999999989</v>
      </c>
      <c r="Z187" s="64"/>
      <c r="AA187" s="41">
        <v>1</v>
      </c>
    </row>
    <row r="188" spans="1:27">
      <c r="A188" s="54"/>
      <c r="B188" s="45"/>
      <c r="C188" s="67"/>
      <c r="D188" s="68"/>
      <c r="E188" s="69" t="s">
        <v>825</v>
      </c>
      <c r="F188" s="70">
        <v>59</v>
      </c>
      <c r="G188" s="71"/>
      <c r="H188" s="45"/>
      <c r="I188" s="45"/>
      <c r="J188" s="60">
        <v>1.4</v>
      </c>
      <c r="K188" s="45">
        <v>1</v>
      </c>
      <c r="L188" s="61">
        <f t="shared" si="12"/>
        <v>1</v>
      </c>
      <c r="M188" s="45"/>
      <c r="N188" s="68"/>
      <c r="O188" s="68"/>
      <c r="P188" s="72">
        <v>38</v>
      </c>
      <c r="Q188" s="73"/>
      <c r="R188" s="53">
        <v>37</v>
      </c>
      <c r="S188" s="73"/>
      <c r="T188" s="45"/>
      <c r="U188" s="45"/>
      <c r="V188" s="45"/>
      <c r="W188" s="45"/>
      <c r="X188" s="45"/>
      <c r="Y188" s="63">
        <f t="shared" si="11"/>
        <v>53.199999999999996</v>
      </c>
      <c r="Z188" s="64"/>
      <c r="AA188" s="41">
        <v>1</v>
      </c>
    </row>
    <row r="189" spans="1:27">
      <c r="A189" s="54"/>
      <c r="B189" s="45"/>
      <c r="C189" s="67"/>
      <c r="D189" s="68"/>
      <c r="E189" s="69" t="s">
        <v>1203</v>
      </c>
      <c r="F189" s="70">
        <v>59</v>
      </c>
      <c r="G189" s="71"/>
      <c r="H189" s="45"/>
      <c r="I189" s="45"/>
      <c r="J189" s="60">
        <v>1.4</v>
      </c>
      <c r="K189" s="45">
        <v>1</v>
      </c>
      <c r="L189" s="61">
        <f t="shared" si="12"/>
        <v>1</v>
      </c>
      <c r="M189" s="45"/>
      <c r="N189" s="68"/>
      <c r="O189" s="68"/>
      <c r="P189" s="72">
        <v>11</v>
      </c>
      <c r="Q189" s="73"/>
      <c r="R189" s="53">
        <v>11</v>
      </c>
      <c r="S189" s="73"/>
      <c r="T189" s="45"/>
      <c r="U189" s="45"/>
      <c r="V189" s="45"/>
      <c r="W189" s="45"/>
      <c r="X189" s="45"/>
      <c r="Y189" s="63">
        <f t="shared" si="11"/>
        <v>15.399999999999999</v>
      </c>
      <c r="Z189" s="64"/>
      <c r="AA189" s="41">
        <v>1</v>
      </c>
    </row>
    <row r="190" spans="1:27">
      <c r="A190" s="54" t="s">
        <v>710</v>
      </c>
      <c r="B190" s="45" t="s">
        <v>693</v>
      </c>
      <c r="C190" s="67" t="s">
        <v>1208</v>
      </c>
      <c r="D190" s="68" t="s">
        <v>1209</v>
      </c>
      <c r="E190" s="69" t="s">
        <v>1210</v>
      </c>
      <c r="F190" s="70">
        <v>78</v>
      </c>
      <c r="G190" s="71"/>
      <c r="H190" s="45"/>
      <c r="I190" s="45"/>
      <c r="J190" s="60">
        <v>1.4</v>
      </c>
      <c r="K190" s="45">
        <v>1</v>
      </c>
      <c r="L190" s="61">
        <f t="shared" si="12"/>
        <v>1</v>
      </c>
      <c r="M190" s="45"/>
      <c r="N190" s="68" t="s">
        <v>955</v>
      </c>
      <c r="O190" s="68" t="s">
        <v>961</v>
      </c>
      <c r="P190" s="72">
        <v>48</v>
      </c>
      <c r="Q190" s="73" t="s">
        <v>716</v>
      </c>
      <c r="R190" s="53">
        <f>K190*L190*Q190</f>
        <v>48</v>
      </c>
      <c r="S190" s="73" t="s">
        <v>700</v>
      </c>
      <c r="T190" s="45"/>
      <c r="U190" s="45"/>
      <c r="V190" s="45"/>
      <c r="W190" s="45"/>
      <c r="X190" s="45"/>
      <c r="Y190" s="63">
        <f t="shared" si="11"/>
        <v>67.199999999999989</v>
      </c>
      <c r="Z190" s="64"/>
      <c r="AA190" s="41">
        <v>1</v>
      </c>
    </row>
    <row r="191" spans="1:27">
      <c r="A191" s="54"/>
      <c r="B191" s="45"/>
      <c r="C191" s="67"/>
      <c r="D191" s="68"/>
      <c r="E191" s="69" t="s">
        <v>1203</v>
      </c>
      <c r="F191" s="70">
        <v>78</v>
      </c>
      <c r="G191" s="71"/>
      <c r="H191" s="45"/>
      <c r="I191" s="45"/>
      <c r="J191" s="60">
        <v>1.4</v>
      </c>
      <c r="K191" s="45">
        <v>1</v>
      </c>
      <c r="L191" s="61">
        <f t="shared" si="12"/>
        <v>1</v>
      </c>
      <c r="M191" s="45"/>
      <c r="N191" s="68"/>
      <c r="O191" s="68"/>
      <c r="P191" s="72">
        <v>11</v>
      </c>
      <c r="Q191" s="73"/>
      <c r="R191" s="53">
        <v>11</v>
      </c>
      <c r="S191" s="73"/>
      <c r="T191" s="45"/>
      <c r="U191" s="45"/>
      <c r="V191" s="45"/>
      <c r="W191" s="45"/>
      <c r="X191" s="45"/>
      <c r="Y191" s="63">
        <f t="shared" si="11"/>
        <v>15.399999999999999</v>
      </c>
      <c r="Z191" s="64"/>
      <c r="AA191" s="41">
        <v>1</v>
      </c>
    </row>
    <row r="192" spans="1:27">
      <c r="A192" s="54"/>
      <c r="B192" s="45"/>
      <c r="C192" s="67"/>
      <c r="D192" s="68"/>
      <c r="E192" s="69" t="s">
        <v>826</v>
      </c>
      <c r="F192" s="70">
        <v>78</v>
      </c>
      <c r="G192" s="71"/>
      <c r="H192" s="45"/>
      <c r="I192" s="45"/>
      <c r="J192" s="60">
        <v>1.4</v>
      </c>
      <c r="K192" s="45">
        <v>1</v>
      </c>
      <c r="L192" s="61">
        <f t="shared" si="12"/>
        <v>1</v>
      </c>
      <c r="M192" s="45"/>
      <c r="N192" s="68"/>
      <c r="O192" s="68"/>
      <c r="P192" s="72">
        <v>37</v>
      </c>
      <c r="Q192" s="73"/>
      <c r="R192" s="53">
        <v>37</v>
      </c>
      <c r="S192" s="73"/>
      <c r="T192" s="45"/>
      <c r="U192" s="45"/>
      <c r="V192" s="45"/>
      <c r="W192" s="45"/>
      <c r="X192" s="45"/>
      <c r="Y192" s="63">
        <f t="shared" si="11"/>
        <v>51.8</v>
      </c>
      <c r="Z192" s="64"/>
      <c r="AA192" s="41">
        <v>1</v>
      </c>
    </row>
    <row r="193" spans="1:27">
      <c r="A193" s="54" t="s">
        <v>710</v>
      </c>
      <c r="B193" s="45" t="s">
        <v>693</v>
      </c>
      <c r="C193" s="67" t="s">
        <v>1211</v>
      </c>
      <c r="D193" s="68" t="s">
        <v>1212</v>
      </c>
      <c r="E193" s="69" t="s">
        <v>584</v>
      </c>
      <c r="F193" s="70">
        <v>117</v>
      </c>
      <c r="G193" s="71"/>
      <c r="H193" s="45"/>
      <c r="I193" s="45"/>
      <c r="J193" s="60">
        <v>1</v>
      </c>
      <c r="K193" s="45">
        <v>1</v>
      </c>
      <c r="L193" s="61">
        <f t="shared" si="12"/>
        <v>1.1850000000000001</v>
      </c>
      <c r="M193" s="45"/>
      <c r="N193" s="68" t="s">
        <v>955</v>
      </c>
      <c r="O193" s="68" t="s">
        <v>907</v>
      </c>
      <c r="P193" s="72">
        <v>48</v>
      </c>
      <c r="Q193" s="73" t="s">
        <v>699</v>
      </c>
      <c r="R193" s="53">
        <f t="shared" ref="R193:R223" si="14">K193*L193*Q193</f>
        <v>37.92</v>
      </c>
      <c r="S193" s="73" t="s">
        <v>14</v>
      </c>
      <c r="T193" s="45"/>
      <c r="U193" s="45"/>
      <c r="V193" s="45"/>
      <c r="W193" s="45"/>
      <c r="X193" s="45"/>
      <c r="Y193" s="63">
        <f t="shared" si="11"/>
        <v>56.88</v>
      </c>
      <c r="Z193" s="64"/>
    </row>
    <row r="194" spans="1:27">
      <c r="A194" s="54" t="s">
        <v>692</v>
      </c>
      <c r="B194" s="45" t="s">
        <v>693</v>
      </c>
      <c r="C194" s="55" t="s">
        <v>1213</v>
      </c>
      <c r="D194" s="56" t="s">
        <v>1055</v>
      </c>
      <c r="E194" s="57" t="s">
        <v>584</v>
      </c>
      <c r="F194" s="58">
        <v>42</v>
      </c>
      <c r="G194" s="59"/>
      <c r="H194" s="45"/>
      <c r="I194" s="45"/>
      <c r="J194" s="60">
        <v>1</v>
      </c>
      <c r="K194" s="45">
        <v>1</v>
      </c>
      <c r="L194" s="61">
        <f t="shared" si="12"/>
        <v>1</v>
      </c>
      <c r="M194" s="45"/>
      <c r="N194" s="56" t="s">
        <v>838</v>
      </c>
      <c r="O194" s="56" t="s">
        <v>1214</v>
      </c>
      <c r="P194" s="62" t="s">
        <v>699</v>
      </c>
      <c r="Q194" s="58" t="s">
        <v>699</v>
      </c>
      <c r="R194" s="53">
        <f t="shared" si="14"/>
        <v>32</v>
      </c>
      <c r="S194" s="58" t="s">
        <v>700</v>
      </c>
      <c r="T194" s="45"/>
      <c r="U194" s="45"/>
      <c r="V194" s="45"/>
      <c r="W194" s="45"/>
      <c r="X194" s="45"/>
      <c r="Y194" s="63">
        <f t="shared" si="11"/>
        <v>32</v>
      </c>
      <c r="Z194" s="64"/>
    </row>
    <row r="195" spans="1:27">
      <c r="A195" s="54" t="s">
        <v>710</v>
      </c>
      <c r="B195" s="45" t="s">
        <v>693</v>
      </c>
      <c r="C195" s="67" t="s">
        <v>1215</v>
      </c>
      <c r="D195" s="68" t="s">
        <v>1216</v>
      </c>
      <c r="E195" s="69" t="s">
        <v>142</v>
      </c>
      <c r="F195" s="70">
        <v>102</v>
      </c>
      <c r="G195" s="71"/>
      <c r="H195" s="45"/>
      <c r="I195" s="45"/>
      <c r="J195" s="60">
        <v>1</v>
      </c>
      <c r="K195" s="45">
        <v>1</v>
      </c>
      <c r="L195" s="61">
        <f t="shared" si="12"/>
        <v>1.1100000000000001</v>
      </c>
      <c r="M195" s="45"/>
      <c r="N195" s="68" t="s">
        <v>714</v>
      </c>
      <c r="O195" s="68" t="s">
        <v>720</v>
      </c>
      <c r="P195" s="72">
        <v>48</v>
      </c>
      <c r="Q195" s="73" t="s">
        <v>716</v>
      </c>
      <c r="R195" s="53">
        <f t="shared" si="14"/>
        <v>53.28</v>
      </c>
      <c r="S195" s="73" t="s">
        <v>700</v>
      </c>
      <c r="T195" s="45"/>
      <c r="U195" s="45"/>
      <c r="V195" s="45"/>
      <c r="W195" s="45"/>
      <c r="X195" s="45"/>
      <c r="Y195" s="63">
        <f t="shared" si="11"/>
        <v>53.28</v>
      </c>
      <c r="Z195" s="64"/>
    </row>
    <row r="196" spans="1:27">
      <c r="A196" s="54" t="s">
        <v>692</v>
      </c>
      <c r="B196" s="45" t="s">
        <v>693</v>
      </c>
      <c r="C196" s="55" t="s">
        <v>1217</v>
      </c>
      <c r="D196" s="56" t="s">
        <v>1216</v>
      </c>
      <c r="E196" s="57" t="s">
        <v>142</v>
      </c>
      <c r="F196" s="58">
        <v>62</v>
      </c>
      <c r="G196" s="59"/>
      <c r="H196" s="45"/>
      <c r="I196" s="45"/>
      <c r="J196" s="60">
        <v>1</v>
      </c>
      <c r="K196" s="45">
        <v>1</v>
      </c>
      <c r="L196" s="61">
        <f t="shared" si="12"/>
        <v>1</v>
      </c>
      <c r="M196" s="45"/>
      <c r="N196" s="56" t="s">
        <v>1149</v>
      </c>
      <c r="O196" s="56" t="s">
        <v>1218</v>
      </c>
      <c r="P196" s="62" t="s">
        <v>716</v>
      </c>
      <c r="Q196" s="58" t="s">
        <v>716</v>
      </c>
      <c r="R196" s="53">
        <f t="shared" si="14"/>
        <v>48</v>
      </c>
      <c r="S196" s="58" t="s">
        <v>700</v>
      </c>
      <c r="T196" s="45"/>
      <c r="U196" s="45"/>
      <c r="V196" s="45"/>
      <c r="W196" s="45"/>
      <c r="X196" s="45"/>
      <c r="Y196" s="63">
        <f t="shared" si="11"/>
        <v>48</v>
      </c>
      <c r="Z196" s="64"/>
    </row>
    <row r="197" spans="1:27">
      <c r="A197" s="54" t="s">
        <v>710</v>
      </c>
      <c r="B197" s="45" t="s">
        <v>693</v>
      </c>
      <c r="C197" s="67" t="s">
        <v>1219</v>
      </c>
      <c r="D197" s="68" t="s">
        <v>772</v>
      </c>
      <c r="E197" s="69" t="s">
        <v>94</v>
      </c>
      <c r="F197" s="70">
        <v>80</v>
      </c>
      <c r="G197" s="71"/>
      <c r="H197" s="45"/>
      <c r="I197" s="45"/>
      <c r="J197" s="60">
        <v>1.4</v>
      </c>
      <c r="K197" s="45">
        <v>1</v>
      </c>
      <c r="L197" s="61">
        <f t="shared" si="12"/>
        <v>1</v>
      </c>
      <c r="M197" s="45"/>
      <c r="N197" s="68" t="s">
        <v>848</v>
      </c>
      <c r="O197" s="68" t="s">
        <v>961</v>
      </c>
      <c r="P197" s="72">
        <v>48</v>
      </c>
      <c r="Q197" s="73" t="s">
        <v>716</v>
      </c>
      <c r="R197" s="53">
        <f t="shared" si="14"/>
        <v>48</v>
      </c>
      <c r="S197" s="73" t="s">
        <v>700</v>
      </c>
      <c r="T197" s="45"/>
      <c r="U197" s="45"/>
      <c r="V197" s="45"/>
      <c r="W197" s="45"/>
      <c r="X197" s="45"/>
      <c r="Y197" s="63">
        <f t="shared" si="11"/>
        <v>67.199999999999989</v>
      </c>
      <c r="Z197" s="64"/>
      <c r="AA197" s="41">
        <v>1</v>
      </c>
    </row>
    <row r="198" spans="1:27">
      <c r="A198" s="54" t="s">
        <v>710</v>
      </c>
      <c r="B198" s="45" t="s">
        <v>693</v>
      </c>
      <c r="C198" s="67" t="s">
        <v>1220</v>
      </c>
      <c r="D198" s="68" t="s">
        <v>772</v>
      </c>
      <c r="E198" s="69" t="s">
        <v>94</v>
      </c>
      <c r="F198" s="70">
        <v>111</v>
      </c>
      <c r="G198" s="71"/>
      <c r="H198" s="45"/>
      <c r="I198" s="45"/>
      <c r="J198" s="60">
        <v>1</v>
      </c>
      <c r="K198" s="45">
        <v>1</v>
      </c>
      <c r="L198" s="61">
        <f t="shared" si="12"/>
        <v>1.155</v>
      </c>
      <c r="M198" s="45"/>
      <c r="N198" s="68" t="s">
        <v>919</v>
      </c>
      <c r="O198" s="68" t="s">
        <v>1221</v>
      </c>
      <c r="P198" s="72">
        <v>48</v>
      </c>
      <c r="Q198" s="73" t="s">
        <v>716</v>
      </c>
      <c r="R198" s="53">
        <f t="shared" si="14"/>
        <v>55.44</v>
      </c>
      <c r="S198" s="73" t="s">
        <v>700</v>
      </c>
      <c r="T198" s="45"/>
      <c r="U198" s="45"/>
      <c r="V198" s="45"/>
      <c r="W198" s="45"/>
      <c r="X198" s="45"/>
      <c r="Y198" s="63">
        <f t="shared" si="11"/>
        <v>55.44</v>
      </c>
      <c r="Z198" s="64"/>
      <c r="AA198" s="41">
        <v>1</v>
      </c>
    </row>
    <row r="199" spans="1:27">
      <c r="A199" s="54" t="s">
        <v>710</v>
      </c>
      <c r="B199" s="45" t="s">
        <v>693</v>
      </c>
      <c r="C199" s="67" t="s">
        <v>1222</v>
      </c>
      <c r="D199" s="68" t="s">
        <v>1223</v>
      </c>
      <c r="E199" s="69" t="s">
        <v>1224</v>
      </c>
      <c r="F199" s="70">
        <v>81</v>
      </c>
      <c r="G199" s="71"/>
      <c r="H199" s="45"/>
      <c r="I199" s="45"/>
      <c r="J199" s="60">
        <v>1</v>
      </c>
      <c r="K199" s="45">
        <v>1</v>
      </c>
      <c r="L199" s="61">
        <f t="shared" si="12"/>
        <v>1.0049999999999999</v>
      </c>
      <c r="M199" s="45"/>
      <c r="N199" s="68" t="s">
        <v>806</v>
      </c>
      <c r="O199" s="68" t="s">
        <v>1225</v>
      </c>
      <c r="P199" s="72">
        <v>32</v>
      </c>
      <c r="Q199" s="73" t="s">
        <v>699</v>
      </c>
      <c r="R199" s="53">
        <f t="shared" si="14"/>
        <v>32.159999999999997</v>
      </c>
      <c r="S199" s="73" t="s">
        <v>700</v>
      </c>
      <c r="T199" s="45"/>
      <c r="U199" s="45"/>
      <c r="V199" s="45"/>
      <c r="W199" s="45"/>
      <c r="X199" s="45"/>
      <c r="Y199" s="63">
        <f t="shared" si="11"/>
        <v>32.159999999999997</v>
      </c>
      <c r="Z199" s="64"/>
    </row>
    <row r="200" spans="1:27">
      <c r="A200" s="54"/>
      <c r="B200" s="45"/>
      <c r="C200" s="67"/>
      <c r="D200" s="68"/>
      <c r="E200" s="69" t="s">
        <v>1226</v>
      </c>
      <c r="F200" s="70">
        <v>81</v>
      </c>
      <c r="G200" s="71"/>
      <c r="H200" s="45"/>
      <c r="I200" s="45"/>
      <c r="J200" s="60">
        <v>1</v>
      </c>
      <c r="K200" s="45">
        <v>1</v>
      </c>
      <c r="L200" s="61">
        <f>IF(F200&lt;=80,1,IF(F200&gt;80,(1+(F200-80)/200),1.2))</f>
        <v>1.0049999999999999</v>
      </c>
      <c r="M200" s="45"/>
      <c r="N200" s="68"/>
      <c r="O200" s="68"/>
      <c r="P200" s="72">
        <f>32*0.625</f>
        <v>20</v>
      </c>
      <c r="Q200" s="73"/>
      <c r="R200" s="53"/>
      <c r="S200" s="73"/>
      <c r="T200" s="45"/>
      <c r="U200" s="45"/>
      <c r="V200" s="45"/>
      <c r="W200" s="45"/>
      <c r="X200" s="45"/>
      <c r="Y200" s="63">
        <f t="shared" si="11"/>
        <v>20.099999999999998</v>
      </c>
      <c r="Z200" s="64"/>
    </row>
    <row r="201" spans="1:27">
      <c r="A201" s="54"/>
      <c r="B201" s="45"/>
      <c r="C201" s="67"/>
      <c r="D201" s="68"/>
      <c r="E201" s="69" t="s">
        <v>1162</v>
      </c>
      <c r="F201" s="70">
        <v>81</v>
      </c>
      <c r="G201" s="71"/>
      <c r="H201" s="45"/>
      <c r="I201" s="45"/>
      <c r="J201" s="60">
        <v>1</v>
      </c>
      <c r="K201" s="45">
        <v>1</v>
      </c>
      <c r="L201" s="61">
        <f>IF(F201&lt;=80,1,IF(F201&gt;80,(1+(F201-80)/200),1.2))</f>
        <v>1.0049999999999999</v>
      </c>
      <c r="M201" s="45"/>
      <c r="N201" s="68"/>
      <c r="O201" s="68"/>
      <c r="P201" s="72">
        <f>P199*0.375</f>
        <v>12</v>
      </c>
      <c r="Q201" s="73"/>
      <c r="R201" s="53"/>
      <c r="S201" s="73"/>
      <c r="T201" s="45"/>
      <c r="U201" s="45"/>
      <c r="V201" s="45"/>
      <c r="W201" s="45"/>
      <c r="X201" s="45"/>
      <c r="Y201" s="63">
        <f t="shared" si="11"/>
        <v>12.059999999999999</v>
      </c>
      <c r="Z201" s="64"/>
    </row>
    <row r="202" spans="1:27">
      <c r="A202" s="54" t="s">
        <v>710</v>
      </c>
      <c r="B202" s="45" t="s">
        <v>693</v>
      </c>
      <c r="C202" s="67" t="s">
        <v>1227</v>
      </c>
      <c r="D202" s="68" t="s">
        <v>712</v>
      </c>
      <c r="E202" s="69" t="s">
        <v>649</v>
      </c>
      <c r="F202" s="70">
        <v>120</v>
      </c>
      <c r="G202" s="71"/>
      <c r="H202" s="45"/>
      <c r="I202" s="45"/>
      <c r="J202" s="60">
        <v>1</v>
      </c>
      <c r="K202" s="45">
        <v>1</v>
      </c>
      <c r="L202" s="61">
        <f t="shared" si="12"/>
        <v>1.2</v>
      </c>
      <c r="M202" s="45"/>
      <c r="N202" s="68" t="s">
        <v>1228</v>
      </c>
      <c r="O202" s="68" t="s">
        <v>1024</v>
      </c>
      <c r="P202" s="72">
        <v>48</v>
      </c>
      <c r="Q202" s="73" t="s">
        <v>716</v>
      </c>
      <c r="R202" s="53">
        <f t="shared" si="14"/>
        <v>57.599999999999994</v>
      </c>
      <c r="S202" s="73" t="s">
        <v>700</v>
      </c>
      <c r="T202" s="45"/>
      <c r="U202" s="45"/>
      <c r="V202" s="45"/>
      <c r="W202" s="45"/>
      <c r="X202" s="45"/>
      <c r="Y202" s="63">
        <f t="shared" si="11"/>
        <v>57.599999999999994</v>
      </c>
      <c r="Z202" s="64"/>
    </row>
    <row r="203" spans="1:27">
      <c r="A203" s="54" t="s">
        <v>710</v>
      </c>
      <c r="B203" s="45" t="s">
        <v>693</v>
      </c>
      <c r="C203" s="67" t="s">
        <v>1229</v>
      </c>
      <c r="D203" s="68" t="s">
        <v>1048</v>
      </c>
      <c r="E203" s="69" t="s">
        <v>480</v>
      </c>
      <c r="F203" s="70">
        <v>29</v>
      </c>
      <c r="G203" s="75" t="s">
        <v>791</v>
      </c>
      <c r="H203" s="45" t="s">
        <v>723</v>
      </c>
      <c r="I203" s="45"/>
      <c r="J203" s="60">
        <v>1</v>
      </c>
      <c r="K203" s="45">
        <v>1.5</v>
      </c>
      <c r="L203" s="61">
        <f t="shared" si="12"/>
        <v>1</v>
      </c>
      <c r="M203" s="45"/>
      <c r="N203" s="68" t="s">
        <v>806</v>
      </c>
      <c r="O203" s="68" t="s">
        <v>1230</v>
      </c>
      <c r="P203" s="72">
        <v>32</v>
      </c>
      <c r="Q203" s="73" t="s">
        <v>850</v>
      </c>
      <c r="R203" s="53">
        <f t="shared" si="14"/>
        <v>36</v>
      </c>
      <c r="S203" s="73" t="s">
        <v>1046</v>
      </c>
      <c r="T203" s="45"/>
      <c r="U203" s="45"/>
      <c r="V203" s="45"/>
      <c r="W203" s="45"/>
      <c r="X203" s="45"/>
      <c r="Y203" s="63">
        <f t="shared" si="11"/>
        <v>48</v>
      </c>
      <c r="Z203" s="64"/>
    </row>
    <row r="204" spans="1:27">
      <c r="A204" s="81" t="s">
        <v>692</v>
      </c>
      <c r="B204" s="82" t="s">
        <v>693</v>
      </c>
      <c r="C204" s="83" t="s">
        <v>1231</v>
      </c>
      <c r="D204" s="84" t="s">
        <v>718</v>
      </c>
      <c r="E204" s="85" t="s">
        <v>1232</v>
      </c>
      <c r="F204" s="86">
        <v>72</v>
      </c>
      <c r="G204" s="87"/>
      <c r="H204" s="82"/>
      <c r="I204" s="82"/>
      <c r="J204" s="82">
        <v>1</v>
      </c>
      <c r="K204" s="82">
        <v>1</v>
      </c>
      <c r="L204" s="88">
        <f t="shared" si="12"/>
        <v>1</v>
      </c>
      <c r="M204" s="82"/>
      <c r="N204" s="84" t="s">
        <v>719</v>
      </c>
      <c r="O204" s="84" t="s">
        <v>829</v>
      </c>
      <c r="P204" s="86" t="s">
        <v>716</v>
      </c>
      <c r="Q204" s="86" t="s">
        <v>716</v>
      </c>
      <c r="R204" s="89">
        <f t="shared" si="14"/>
        <v>48</v>
      </c>
      <c r="S204" s="86" t="s">
        <v>700</v>
      </c>
      <c r="T204" s="82"/>
      <c r="U204" s="82"/>
      <c r="V204" s="82"/>
      <c r="W204" s="82"/>
      <c r="X204" s="82"/>
      <c r="Y204" s="90">
        <f t="shared" si="11"/>
        <v>48</v>
      </c>
      <c r="Z204" s="91"/>
    </row>
    <row r="205" spans="1:27">
      <c r="A205" s="81"/>
      <c r="B205" s="82"/>
      <c r="C205" s="83"/>
      <c r="D205" s="84"/>
      <c r="E205" s="85" t="s">
        <v>1233</v>
      </c>
      <c r="F205" s="86"/>
      <c r="G205" s="87"/>
      <c r="H205" s="82"/>
      <c r="I205" s="82"/>
      <c r="J205" s="82"/>
      <c r="K205" s="82"/>
      <c r="L205" s="88"/>
      <c r="M205" s="82"/>
      <c r="N205" s="84"/>
      <c r="O205" s="84"/>
      <c r="P205" s="86">
        <v>10</v>
      </c>
      <c r="Q205" s="86"/>
      <c r="R205" s="89"/>
      <c r="S205" s="86"/>
      <c r="T205" s="82"/>
      <c r="U205" s="82"/>
      <c r="V205" s="82"/>
      <c r="W205" s="82"/>
      <c r="X205" s="82"/>
      <c r="Y205" s="90">
        <v>6</v>
      </c>
      <c r="Z205" s="91"/>
    </row>
    <row r="206" spans="1:27">
      <c r="A206" s="81"/>
      <c r="B206" s="82"/>
      <c r="C206" s="83"/>
      <c r="D206" s="84"/>
      <c r="E206" s="85" t="s">
        <v>1234</v>
      </c>
      <c r="F206" s="86"/>
      <c r="G206" s="87"/>
      <c r="H206" s="82"/>
      <c r="I206" s="82"/>
      <c r="J206" s="82"/>
      <c r="K206" s="82"/>
      <c r="L206" s="88"/>
      <c r="M206" s="82"/>
      <c r="N206" s="84"/>
      <c r="O206" s="84"/>
      <c r="P206" s="86">
        <v>38</v>
      </c>
      <c r="Q206" s="86"/>
      <c r="R206" s="89"/>
      <c r="S206" s="86"/>
      <c r="T206" s="82"/>
      <c r="U206" s="82"/>
      <c r="V206" s="82"/>
      <c r="W206" s="82"/>
      <c r="X206" s="82"/>
      <c r="Y206" s="90">
        <v>42</v>
      </c>
      <c r="Z206" s="91"/>
    </row>
    <row r="207" spans="1:27">
      <c r="A207" s="54" t="s">
        <v>692</v>
      </c>
      <c r="B207" s="45" t="s">
        <v>693</v>
      </c>
      <c r="C207" s="55" t="s">
        <v>1235</v>
      </c>
      <c r="D207" s="56" t="s">
        <v>1236</v>
      </c>
      <c r="E207" s="57" t="s">
        <v>292</v>
      </c>
      <c r="F207" s="58">
        <v>7</v>
      </c>
      <c r="G207" s="74" t="s">
        <v>722</v>
      </c>
      <c r="H207" s="45" t="s">
        <v>723</v>
      </c>
      <c r="I207" s="45"/>
      <c r="J207" s="60">
        <v>1</v>
      </c>
      <c r="K207" s="45">
        <v>1.5</v>
      </c>
      <c r="L207" s="61">
        <f t="shared" si="12"/>
        <v>1</v>
      </c>
      <c r="M207" s="45"/>
      <c r="N207" s="56" t="s">
        <v>709</v>
      </c>
      <c r="O207" s="56" t="s">
        <v>876</v>
      </c>
      <c r="P207" s="62" t="s">
        <v>699</v>
      </c>
      <c r="Q207" s="58" t="s">
        <v>699</v>
      </c>
      <c r="R207" s="53">
        <f t="shared" si="14"/>
        <v>48</v>
      </c>
      <c r="S207" s="58" t="s">
        <v>734</v>
      </c>
      <c r="T207" s="45"/>
      <c r="U207" s="45"/>
      <c r="V207" s="45"/>
      <c r="W207" s="45"/>
      <c r="X207" s="45"/>
      <c r="Y207" s="63">
        <f t="shared" si="11"/>
        <v>48</v>
      </c>
      <c r="Z207" s="64"/>
    </row>
    <row r="208" spans="1:27">
      <c r="A208" s="54" t="s">
        <v>710</v>
      </c>
      <c r="B208" s="45" t="s">
        <v>693</v>
      </c>
      <c r="C208" s="67" t="s">
        <v>1237</v>
      </c>
      <c r="D208" s="68" t="s">
        <v>752</v>
      </c>
      <c r="E208" s="69" t="s">
        <v>1238</v>
      </c>
      <c r="F208" s="70">
        <v>22</v>
      </c>
      <c r="G208" s="75" t="s">
        <v>1111</v>
      </c>
      <c r="H208" s="45" t="s">
        <v>754</v>
      </c>
      <c r="I208" s="45" t="s">
        <v>774</v>
      </c>
      <c r="J208" s="60">
        <v>1.4</v>
      </c>
      <c r="K208" s="45">
        <v>1.4</v>
      </c>
      <c r="L208" s="61">
        <f t="shared" si="12"/>
        <v>1</v>
      </c>
      <c r="M208" s="45"/>
      <c r="N208" s="68" t="s">
        <v>919</v>
      </c>
      <c r="O208" s="68" t="s">
        <v>1239</v>
      </c>
      <c r="P208" s="72">
        <v>48</v>
      </c>
      <c r="Q208" s="73" t="s">
        <v>716</v>
      </c>
      <c r="R208" s="53">
        <f t="shared" si="14"/>
        <v>67.199999999999989</v>
      </c>
      <c r="S208" s="73" t="s">
        <v>700</v>
      </c>
      <c r="T208" s="45"/>
      <c r="U208" s="45"/>
      <c r="V208" s="45"/>
      <c r="W208" s="45"/>
      <c r="X208" s="45"/>
      <c r="Y208" s="63">
        <f t="shared" si="11"/>
        <v>94.079999999999984</v>
      </c>
      <c r="Z208" s="64" t="s">
        <v>1240</v>
      </c>
      <c r="AA208" s="41">
        <v>1</v>
      </c>
    </row>
    <row r="209" spans="1:27">
      <c r="A209" s="54" t="s">
        <v>692</v>
      </c>
      <c r="B209" s="45" t="s">
        <v>693</v>
      </c>
      <c r="C209" s="55" t="s">
        <v>1241</v>
      </c>
      <c r="D209" s="56" t="s">
        <v>1242</v>
      </c>
      <c r="E209" s="57" t="s">
        <v>271</v>
      </c>
      <c r="F209" s="58">
        <v>35</v>
      </c>
      <c r="G209" s="59"/>
      <c r="H209" s="45"/>
      <c r="I209" s="45"/>
      <c r="J209" s="60">
        <v>1</v>
      </c>
      <c r="K209" s="45">
        <v>1</v>
      </c>
      <c r="L209" s="61">
        <f t="shared" si="12"/>
        <v>1</v>
      </c>
      <c r="M209" s="45"/>
      <c r="N209" s="56" t="s">
        <v>935</v>
      </c>
      <c r="O209" s="56" t="s">
        <v>1243</v>
      </c>
      <c r="P209" s="62" t="s">
        <v>699</v>
      </c>
      <c r="Q209" s="58" t="s">
        <v>699</v>
      </c>
      <c r="R209" s="53">
        <f t="shared" si="14"/>
        <v>32</v>
      </c>
      <c r="S209" s="58" t="s">
        <v>700</v>
      </c>
      <c r="T209" s="45"/>
      <c r="U209" s="45"/>
      <c r="V209" s="45"/>
      <c r="W209" s="45"/>
      <c r="X209" s="45"/>
      <c r="Y209" s="63">
        <f t="shared" si="11"/>
        <v>32</v>
      </c>
      <c r="Z209" s="64"/>
    </row>
    <row r="210" spans="1:27">
      <c r="A210" s="54" t="s">
        <v>710</v>
      </c>
      <c r="B210" s="45" t="s">
        <v>693</v>
      </c>
      <c r="C210" s="67" t="s">
        <v>1244</v>
      </c>
      <c r="D210" s="68" t="s">
        <v>752</v>
      </c>
      <c r="E210" s="69" t="s">
        <v>1245</v>
      </c>
      <c r="F210" s="70">
        <v>52</v>
      </c>
      <c r="G210" s="75" t="s">
        <v>1246</v>
      </c>
      <c r="H210" s="45" t="s">
        <v>754</v>
      </c>
      <c r="I210" s="45"/>
      <c r="J210" s="60">
        <v>1.4</v>
      </c>
      <c r="K210" s="45">
        <v>1.3</v>
      </c>
      <c r="L210" s="61">
        <f t="shared" si="12"/>
        <v>1</v>
      </c>
      <c r="M210" s="45"/>
      <c r="N210" s="68" t="s">
        <v>714</v>
      </c>
      <c r="O210" s="68" t="s">
        <v>740</v>
      </c>
      <c r="P210" s="72">
        <v>48</v>
      </c>
      <c r="Q210" s="73" t="s">
        <v>716</v>
      </c>
      <c r="R210" s="53">
        <f t="shared" si="14"/>
        <v>62.400000000000006</v>
      </c>
      <c r="S210" s="73" t="s">
        <v>700</v>
      </c>
      <c r="T210" s="45"/>
      <c r="U210" s="45"/>
      <c r="V210" s="45"/>
      <c r="W210" s="45"/>
      <c r="X210" s="45"/>
      <c r="Y210" s="63">
        <f t="shared" si="11"/>
        <v>87.359999999999985</v>
      </c>
      <c r="Z210" s="64" t="s">
        <v>1247</v>
      </c>
      <c r="AA210" s="41">
        <v>1</v>
      </c>
    </row>
    <row r="211" spans="1:27">
      <c r="A211" s="54" t="s">
        <v>710</v>
      </c>
      <c r="B211" s="45" t="s">
        <v>693</v>
      </c>
      <c r="C211" s="67" t="s">
        <v>1248</v>
      </c>
      <c r="D211" s="68" t="s">
        <v>1249</v>
      </c>
      <c r="E211" s="69" t="s">
        <v>301</v>
      </c>
      <c r="F211" s="70">
        <v>48</v>
      </c>
      <c r="G211" s="71"/>
      <c r="H211" s="45"/>
      <c r="I211" s="45"/>
      <c r="J211" s="60">
        <v>1</v>
      </c>
      <c r="K211" s="45">
        <v>1</v>
      </c>
      <c r="L211" s="61">
        <f t="shared" si="12"/>
        <v>1</v>
      </c>
      <c r="M211" s="45"/>
      <c r="N211" s="68" t="s">
        <v>916</v>
      </c>
      <c r="O211" s="68" t="s">
        <v>733</v>
      </c>
      <c r="P211" s="72">
        <v>48</v>
      </c>
      <c r="Q211" s="73" t="s">
        <v>716</v>
      </c>
      <c r="R211" s="53">
        <f t="shared" si="14"/>
        <v>48</v>
      </c>
      <c r="S211" s="73" t="s">
        <v>700</v>
      </c>
      <c r="T211" s="45"/>
      <c r="U211" s="45"/>
      <c r="V211" s="45"/>
      <c r="W211" s="45"/>
      <c r="X211" s="45"/>
      <c r="Y211" s="63">
        <f t="shared" si="11"/>
        <v>48</v>
      </c>
      <c r="Z211" s="64"/>
    </row>
    <row r="212" spans="1:27">
      <c r="A212" s="54" t="s">
        <v>710</v>
      </c>
      <c r="B212" s="45" t="s">
        <v>693</v>
      </c>
      <c r="C212" s="67" t="s">
        <v>1250</v>
      </c>
      <c r="D212" s="68" t="s">
        <v>789</v>
      </c>
      <c r="E212" s="69" t="s">
        <v>301</v>
      </c>
      <c r="F212" s="70">
        <v>48</v>
      </c>
      <c r="G212" s="71"/>
      <c r="H212" s="45"/>
      <c r="I212" s="45"/>
      <c r="J212" s="60">
        <v>1</v>
      </c>
      <c r="K212" s="45">
        <v>1</v>
      </c>
      <c r="L212" s="61">
        <f t="shared" si="12"/>
        <v>1</v>
      </c>
      <c r="M212" s="45"/>
      <c r="N212" s="68" t="s">
        <v>1251</v>
      </c>
      <c r="O212" s="68" t="s">
        <v>1252</v>
      </c>
      <c r="P212" s="72">
        <v>64</v>
      </c>
      <c r="Q212" s="73" t="s">
        <v>787</v>
      </c>
      <c r="R212" s="53">
        <f t="shared" si="14"/>
        <v>64</v>
      </c>
      <c r="S212" s="73" t="s">
        <v>700</v>
      </c>
      <c r="T212" s="45"/>
      <c r="U212" s="45"/>
      <c r="V212" s="45"/>
      <c r="W212" s="45"/>
      <c r="X212" s="45"/>
      <c r="Y212" s="63">
        <f t="shared" ref="Y212:Y279" si="15">J212*K212*L212*P212</f>
        <v>64</v>
      </c>
      <c r="Z212" s="64"/>
    </row>
    <row r="213" spans="1:27">
      <c r="A213" s="54" t="s">
        <v>692</v>
      </c>
      <c r="B213" s="45" t="s">
        <v>693</v>
      </c>
      <c r="C213" s="55" t="s">
        <v>1253</v>
      </c>
      <c r="D213" s="56" t="s">
        <v>789</v>
      </c>
      <c r="E213" s="57" t="s">
        <v>301</v>
      </c>
      <c r="F213" s="58">
        <v>83</v>
      </c>
      <c r="G213" s="59"/>
      <c r="H213" s="45"/>
      <c r="I213" s="45"/>
      <c r="J213" s="60">
        <v>1</v>
      </c>
      <c r="K213" s="45">
        <v>1</v>
      </c>
      <c r="L213" s="61">
        <f t="shared" si="12"/>
        <v>1.0149999999999999</v>
      </c>
      <c r="M213" s="45"/>
      <c r="N213" s="56" t="s">
        <v>781</v>
      </c>
      <c r="O213" s="56" t="s">
        <v>994</v>
      </c>
      <c r="P213" s="62" t="s">
        <v>716</v>
      </c>
      <c r="Q213" s="58" t="s">
        <v>716</v>
      </c>
      <c r="R213" s="53">
        <f t="shared" si="14"/>
        <v>48.72</v>
      </c>
      <c r="S213" s="58" t="s">
        <v>700</v>
      </c>
      <c r="T213" s="45"/>
      <c r="U213" s="45"/>
      <c r="V213" s="45"/>
      <c r="W213" s="45"/>
      <c r="X213" s="45"/>
      <c r="Y213" s="63">
        <f t="shared" si="15"/>
        <v>48.72</v>
      </c>
      <c r="Z213" s="64"/>
    </row>
    <row r="214" spans="1:27">
      <c r="A214" s="54" t="s">
        <v>692</v>
      </c>
      <c r="B214" s="45" t="s">
        <v>693</v>
      </c>
      <c r="C214" s="55" t="s">
        <v>1254</v>
      </c>
      <c r="D214" s="56" t="s">
        <v>1255</v>
      </c>
      <c r="E214" s="57" t="s">
        <v>1256</v>
      </c>
      <c r="F214" s="58">
        <v>6</v>
      </c>
      <c r="G214" s="59"/>
      <c r="H214" s="45"/>
      <c r="I214" s="45"/>
      <c r="J214" s="60">
        <v>1</v>
      </c>
      <c r="K214" s="45">
        <v>1</v>
      </c>
      <c r="L214" s="61">
        <f t="shared" si="12"/>
        <v>1</v>
      </c>
      <c r="M214" s="45"/>
      <c r="N214" s="56" t="s">
        <v>1257</v>
      </c>
      <c r="O214" s="56" t="s">
        <v>1258</v>
      </c>
      <c r="P214" s="62" t="s">
        <v>14</v>
      </c>
      <c r="Q214" s="58" t="s">
        <v>1259</v>
      </c>
      <c r="R214" s="53">
        <f t="shared" si="14"/>
        <v>4</v>
      </c>
      <c r="S214" s="58" t="s">
        <v>811</v>
      </c>
      <c r="T214" s="45"/>
      <c r="U214" s="45"/>
      <c r="V214" s="45"/>
      <c r="W214" s="45"/>
      <c r="X214" s="45"/>
      <c r="Y214" s="63">
        <f t="shared" si="15"/>
        <v>16</v>
      </c>
      <c r="Z214" s="79" t="s">
        <v>1260</v>
      </c>
    </row>
    <row r="215" spans="1:27">
      <c r="A215" s="54" t="s">
        <v>692</v>
      </c>
      <c r="B215" s="45" t="s">
        <v>693</v>
      </c>
      <c r="C215" s="55" t="s">
        <v>1261</v>
      </c>
      <c r="D215" s="56" t="s">
        <v>1262</v>
      </c>
      <c r="E215" s="57" t="s">
        <v>1263</v>
      </c>
      <c r="F215" s="58">
        <v>20</v>
      </c>
      <c r="G215" s="74" t="s">
        <v>1264</v>
      </c>
      <c r="H215" s="45"/>
      <c r="I215" s="45"/>
      <c r="J215" s="60">
        <v>1</v>
      </c>
      <c r="K215" s="45">
        <v>1</v>
      </c>
      <c r="L215" s="61">
        <f t="shared" si="12"/>
        <v>1</v>
      </c>
      <c r="M215" s="45"/>
      <c r="N215" s="56" t="s">
        <v>838</v>
      </c>
      <c r="O215" s="56" t="s">
        <v>1265</v>
      </c>
      <c r="P215" s="62">
        <v>16</v>
      </c>
      <c r="Q215" s="58" t="s">
        <v>699</v>
      </c>
      <c r="R215" s="53">
        <f t="shared" si="14"/>
        <v>32</v>
      </c>
      <c r="S215" s="58" t="s">
        <v>700</v>
      </c>
      <c r="T215" s="45"/>
      <c r="U215" s="45"/>
      <c r="V215" s="45"/>
      <c r="W215" s="45"/>
      <c r="X215" s="45"/>
      <c r="Y215" s="63">
        <f t="shared" si="15"/>
        <v>16</v>
      </c>
      <c r="Z215" s="79" t="s">
        <v>1266</v>
      </c>
    </row>
    <row r="216" spans="1:27">
      <c r="A216" s="54" t="s">
        <v>710</v>
      </c>
      <c r="B216" s="45" t="s">
        <v>693</v>
      </c>
      <c r="C216" s="67" t="s">
        <v>1267</v>
      </c>
      <c r="D216" s="68" t="s">
        <v>789</v>
      </c>
      <c r="E216" s="69" t="s">
        <v>354</v>
      </c>
      <c r="F216" s="70">
        <v>47</v>
      </c>
      <c r="G216" s="71"/>
      <c r="H216" s="45"/>
      <c r="I216" s="45"/>
      <c r="J216" s="60">
        <v>1</v>
      </c>
      <c r="K216" s="45">
        <v>1</v>
      </c>
      <c r="L216" s="61">
        <f t="shared" si="12"/>
        <v>1</v>
      </c>
      <c r="M216" s="45"/>
      <c r="N216" s="68" t="s">
        <v>955</v>
      </c>
      <c r="O216" s="68" t="s">
        <v>1268</v>
      </c>
      <c r="P216" s="72">
        <v>48</v>
      </c>
      <c r="Q216" s="73" t="s">
        <v>716</v>
      </c>
      <c r="R216" s="53">
        <f t="shared" si="14"/>
        <v>48</v>
      </c>
      <c r="S216" s="73" t="s">
        <v>700</v>
      </c>
      <c r="T216" s="45"/>
      <c r="U216" s="45"/>
      <c r="V216" s="45"/>
      <c r="W216" s="45"/>
      <c r="X216" s="45"/>
      <c r="Y216" s="63">
        <f t="shared" si="15"/>
        <v>48</v>
      </c>
      <c r="Z216" s="64"/>
    </row>
    <row r="217" spans="1:27">
      <c r="A217" s="54" t="s">
        <v>710</v>
      </c>
      <c r="B217" s="45" t="s">
        <v>693</v>
      </c>
      <c r="C217" s="67" t="s">
        <v>1269</v>
      </c>
      <c r="D217" s="68" t="s">
        <v>1058</v>
      </c>
      <c r="E217" s="69" t="s">
        <v>448</v>
      </c>
      <c r="F217" s="70">
        <v>7</v>
      </c>
      <c r="G217" s="75" t="s">
        <v>791</v>
      </c>
      <c r="H217" s="45" t="s">
        <v>723</v>
      </c>
      <c r="I217" s="45"/>
      <c r="J217" s="60">
        <v>1</v>
      </c>
      <c r="K217" s="45">
        <v>1.5</v>
      </c>
      <c r="L217" s="61">
        <f t="shared" si="12"/>
        <v>1</v>
      </c>
      <c r="M217" s="45"/>
      <c r="N217" s="68" t="s">
        <v>1076</v>
      </c>
      <c r="O217" s="68" t="s">
        <v>1270</v>
      </c>
      <c r="P217" s="72">
        <v>32</v>
      </c>
      <c r="Q217" s="73" t="s">
        <v>699</v>
      </c>
      <c r="R217" s="53">
        <f t="shared" si="14"/>
        <v>48</v>
      </c>
      <c r="S217" s="73" t="s">
        <v>734</v>
      </c>
      <c r="T217" s="45"/>
      <c r="U217" s="45"/>
      <c r="V217" s="45"/>
      <c r="W217" s="45"/>
      <c r="X217" s="45"/>
      <c r="Y217" s="63">
        <f t="shared" si="15"/>
        <v>48</v>
      </c>
      <c r="Z217" s="64"/>
    </row>
    <row r="218" spans="1:27">
      <c r="A218" s="54" t="s">
        <v>710</v>
      </c>
      <c r="B218" s="45" t="s">
        <v>693</v>
      </c>
      <c r="C218" s="67" t="s">
        <v>1271</v>
      </c>
      <c r="D218" s="68" t="s">
        <v>954</v>
      </c>
      <c r="E218" s="69" t="s">
        <v>52</v>
      </c>
      <c r="F218" s="70">
        <v>96</v>
      </c>
      <c r="G218" s="71"/>
      <c r="H218" s="45"/>
      <c r="I218" s="45"/>
      <c r="J218" s="60">
        <v>1</v>
      </c>
      <c r="K218" s="45">
        <v>1</v>
      </c>
      <c r="L218" s="61">
        <f t="shared" si="12"/>
        <v>1.08</v>
      </c>
      <c r="M218" s="45"/>
      <c r="N218" s="68" t="s">
        <v>919</v>
      </c>
      <c r="O218" s="68" t="s">
        <v>1272</v>
      </c>
      <c r="P218" s="72">
        <v>48</v>
      </c>
      <c r="Q218" s="73" t="s">
        <v>716</v>
      </c>
      <c r="R218" s="53">
        <f t="shared" si="14"/>
        <v>51.84</v>
      </c>
      <c r="S218" s="73" t="s">
        <v>700</v>
      </c>
      <c r="T218" s="45"/>
      <c r="U218" s="45"/>
      <c r="V218" s="45"/>
      <c r="W218" s="45"/>
      <c r="X218" s="45"/>
      <c r="Y218" s="63">
        <f t="shared" si="15"/>
        <v>51.84</v>
      </c>
      <c r="Z218" s="64"/>
    </row>
    <row r="219" spans="1:27">
      <c r="A219" s="54" t="s">
        <v>710</v>
      </c>
      <c r="B219" s="45" t="s">
        <v>693</v>
      </c>
      <c r="C219" s="67" t="s">
        <v>1273</v>
      </c>
      <c r="D219" s="68" t="s">
        <v>954</v>
      </c>
      <c r="E219" s="69" t="s">
        <v>52</v>
      </c>
      <c r="F219" s="70">
        <v>64</v>
      </c>
      <c r="G219" s="71"/>
      <c r="H219" s="45"/>
      <c r="I219" s="45"/>
      <c r="J219" s="60">
        <v>1</v>
      </c>
      <c r="K219" s="45">
        <v>1</v>
      </c>
      <c r="L219" s="61">
        <f t="shared" si="12"/>
        <v>1</v>
      </c>
      <c r="M219" s="45"/>
      <c r="N219" s="68" t="s">
        <v>916</v>
      </c>
      <c r="O219" s="68" t="s">
        <v>1274</v>
      </c>
      <c r="P219" s="72">
        <v>48</v>
      </c>
      <c r="Q219" s="73" t="s">
        <v>716</v>
      </c>
      <c r="R219" s="53">
        <f t="shared" si="14"/>
        <v>48</v>
      </c>
      <c r="S219" s="73" t="s">
        <v>700</v>
      </c>
      <c r="T219" s="45"/>
      <c r="U219" s="45"/>
      <c r="V219" s="45"/>
      <c r="W219" s="45"/>
      <c r="X219" s="45"/>
      <c r="Y219" s="63">
        <f t="shared" si="15"/>
        <v>48</v>
      </c>
      <c r="Z219" s="64"/>
    </row>
    <row r="220" spans="1:27">
      <c r="A220" s="54" t="s">
        <v>692</v>
      </c>
      <c r="B220" s="45" t="s">
        <v>693</v>
      </c>
      <c r="C220" s="55" t="s">
        <v>1275</v>
      </c>
      <c r="D220" s="56" t="s">
        <v>905</v>
      </c>
      <c r="E220" s="57" t="s">
        <v>557</v>
      </c>
      <c r="F220" s="58">
        <v>10</v>
      </c>
      <c r="G220" s="74" t="s">
        <v>722</v>
      </c>
      <c r="H220" s="45" t="s">
        <v>723</v>
      </c>
      <c r="I220" s="45"/>
      <c r="J220" s="60">
        <v>1</v>
      </c>
      <c r="K220" s="45">
        <v>1.5</v>
      </c>
      <c r="L220" s="61">
        <f t="shared" si="12"/>
        <v>1</v>
      </c>
      <c r="M220" s="45"/>
      <c r="N220" s="56" t="s">
        <v>982</v>
      </c>
      <c r="O220" s="56" t="s">
        <v>1276</v>
      </c>
      <c r="P220" s="62" t="s">
        <v>716</v>
      </c>
      <c r="Q220" s="58" t="s">
        <v>716</v>
      </c>
      <c r="R220" s="53">
        <f t="shared" si="14"/>
        <v>72</v>
      </c>
      <c r="S220" s="58" t="s">
        <v>700</v>
      </c>
      <c r="T220" s="45"/>
      <c r="U220" s="45"/>
      <c r="V220" s="45"/>
      <c r="W220" s="45"/>
      <c r="X220" s="45"/>
      <c r="Y220" s="63">
        <f t="shared" si="15"/>
        <v>72</v>
      </c>
      <c r="Z220" s="64"/>
    </row>
    <row r="221" spans="1:27">
      <c r="A221" s="54" t="s">
        <v>710</v>
      </c>
      <c r="B221" s="45" t="s">
        <v>693</v>
      </c>
      <c r="C221" s="67" t="s">
        <v>1277</v>
      </c>
      <c r="D221" s="68" t="s">
        <v>1278</v>
      </c>
      <c r="E221" s="69" t="s">
        <v>1256</v>
      </c>
      <c r="F221" s="70">
        <v>23</v>
      </c>
      <c r="G221" s="71"/>
      <c r="H221" s="45"/>
      <c r="I221" s="45"/>
      <c r="J221" s="60">
        <v>1</v>
      </c>
      <c r="K221" s="45">
        <v>1</v>
      </c>
      <c r="L221" s="61">
        <f t="shared" si="12"/>
        <v>1</v>
      </c>
      <c r="M221" s="45"/>
      <c r="N221" s="68" t="s">
        <v>1279</v>
      </c>
      <c r="O221" s="68" t="s">
        <v>1280</v>
      </c>
      <c r="P221" s="72">
        <v>32</v>
      </c>
      <c r="Q221" s="73" t="s">
        <v>14</v>
      </c>
      <c r="R221" s="53">
        <f t="shared" si="14"/>
        <v>16</v>
      </c>
      <c r="S221" s="73" t="s">
        <v>700</v>
      </c>
      <c r="T221" s="45"/>
      <c r="U221" s="45"/>
      <c r="V221" s="45"/>
      <c r="W221" s="45"/>
      <c r="X221" s="45"/>
      <c r="Y221" s="63">
        <f t="shared" si="15"/>
        <v>32</v>
      </c>
      <c r="Z221" s="64" t="s">
        <v>1281</v>
      </c>
    </row>
    <row r="222" spans="1:27">
      <c r="A222" s="54" t="s">
        <v>692</v>
      </c>
      <c r="B222" s="45" t="s">
        <v>693</v>
      </c>
      <c r="C222" s="55" t="s">
        <v>1282</v>
      </c>
      <c r="D222" s="56" t="s">
        <v>1283</v>
      </c>
      <c r="E222" s="57" t="s">
        <v>426</v>
      </c>
      <c r="F222" s="58">
        <v>9</v>
      </c>
      <c r="G222" s="66"/>
      <c r="H222" s="45"/>
      <c r="I222" s="45"/>
      <c r="J222" s="60">
        <v>1</v>
      </c>
      <c r="K222" s="45">
        <v>1</v>
      </c>
      <c r="L222" s="61">
        <f t="shared" si="12"/>
        <v>1</v>
      </c>
      <c r="M222" s="45"/>
      <c r="N222" s="56" t="s">
        <v>838</v>
      </c>
      <c r="O222" s="56" t="s">
        <v>1284</v>
      </c>
      <c r="P222" s="62" t="s">
        <v>699</v>
      </c>
      <c r="Q222" s="58">
        <v>32</v>
      </c>
      <c r="R222" s="53">
        <f t="shared" si="14"/>
        <v>32</v>
      </c>
      <c r="S222" s="58"/>
      <c r="T222" s="45"/>
      <c r="U222" s="45"/>
      <c r="V222" s="45"/>
      <c r="W222" s="45"/>
      <c r="X222" s="45"/>
      <c r="Y222" s="63">
        <f t="shared" si="15"/>
        <v>32</v>
      </c>
      <c r="Z222" s="64"/>
    </row>
    <row r="223" spans="1:27">
      <c r="A223" s="54" t="s">
        <v>710</v>
      </c>
      <c r="B223" s="45" t="s">
        <v>693</v>
      </c>
      <c r="C223" s="67" t="s">
        <v>1285</v>
      </c>
      <c r="D223" s="68" t="s">
        <v>1114</v>
      </c>
      <c r="E223" s="69" t="s">
        <v>1286</v>
      </c>
      <c r="F223" s="70">
        <v>118</v>
      </c>
      <c r="G223" s="75" t="s">
        <v>959</v>
      </c>
      <c r="H223" s="45" t="s">
        <v>1287</v>
      </c>
      <c r="I223" s="45"/>
      <c r="J223" s="60">
        <v>1</v>
      </c>
      <c r="K223" s="45">
        <v>1.3</v>
      </c>
      <c r="L223" s="61">
        <f t="shared" si="12"/>
        <v>1.19</v>
      </c>
      <c r="M223" s="45"/>
      <c r="N223" s="68" t="s">
        <v>858</v>
      </c>
      <c r="O223" s="68" t="s">
        <v>1284</v>
      </c>
      <c r="P223" s="72">
        <v>32</v>
      </c>
      <c r="Q223" s="73" t="s">
        <v>699</v>
      </c>
      <c r="R223" s="53">
        <f t="shared" si="14"/>
        <v>49.503999999999998</v>
      </c>
      <c r="S223" s="73" t="s">
        <v>734</v>
      </c>
      <c r="T223" s="45"/>
      <c r="U223" s="45"/>
      <c r="V223" s="45"/>
      <c r="W223" s="45"/>
      <c r="X223" s="45"/>
      <c r="Y223" s="63">
        <f t="shared" si="15"/>
        <v>49.503999999999998</v>
      </c>
      <c r="Z223" s="64"/>
    </row>
    <row r="224" spans="1:27">
      <c r="A224" s="54"/>
      <c r="B224" s="45"/>
      <c r="C224" s="67"/>
      <c r="D224" s="68"/>
      <c r="E224" s="69" t="s">
        <v>1288</v>
      </c>
      <c r="F224" s="70">
        <v>118</v>
      </c>
      <c r="G224" s="75"/>
      <c r="H224" s="45"/>
      <c r="I224" s="45"/>
      <c r="J224" s="60">
        <v>1</v>
      </c>
      <c r="K224" s="45">
        <v>1.3</v>
      </c>
      <c r="L224" s="61">
        <f>IF(F224&lt;=80,1,IF(F224&gt;80,(1+(F224-80)/200),1.2))</f>
        <v>1.19</v>
      </c>
      <c r="M224" s="45"/>
      <c r="N224" s="68"/>
      <c r="O224" s="68"/>
      <c r="P224" s="72">
        <v>9.6</v>
      </c>
      <c r="Q224" s="73"/>
      <c r="R224" s="53">
        <v>19.5</v>
      </c>
      <c r="S224" s="73"/>
      <c r="T224" s="45"/>
      <c r="U224" s="45"/>
      <c r="V224" s="45"/>
      <c r="W224" s="45"/>
      <c r="X224" s="45"/>
      <c r="Y224" s="63">
        <f t="shared" si="15"/>
        <v>14.851199999999999</v>
      </c>
      <c r="Z224" s="64"/>
    </row>
    <row r="225" spans="1:26">
      <c r="A225" s="54"/>
      <c r="B225" s="45"/>
      <c r="C225" s="67"/>
      <c r="D225" s="68"/>
      <c r="E225" s="69" t="s">
        <v>1289</v>
      </c>
      <c r="F225" s="70">
        <v>118</v>
      </c>
      <c r="G225" s="75"/>
      <c r="H225" s="45"/>
      <c r="I225" s="45"/>
      <c r="J225" s="60">
        <v>1</v>
      </c>
      <c r="K225" s="45">
        <v>1.3</v>
      </c>
      <c r="L225" s="61">
        <f>IF(F225&lt;=80,1,IF(F225&gt;80,(1+(F225-80)/200),1.2))</f>
        <v>1.19</v>
      </c>
      <c r="M225" s="45"/>
      <c r="N225" s="68"/>
      <c r="O225" s="68"/>
      <c r="P225" s="72">
        <v>22.4</v>
      </c>
      <c r="Q225" s="73"/>
      <c r="R225" s="53">
        <v>50</v>
      </c>
      <c r="S225" s="73"/>
      <c r="T225" s="45"/>
      <c r="U225" s="45"/>
      <c r="V225" s="45"/>
      <c r="W225" s="45"/>
      <c r="X225" s="45"/>
      <c r="Y225" s="63">
        <f t="shared" si="15"/>
        <v>34.652799999999999</v>
      </c>
      <c r="Z225" s="64"/>
    </row>
    <row r="226" spans="1:26">
      <c r="A226" s="54" t="s">
        <v>692</v>
      </c>
      <c r="B226" s="45" t="s">
        <v>693</v>
      </c>
      <c r="C226" s="55" t="s">
        <v>1290</v>
      </c>
      <c r="D226" s="56" t="s">
        <v>1291</v>
      </c>
      <c r="E226" s="57" t="s">
        <v>1288</v>
      </c>
      <c r="F226" s="58">
        <v>30</v>
      </c>
      <c r="G226" s="59"/>
      <c r="H226" s="45"/>
      <c r="I226" s="45"/>
      <c r="J226" s="60">
        <v>1</v>
      </c>
      <c r="K226" s="45">
        <v>1</v>
      </c>
      <c r="L226" s="61">
        <f t="shared" ref="L226:L234" si="16">IF(F226&lt;=80,1,IF(F226&gt;80,(1+(F226-80)/200),1.2))</f>
        <v>1</v>
      </c>
      <c r="M226" s="45"/>
      <c r="N226" s="56" t="s">
        <v>1292</v>
      </c>
      <c r="O226" s="56" t="s">
        <v>1293</v>
      </c>
      <c r="P226" s="62" t="s">
        <v>14</v>
      </c>
      <c r="Q226" s="58" t="s">
        <v>14</v>
      </c>
      <c r="R226" s="53">
        <f t="shared" ref="R226:R234" si="17">K226*L226*Q226</f>
        <v>16</v>
      </c>
      <c r="S226" s="58" t="s">
        <v>700</v>
      </c>
      <c r="T226" s="45"/>
      <c r="U226" s="45"/>
      <c r="V226" s="45"/>
      <c r="W226" s="45"/>
      <c r="X226" s="45"/>
      <c r="Y226" s="63">
        <f t="shared" si="15"/>
        <v>16</v>
      </c>
      <c r="Z226" s="76" t="s">
        <v>1294</v>
      </c>
    </row>
    <row r="227" spans="1:26">
      <c r="A227" s="54" t="s">
        <v>692</v>
      </c>
      <c r="B227" s="45" t="s">
        <v>693</v>
      </c>
      <c r="C227" s="55" t="s">
        <v>1295</v>
      </c>
      <c r="D227" s="56" t="s">
        <v>1291</v>
      </c>
      <c r="E227" s="57" t="s">
        <v>1288</v>
      </c>
      <c r="F227" s="58">
        <v>19</v>
      </c>
      <c r="G227" s="59"/>
      <c r="H227" s="45"/>
      <c r="I227" s="45"/>
      <c r="J227" s="60">
        <v>1</v>
      </c>
      <c r="K227" s="45">
        <v>1</v>
      </c>
      <c r="L227" s="61">
        <f t="shared" si="16"/>
        <v>1</v>
      </c>
      <c r="M227" s="45"/>
      <c r="N227" s="56" t="s">
        <v>1296</v>
      </c>
      <c r="O227" s="56" t="s">
        <v>844</v>
      </c>
      <c r="P227" s="62" t="s">
        <v>14</v>
      </c>
      <c r="Q227" s="58" t="s">
        <v>14</v>
      </c>
      <c r="R227" s="53">
        <f t="shared" si="17"/>
        <v>16</v>
      </c>
      <c r="S227" s="58" t="s">
        <v>700</v>
      </c>
      <c r="T227" s="45"/>
      <c r="U227" s="45"/>
      <c r="V227" s="45"/>
      <c r="W227" s="45"/>
      <c r="X227" s="45"/>
      <c r="Y227" s="63">
        <f t="shared" si="15"/>
        <v>16</v>
      </c>
      <c r="Z227" s="76" t="s">
        <v>1294</v>
      </c>
    </row>
    <row r="228" spans="1:26">
      <c r="A228" s="54" t="s">
        <v>692</v>
      </c>
      <c r="B228" s="45" t="s">
        <v>693</v>
      </c>
      <c r="C228" s="55" t="s">
        <v>1297</v>
      </c>
      <c r="D228" s="56" t="s">
        <v>1291</v>
      </c>
      <c r="E228" s="57" t="s">
        <v>1288</v>
      </c>
      <c r="F228" s="58">
        <v>49</v>
      </c>
      <c r="G228" s="59"/>
      <c r="H228" s="45"/>
      <c r="I228" s="45"/>
      <c r="J228" s="60">
        <v>1</v>
      </c>
      <c r="K228" s="45">
        <v>1</v>
      </c>
      <c r="L228" s="61">
        <f t="shared" si="16"/>
        <v>1</v>
      </c>
      <c r="M228" s="45"/>
      <c r="N228" s="56" t="s">
        <v>1298</v>
      </c>
      <c r="O228" s="56" t="s">
        <v>1293</v>
      </c>
      <c r="P228" s="62" t="s">
        <v>14</v>
      </c>
      <c r="Q228" s="58" t="s">
        <v>14</v>
      </c>
      <c r="R228" s="53">
        <f t="shared" si="17"/>
        <v>16</v>
      </c>
      <c r="S228" s="58" t="s">
        <v>700</v>
      </c>
      <c r="T228" s="45"/>
      <c r="U228" s="45"/>
      <c r="V228" s="45"/>
      <c r="W228" s="45"/>
      <c r="X228" s="45"/>
      <c r="Y228" s="63">
        <f t="shared" si="15"/>
        <v>16</v>
      </c>
      <c r="Z228" s="76" t="s">
        <v>1294</v>
      </c>
    </row>
    <row r="229" spans="1:26">
      <c r="A229" s="54" t="s">
        <v>692</v>
      </c>
      <c r="B229" s="45" t="s">
        <v>693</v>
      </c>
      <c r="C229" s="55" t="s">
        <v>1299</v>
      </c>
      <c r="D229" s="56" t="s">
        <v>1291</v>
      </c>
      <c r="E229" s="57" t="s">
        <v>1288</v>
      </c>
      <c r="F229" s="58">
        <v>30</v>
      </c>
      <c r="G229" s="59"/>
      <c r="H229" s="45"/>
      <c r="I229" s="45"/>
      <c r="J229" s="60">
        <v>1</v>
      </c>
      <c r="K229" s="45">
        <v>1</v>
      </c>
      <c r="L229" s="61">
        <f t="shared" si="16"/>
        <v>1</v>
      </c>
      <c r="M229" s="45"/>
      <c r="N229" s="56" t="s">
        <v>1300</v>
      </c>
      <c r="O229" s="56" t="s">
        <v>1124</v>
      </c>
      <c r="P229" s="62" t="s">
        <v>14</v>
      </c>
      <c r="Q229" s="58" t="s">
        <v>14</v>
      </c>
      <c r="R229" s="53">
        <f t="shared" si="17"/>
        <v>16</v>
      </c>
      <c r="S229" s="58" t="s">
        <v>700</v>
      </c>
      <c r="T229" s="45"/>
      <c r="U229" s="45"/>
      <c r="V229" s="45"/>
      <c r="W229" s="45"/>
      <c r="X229" s="45"/>
      <c r="Y229" s="63">
        <f t="shared" si="15"/>
        <v>16</v>
      </c>
      <c r="Z229" s="76" t="s">
        <v>1294</v>
      </c>
    </row>
    <row r="230" spans="1:26">
      <c r="A230" s="54" t="s">
        <v>710</v>
      </c>
      <c r="B230" s="45" t="s">
        <v>693</v>
      </c>
      <c r="C230" s="67" t="s">
        <v>1301</v>
      </c>
      <c r="D230" s="68" t="s">
        <v>1302</v>
      </c>
      <c r="E230" s="69" t="s">
        <v>1303</v>
      </c>
      <c r="F230" s="70">
        <v>31</v>
      </c>
      <c r="G230" s="71"/>
      <c r="H230" s="45"/>
      <c r="I230" s="45"/>
      <c r="J230" s="60">
        <v>1</v>
      </c>
      <c r="K230" s="45">
        <v>1</v>
      </c>
      <c r="L230" s="61">
        <f t="shared" si="16"/>
        <v>1</v>
      </c>
      <c r="M230" s="45"/>
      <c r="N230" s="68" t="s">
        <v>1097</v>
      </c>
      <c r="O230" s="68" t="s">
        <v>1225</v>
      </c>
      <c r="P230" s="72">
        <v>32</v>
      </c>
      <c r="Q230" s="73" t="s">
        <v>699</v>
      </c>
      <c r="R230" s="53">
        <f t="shared" si="17"/>
        <v>32</v>
      </c>
      <c r="S230" s="73" t="s">
        <v>700</v>
      </c>
      <c r="T230" s="45"/>
      <c r="U230" s="45"/>
      <c r="V230" s="45"/>
      <c r="W230" s="45"/>
      <c r="X230" s="45"/>
      <c r="Y230" s="63">
        <f t="shared" si="15"/>
        <v>32</v>
      </c>
      <c r="Z230" s="76" t="s">
        <v>1304</v>
      </c>
    </row>
    <row r="231" spans="1:26">
      <c r="A231" s="54" t="s">
        <v>692</v>
      </c>
      <c r="B231" s="45" t="s">
        <v>693</v>
      </c>
      <c r="C231" s="55" t="s">
        <v>1305</v>
      </c>
      <c r="D231" s="56" t="s">
        <v>799</v>
      </c>
      <c r="E231" s="57" t="s">
        <v>404</v>
      </c>
      <c r="F231" s="58">
        <v>78</v>
      </c>
      <c r="G231" s="59"/>
      <c r="H231" s="45"/>
      <c r="I231" s="45"/>
      <c r="J231" s="60">
        <v>1</v>
      </c>
      <c r="K231" s="45">
        <v>1</v>
      </c>
      <c r="L231" s="61">
        <f t="shared" si="16"/>
        <v>1</v>
      </c>
      <c r="M231" s="45"/>
      <c r="N231" s="56" t="s">
        <v>1306</v>
      </c>
      <c r="O231" s="56" t="s">
        <v>1307</v>
      </c>
      <c r="P231" s="62" t="s">
        <v>716</v>
      </c>
      <c r="Q231" s="58" t="s">
        <v>716</v>
      </c>
      <c r="R231" s="53">
        <f t="shared" si="17"/>
        <v>48</v>
      </c>
      <c r="S231" s="58" t="s">
        <v>700</v>
      </c>
      <c r="T231" s="45"/>
      <c r="U231" s="45"/>
      <c r="V231" s="45"/>
      <c r="W231" s="45"/>
      <c r="X231" s="45"/>
      <c r="Y231" s="63">
        <f t="shared" si="15"/>
        <v>48</v>
      </c>
      <c r="Z231" s="64"/>
    </row>
    <row r="232" spans="1:26">
      <c r="A232" s="54" t="s">
        <v>692</v>
      </c>
      <c r="B232" s="45" t="s">
        <v>693</v>
      </c>
      <c r="C232" s="55" t="s">
        <v>1308</v>
      </c>
      <c r="D232" s="56" t="s">
        <v>1236</v>
      </c>
      <c r="E232" s="57" t="s">
        <v>404</v>
      </c>
      <c r="F232" s="58">
        <v>119</v>
      </c>
      <c r="G232" s="59"/>
      <c r="H232" s="45"/>
      <c r="I232" s="45"/>
      <c r="J232" s="60">
        <v>1</v>
      </c>
      <c r="K232" s="45">
        <v>1</v>
      </c>
      <c r="L232" s="61">
        <f t="shared" si="16"/>
        <v>1.1950000000000001</v>
      </c>
      <c r="M232" s="45"/>
      <c r="N232" s="56" t="s">
        <v>828</v>
      </c>
      <c r="O232" s="56" t="s">
        <v>977</v>
      </c>
      <c r="P232" s="62" t="s">
        <v>699</v>
      </c>
      <c r="Q232" s="58" t="s">
        <v>699</v>
      </c>
      <c r="R232" s="53">
        <f t="shared" si="17"/>
        <v>38.24</v>
      </c>
      <c r="S232" s="58" t="s">
        <v>700</v>
      </c>
      <c r="T232" s="45"/>
      <c r="U232" s="45"/>
      <c r="V232" s="45"/>
      <c r="W232" s="45"/>
      <c r="X232" s="45"/>
      <c r="Y232" s="63">
        <f t="shared" si="15"/>
        <v>38.24</v>
      </c>
      <c r="Z232" s="64"/>
    </row>
    <row r="233" spans="1:26">
      <c r="A233" s="54" t="s">
        <v>692</v>
      </c>
      <c r="B233" s="45" t="s">
        <v>693</v>
      </c>
      <c r="C233" s="55" t="s">
        <v>1309</v>
      </c>
      <c r="D233" s="56" t="s">
        <v>746</v>
      </c>
      <c r="E233" s="57" t="s">
        <v>468</v>
      </c>
      <c r="F233" s="58">
        <v>65</v>
      </c>
      <c r="G233" s="59"/>
      <c r="H233" s="45"/>
      <c r="I233" s="45"/>
      <c r="J233" s="60">
        <v>1</v>
      </c>
      <c r="K233" s="45">
        <v>1</v>
      </c>
      <c r="L233" s="61">
        <f t="shared" si="16"/>
        <v>1</v>
      </c>
      <c r="M233" s="45"/>
      <c r="N233" s="56" t="s">
        <v>1086</v>
      </c>
      <c r="O233" s="56" t="s">
        <v>1310</v>
      </c>
      <c r="P233" s="62" t="s">
        <v>699</v>
      </c>
      <c r="Q233" s="58" t="s">
        <v>699</v>
      </c>
      <c r="R233" s="53">
        <f t="shared" si="17"/>
        <v>32</v>
      </c>
      <c r="S233" s="58" t="s">
        <v>700</v>
      </c>
      <c r="T233" s="45"/>
      <c r="U233" s="45"/>
      <c r="V233" s="45"/>
      <c r="W233" s="45"/>
      <c r="X233" s="45"/>
      <c r="Y233" s="63">
        <f t="shared" si="15"/>
        <v>32</v>
      </c>
      <c r="Z233" s="64"/>
    </row>
    <row r="234" spans="1:26">
      <c r="A234" s="54" t="s">
        <v>692</v>
      </c>
      <c r="B234" s="45" t="s">
        <v>693</v>
      </c>
      <c r="C234" s="55" t="s">
        <v>1311</v>
      </c>
      <c r="D234" s="56" t="s">
        <v>746</v>
      </c>
      <c r="E234" s="57" t="s">
        <v>1312</v>
      </c>
      <c r="F234" s="58">
        <v>57</v>
      </c>
      <c r="G234" s="59"/>
      <c r="H234" s="45"/>
      <c r="I234" s="45"/>
      <c r="J234" s="60">
        <v>1</v>
      </c>
      <c r="K234" s="45">
        <v>1</v>
      </c>
      <c r="L234" s="61">
        <f t="shared" si="16"/>
        <v>1</v>
      </c>
      <c r="M234" s="45"/>
      <c r="N234" s="56" t="s">
        <v>980</v>
      </c>
      <c r="O234" s="56" t="s">
        <v>1310</v>
      </c>
      <c r="P234" s="62" t="s">
        <v>699</v>
      </c>
      <c r="Q234" s="58" t="s">
        <v>699</v>
      </c>
      <c r="R234" s="53">
        <f t="shared" si="17"/>
        <v>32</v>
      </c>
      <c r="S234" s="58" t="s">
        <v>700</v>
      </c>
      <c r="T234" s="45"/>
      <c r="U234" s="45"/>
      <c r="V234" s="45"/>
      <c r="W234" s="45"/>
      <c r="X234" s="45"/>
      <c r="Y234" s="63">
        <f t="shared" si="15"/>
        <v>32</v>
      </c>
      <c r="Z234" s="64"/>
    </row>
    <row r="235" spans="1:26">
      <c r="A235" s="54"/>
      <c r="B235" s="45"/>
      <c r="C235" s="55"/>
      <c r="D235" s="56"/>
      <c r="E235" s="57" t="s">
        <v>468</v>
      </c>
      <c r="F235" s="58">
        <v>57</v>
      </c>
      <c r="G235" s="59"/>
      <c r="H235" s="45"/>
      <c r="I235" s="45"/>
      <c r="J235" s="60">
        <v>1</v>
      </c>
      <c r="K235" s="45">
        <v>1</v>
      </c>
      <c r="L235" s="61">
        <f>IF(F235&lt;=80,1,IF(F235&gt;80,(1+(F235-80)/200),1.2))</f>
        <v>1</v>
      </c>
      <c r="M235" s="45"/>
      <c r="N235" s="56"/>
      <c r="O235" s="56"/>
      <c r="P235" s="62">
        <v>14</v>
      </c>
      <c r="Q235" s="58"/>
      <c r="R235" s="53">
        <v>14</v>
      </c>
      <c r="S235" s="58"/>
      <c r="T235" s="45"/>
      <c r="U235" s="45"/>
      <c r="V235" s="45"/>
      <c r="W235" s="45"/>
      <c r="X235" s="45"/>
      <c r="Y235" s="63">
        <f t="shared" si="15"/>
        <v>14</v>
      </c>
      <c r="Z235" s="64"/>
    </row>
    <row r="236" spans="1:26">
      <c r="A236" s="54"/>
      <c r="B236" s="45"/>
      <c r="C236" s="55"/>
      <c r="D236" s="56"/>
      <c r="E236" s="57" t="s">
        <v>1313</v>
      </c>
      <c r="F236" s="58">
        <v>57</v>
      </c>
      <c r="G236" s="59"/>
      <c r="H236" s="45"/>
      <c r="I236" s="45"/>
      <c r="J236" s="60">
        <v>1</v>
      </c>
      <c r="K236" s="45">
        <v>1</v>
      </c>
      <c r="L236" s="61">
        <f>IF(F236&lt;=80,1,IF(F236&gt;80,(1+(F236-80)/200),1.2))</f>
        <v>1</v>
      </c>
      <c r="M236" s="45"/>
      <c r="N236" s="56"/>
      <c r="O236" s="56"/>
      <c r="P236" s="62">
        <v>18</v>
      </c>
      <c r="Q236" s="58"/>
      <c r="R236" s="53">
        <v>18</v>
      </c>
      <c r="S236" s="58"/>
      <c r="T236" s="45"/>
      <c r="U236" s="45"/>
      <c r="V236" s="45"/>
      <c r="W236" s="45"/>
      <c r="X236" s="45"/>
      <c r="Y236" s="63">
        <f t="shared" si="15"/>
        <v>18</v>
      </c>
      <c r="Z236" s="64"/>
    </row>
    <row r="237" spans="1:26">
      <c r="A237" s="54" t="s">
        <v>710</v>
      </c>
      <c r="B237" s="45" t="s">
        <v>693</v>
      </c>
      <c r="C237" s="67" t="s">
        <v>1314</v>
      </c>
      <c r="D237" s="68" t="s">
        <v>901</v>
      </c>
      <c r="E237" s="69" t="s">
        <v>88</v>
      </c>
      <c r="F237" s="70">
        <v>64</v>
      </c>
      <c r="G237" s="71"/>
      <c r="H237" s="45"/>
      <c r="I237" s="45"/>
      <c r="J237" s="60">
        <v>1</v>
      </c>
      <c r="K237" s="45">
        <v>1</v>
      </c>
      <c r="L237" s="61">
        <f t="shared" ref="L237:L263" si="18">IF(F237&lt;=80,1,IF(F237&gt;80,(1+(F237-80)/200),1.2))</f>
        <v>1</v>
      </c>
      <c r="M237" s="45"/>
      <c r="N237" s="68" t="s">
        <v>737</v>
      </c>
      <c r="O237" s="68" t="s">
        <v>1104</v>
      </c>
      <c r="P237" s="72">
        <v>48</v>
      </c>
      <c r="Q237" s="73" t="s">
        <v>716</v>
      </c>
      <c r="R237" s="53">
        <f t="shared" ref="R237:R263" si="19">K237*L237*Q237</f>
        <v>48</v>
      </c>
      <c r="S237" s="73" t="s">
        <v>700</v>
      </c>
      <c r="T237" s="45"/>
      <c r="U237" s="45"/>
      <c r="V237" s="45"/>
      <c r="W237" s="45"/>
      <c r="X237" s="45"/>
      <c r="Y237" s="63">
        <f t="shared" si="15"/>
        <v>48</v>
      </c>
      <c r="Z237" s="64"/>
    </row>
    <row r="238" spans="1:26">
      <c r="A238" s="54" t="s">
        <v>710</v>
      </c>
      <c r="B238" s="45" t="s">
        <v>693</v>
      </c>
      <c r="C238" s="67" t="s">
        <v>1315</v>
      </c>
      <c r="D238" s="68" t="s">
        <v>901</v>
      </c>
      <c r="E238" s="69" t="s">
        <v>88</v>
      </c>
      <c r="F238" s="70">
        <v>69</v>
      </c>
      <c r="G238" s="71"/>
      <c r="H238" s="45"/>
      <c r="I238" s="45"/>
      <c r="J238" s="60">
        <v>1</v>
      </c>
      <c r="K238" s="45">
        <v>1</v>
      </c>
      <c r="L238" s="61">
        <f t="shared" si="18"/>
        <v>1</v>
      </c>
      <c r="M238" s="45"/>
      <c r="N238" s="68" t="s">
        <v>919</v>
      </c>
      <c r="O238" s="68" t="s">
        <v>1001</v>
      </c>
      <c r="P238" s="72">
        <v>48</v>
      </c>
      <c r="Q238" s="73" t="s">
        <v>716</v>
      </c>
      <c r="R238" s="53">
        <f t="shared" si="19"/>
        <v>48</v>
      </c>
      <c r="S238" s="73" t="s">
        <v>700</v>
      </c>
      <c r="T238" s="45"/>
      <c r="U238" s="45"/>
      <c r="V238" s="45"/>
      <c r="W238" s="45"/>
      <c r="X238" s="45"/>
      <c r="Y238" s="63">
        <f t="shared" si="15"/>
        <v>48</v>
      </c>
      <c r="Z238" s="64"/>
    </row>
    <row r="239" spans="1:26">
      <c r="A239" s="54" t="s">
        <v>710</v>
      </c>
      <c r="B239" s="45" t="s">
        <v>693</v>
      </c>
      <c r="C239" s="67" t="s">
        <v>1316</v>
      </c>
      <c r="D239" s="68" t="s">
        <v>1317</v>
      </c>
      <c r="E239" s="69" t="s">
        <v>610</v>
      </c>
      <c r="F239" s="73">
        <v>24</v>
      </c>
      <c r="G239" s="74" t="s">
        <v>1318</v>
      </c>
      <c r="H239" s="45"/>
      <c r="I239" s="45"/>
      <c r="J239" s="60">
        <v>1</v>
      </c>
      <c r="K239" s="45">
        <v>1</v>
      </c>
      <c r="L239" s="61">
        <f t="shared" si="18"/>
        <v>1</v>
      </c>
      <c r="M239" s="45"/>
      <c r="N239" s="68"/>
      <c r="O239" s="68"/>
      <c r="P239" s="72" t="s">
        <v>699</v>
      </c>
      <c r="Q239" s="73" t="s">
        <v>850</v>
      </c>
      <c r="R239" s="53">
        <f t="shared" si="19"/>
        <v>24</v>
      </c>
      <c r="S239" s="73" t="s">
        <v>734</v>
      </c>
      <c r="T239" s="45"/>
      <c r="U239" s="45"/>
      <c r="V239" s="45"/>
      <c r="W239" s="45"/>
      <c r="X239" s="45"/>
      <c r="Y239" s="63">
        <f t="shared" si="15"/>
        <v>32</v>
      </c>
      <c r="Z239" s="64"/>
    </row>
    <row r="240" spans="1:26">
      <c r="A240" s="54" t="s">
        <v>710</v>
      </c>
      <c r="B240" s="45" t="s">
        <v>693</v>
      </c>
      <c r="C240" s="67" t="s">
        <v>1319</v>
      </c>
      <c r="D240" s="68" t="s">
        <v>1320</v>
      </c>
      <c r="E240" s="69" t="s">
        <v>610</v>
      </c>
      <c r="F240" s="73">
        <v>24</v>
      </c>
      <c r="G240" s="74" t="s">
        <v>1318</v>
      </c>
      <c r="H240" s="45"/>
      <c r="I240" s="45"/>
      <c r="J240" s="60">
        <v>1</v>
      </c>
      <c r="K240" s="45">
        <v>1</v>
      </c>
      <c r="L240" s="61">
        <f t="shared" si="18"/>
        <v>1</v>
      </c>
      <c r="M240" s="45"/>
      <c r="N240" s="68"/>
      <c r="O240" s="68"/>
      <c r="P240" s="72" t="s">
        <v>699</v>
      </c>
      <c r="Q240" s="73" t="s">
        <v>850</v>
      </c>
      <c r="R240" s="53">
        <f t="shared" si="19"/>
        <v>24</v>
      </c>
      <c r="S240" s="73" t="s">
        <v>734</v>
      </c>
      <c r="T240" s="45"/>
      <c r="U240" s="45"/>
      <c r="V240" s="45"/>
      <c r="W240" s="45"/>
      <c r="X240" s="45"/>
      <c r="Y240" s="63">
        <f t="shared" si="15"/>
        <v>32</v>
      </c>
      <c r="Z240" s="64"/>
    </row>
    <row r="241" spans="1:27">
      <c r="A241" s="54" t="s">
        <v>692</v>
      </c>
      <c r="B241" s="45" t="s">
        <v>693</v>
      </c>
      <c r="C241" s="55" t="s">
        <v>1321</v>
      </c>
      <c r="D241" s="56" t="s">
        <v>1317</v>
      </c>
      <c r="E241" s="57" t="s">
        <v>610</v>
      </c>
      <c r="F241" s="58">
        <v>21</v>
      </c>
      <c r="G241" s="74" t="s">
        <v>1318</v>
      </c>
      <c r="H241" s="45"/>
      <c r="I241" s="45"/>
      <c r="J241" s="60">
        <v>1</v>
      </c>
      <c r="K241" s="45">
        <v>1</v>
      </c>
      <c r="L241" s="61">
        <f t="shared" si="18"/>
        <v>1</v>
      </c>
      <c r="M241" s="45"/>
      <c r="N241" s="56" t="s">
        <v>811</v>
      </c>
      <c r="O241" s="56" t="s">
        <v>811</v>
      </c>
      <c r="P241" s="62" t="s">
        <v>699</v>
      </c>
      <c r="Q241" s="58" t="s">
        <v>850</v>
      </c>
      <c r="R241" s="53">
        <f t="shared" si="19"/>
        <v>24</v>
      </c>
      <c r="S241" s="58" t="s">
        <v>700</v>
      </c>
      <c r="T241" s="45"/>
      <c r="U241" s="45"/>
      <c r="V241" s="45"/>
      <c r="W241" s="45"/>
      <c r="X241" s="45"/>
      <c r="Y241" s="63">
        <f t="shared" si="15"/>
        <v>32</v>
      </c>
      <c r="Z241" s="64"/>
    </row>
    <row r="242" spans="1:27">
      <c r="A242" s="54" t="s">
        <v>692</v>
      </c>
      <c r="B242" s="45" t="s">
        <v>693</v>
      </c>
      <c r="C242" s="55" t="s">
        <v>1322</v>
      </c>
      <c r="D242" s="56" t="s">
        <v>1320</v>
      </c>
      <c r="E242" s="57" t="s">
        <v>610</v>
      </c>
      <c r="F242" s="58">
        <v>21</v>
      </c>
      <c r="G242" s="74" t="s">
        <v>1318</v>
      </c>
      <c r="H242" s="45"/>
      <c r="I242" s="45"/>
      <c r="J242" s="60">
        <v>1</v>
      </c>
      <c r="K242" s="45">
        <v>1</v>
      </c>
      <c r="L242" s="61">
        <f t="shared" si="18"/>
        <v>1</v>
      </c>
      <c r="M242" s="45"/>
      <c r="N242" s="56" t="s">
        <v>811</v>
      </c>
      <c r="O242" s="56" t="s">
        <v>811</v>
      </c>
      <c r="P242" s="62" t="s">
        <v>699</v>
      </c>
      <c r="Q242" s="58" t="s">
        <v>850</v>
      </c>
      <c r="R242" s="53">
        <f t="shared" si="19"/>
        <v>24</v>
      </c>
      <c r="S242" s="58" t="s">
        <v>700</v>
      </c>
      <c r="T242" s="45"/>
      <c r="U242" s="45"/>
      <c r="V242" s="45"/>
      <c r="W242" s="45"/>
      <c r="X242" s="45"/>
      <c r="Y242" s="63">
        <f t="shared" si="15"/>
        <v>32</v>
      </c>
      <c r="Z242" s="64"/>
    </row>
    <row r="243" spans="1:27">
      <c r="A243" s="54" t="s">
        <v>692</v>
      </c>
      <c r="B243" s="45" t="s">
        <v>693</v>
      </c>
      <c r="C243" s="55" t="s">
        <v>1323</v>
      </c>
      <c r="D243" s="56" t="s">
        <v>996</v>
      </c>
      <c r="E243" s="57" t="s">
        <v>646</v>
      </c>
      <c r="F243" s="58">
        <v>72</v>
      </c>
      <c r="G243" s="59"/>
      <c r="H243" s="45"/>
      <c r="I243" s="45"/>
      <c r="J243" s="60">
        <v>1</v>
      </c>
      <c r="K243" s="45">
        <v>1</v>
      </c>
      <c r="L243" s="61">
        <f t="shared" si="18"/>
        <v>1</v>
      </c>
      <c r="M243" s="45"/>
      <c r="N243" s="56" t="s">
        <v>1086</v>
      </c>
      <c r="O243" s="56" t="s">
        <v>1324</v>
      </c>
      <c r="P243" s="62" t="s">
        <v>699</v>
      </c>
      <c r="Q243" s="58" t="s">
        <v>699</v>
      </c>
      <c r="R243" s="53">
        <f t="shared" si="19"/>
        <v>32</v>
      </c>
      <c r="S243" s="58" t="s">
        <v>700</v>
      </c>
      <c r="T243" s="45"/>
      <c r="U243" s="45"/>
      <c r="V243" s="45"/>
      <c r="W243" s="45"/>
      <c r="X243" s="45"/>
      <c r="Y243" s="63">
        <f t="shared" si="15"/>
        <v>32</v>
      </c>
      <c r="Z243" s="64"/>
    </row>
    <row r="244" spans="1:27">
      <c r="A244" s="54" t="s">
        <v>692</v>
      </c>
      <c r="B244" s="45" t="s">
        <v>693</v>
      </c>
      <c r="C244" s="55" t="s">
        <v>1325</v>
      </c>
      <c r="D244" s="56" t="s">
        <v>934</v>
      </c>
      <c r="E244" s="57" t="s">
        <v>646</v>
      </c>
      <c r="F244" s="58">
        <v>97</v>
      </c>
      <c r="G244" s="59"/>
      <c r="H244" s="45"/>
      <c r="I244" s="45"/>
      <c r="J244" s="60">
        <v>1</v>
      </c>
      <c r="K244" s="45">
        <v>1</v>
      </c>
      <c r="L244" s="61">
        <f t="shared" si="18"/>
        <v>1.085</v>
      </c>
      <c r="M244" s="45"/>
      <c r="N244" s="56" t="s">
        <v>935</v>
      </c>
      <c r="O244" s="56" t="s">
        <v>1326</v>
      </c>
      <c r="P244" s="62" t="s">
        <v>699</v>
      </c>
      <c r="Q244" s="58" t="s">
        <v>699</v>
      </c>
      <c r="R244" s="53">
        <f t="shared" si="19"/>
        <v>34.72</v>
      </c>
      <c r="S244" s="58" t="s">
        <v>700</v>
      </c>
      <c r="T244" s="45"/>
      <c r="U244" s="45"/>
      <c r="V244" s="45"/>
      <c r="W244" s="45"/>
      <c r="X244" s="45"/>
      <c r="Y244" s="63">
        <f t="shared" si="15"/>
        <v>34.72</v>
      </c>
      <c r="Z244" s="64"/>
    </row>
    <row r="245" spans="1:27">
      <c r="A245" s="54" t="s">
        <v>692</v>
      </c>
      <c r="B245" s="45" t="s">
        <v>693</v>
      </c>
      <c r="C245" s="55" t="s">
        <v>1327</v>
      </c>
      <c r="D245" s="56" t="s">
        <v>934</v>
      </c>
      <c r="E245" s="57" t="s">
        <v>646</v>
      </c>
      <c r="F245" s="58">
        <v>43</v>
      </c>
      <c r="G245" s="59"/>
      <c r="H245" s="45"/>
      <c r="I245" s="45"/>
      <c r="J245" s="60">
        <v>1</v>
      </c>
      <c r="K245" s="45">
        <v>1</v>
      </c>
      <c r="L245" s="61">
        <f t="shared" si="18"/>
        <v>1</v>
      </c>
      <c r="M245" s="45"/>
      <c r="N245" s="56" t="s">
        <v>935</v>
      </c>
      <c r="O245" s="56" t="s">
        <v>1326</v>
      </c>
      <c r="P245" s="62" t="s">
        <v>699</v>
      </c>
      <c r="Q245" s="58" t="s">
        <v>699</v>
      </c>
      <c r="R245" s="53">
        <f t="shared" si="19"/>
        <v>32</v>
      </c>
      <c r="S245" s="58" t="s">
        <v>700</v>
      </c>
      <c r="T245" s="45"/>
      <c r="U245" s="45"/>
      <c r="V245" s="45"/>
      <c r="W245" s="45"/>
      <c r="X245" s="45"/>
      <c r="Y245" s="63">
        <f t="shared" si="15"/>
        <v>32</v>
      </c>
      <c r="Z245" s="64"/>
    </row>
    <row r="246" spans="1:27">
      <c r="A246" s="54" t="s">
        <v>692</v>
      </c>
      <c r="B246" s="45" t="s">
        <v>693</v>
      </c>
      <c r="C246" s="55" t="s">
        <v>1328</v>
      </c>
      <c r="D246" s="56" t="s">
        <v>1329</v>
      </c>
      <c r="E246" s="57" t="s">
        <v>1330</v>
      </c>
      <c r="F246" s="58">
        <v>57</v>
      </c>
      <c r="G246" s="74" t="s">
        <v>959</v>
      </c>
      <c r="H246" s="45" t="s">
        <v>754</v>
      </c>
      <c r="I246" s="45"/>
      <c r="J246" s="60">
        <v>1</v>
      </c>
      <c r="K246" s="45">
        <v>1.3</v>
      </c>
      <c r="L246" s="61">
        <f t="shared" si="18"/>
        <v>1</v>
      </c>
      <c r="M246" s="45"/>
      <c r="N246" s="56" t="s">
        <v>982</v>
      </c>
      <c r="O246" s="56" t="s">
        <v>864</v>
      </c>
      <c r="P246" s="62" t="s">
        <v>716</v>
      </c>
      <c r="Q246" s="58" t="s">
        <v>716</v>
      </c>
      <c r="R246" s="53">
        <f t="shared" si="19"/>
        <v>62.400000000000006</v>
      </c>
      <c r="S246" s="58" t="s">
        <v>700</v>
      </c>
      <c r="T246" s="45"/>
      <c r="U246" s="45"/>
      <c r="V246" s="45"/>
      <c r="W246" s="45"/>
      <c r="X246" s="45"/>
      <c r="Y246" s="63">
        <f t="shared" si="15"/>
        <v>62.400000000000006</v>
      </c>
      <c r="Z246" s="76" t="s">
        <v>1331</v>
      </c>
    </row>
    <row r="247" spans="1:27">
      <c r="A247" s="54" t="s">
        <v>710</v>
      </c>
      <c r="B247" s="45" t="s">
        <v>693</v>
      </c>
      <c r="C247" s="67" t="s">
        <v>1332</v>
      </c>
      <c r="D247" s="68" t="s">
        <v>901</v>
      </c>
      <c r="E247" s="69" t="s">
        <v>193</v>
      </c>
      <c r="F247" s="70">
        <v>76</v>
      </c>
      <c r="G247" s="71"/>
      <c r="H247" s="45"/>
      <c r="I247" s="45"/>
      <c r="J247" s="60">
        <v>1</v>
      </c>
      <c r="K247" s="45">
        <v>1</v>
      </c>
      <c r="L247" s="61">
        <f t="shared" si="18"/>
        <v>1</v>
      </c>
      <c r="M247" s="45"/>
      <c r="N247" s="68" t="s">
        <v>792</v>
      </c>
      <c r="O247" s="68" t="s">
        <v>1333</v>
      </c>
      <c r="P247" s="72">
        <v>48</v>
      </c>
      <c r="Q247" s="73" t="s">
        <v>716</v>
      </c>
      <c r="R247" s="53">
        <f t="shared" si="19"/>
        <v>48</v>
      </c>
      <c r="S247" s="73" t="s">
        <v>700</v>
      </c>
      <c r="T247" s="45"/>
      <c r="U247" s="45"/>
      <c r="V247" s="45"/>
      <c r="W247" s="45"/>
      <c r="X247" s="45"/>
      <c r="Y247" s="63">
        <f t="shared" si="15"/>
        <v>48</v>
      </c>
      <c r="Z247" s="64"/>
    </row>
    <row r="248" spans="1:27">
      <c r="A248" s="54" t="s">
        <v>710</v>
      </c>
      <c r="B248" s="45" t="s">
        <v>693</v>
      </c>
      <c r="C248" s="67" t="s">
        <v>1334</v>
      </c>
      <c r="D248" s="68" t="s">
        <v>901</v>
      </c>
      <c r="E248" s="69" t="s">
        <v>193</v>
      </c>
      <c r="F248" s="70">
        <v>30</v>
      </c>
      <c r="G248" s="71"/>
      <c r="H248" s="45"/>
      <c r="I248" s="45"/>
      <c r="J248" s="60">
        <v>1</v>
      </c>
      <c r="K248" s="45">
        <v>1</v>
      </c>
      <c r="L248" s="61">
        <f t="shared" si="18"/>
        <v>1</v>
      </c>
      <c r="M248" s="45"/>
      <c r="N248" s="68" t="s">
        <v>878</v>
      </c>
      <c r="O248" s="68" t="s">
        <v>1268</v>
      </c>
      <c r="P248" s="72">
        <v>48</v>
      </c>
      <c r="Q248" s="73" t="s">
        <v>716</v>
      </c>
      <c r="R248" s="53">
        <f t="shared" si="19"/>
        <v>48</v>
      </c>
      <c r="S248" s="73" t="s">
        <v>700</v>
      </c>
      <c r="T248" s="45"/>
      <c r="U248" s="45"/>
      <c r="V248" s="45"/>
      <c r="W248" s="45"/>
      <c r="X248" s="45"/>
      <c r="Y248" s="63">
        <f t="shared" si="15"/>
        <v>48</v>
      </c>
      <c r="Z248" s="64"/>
    </row>
    <row r="249" spans="1:27">
      <c r="A249" s="54" t="s">
        <v>710</v>
      </c>
      <c r="B249" s="45" t="s">
        <v>693</v>
      </c>
      <c r="C249" s="67" t="s">
        <v>1335</v>
      </c>
      <c r="D249" s="68" t="s">
        <v>846</v>
      </c>
      <c r="E249" s="69" t="s">
        <v>181</v>
      </c>
      <c r="F249" s="70">
        <v>39</v>
      </c>
      <c r="G249" s="71"/>
      <c r="H249" s="45"/>
      <c r="I249" s="45"/>
      <c r="J249" s="60">
        <v>1.4</v>
      </c>
      <c r="K249" s="45">
        <v>1</v>
      </c>
      <c r="L249" s="61">
        <f t="shared" si="18"/>
        <v>1</v>
      </c>
      <c r="M249" s="45"/>
      <c r="N249" s="68" t="s">
        <v>878</v>
      </c>
      <c r="O249" s="68" t="s">
        <v>1336</v>
      </c>
      <c r="P249" s="72">
        <v>48</v>
      </c>
      <c r="Q249" s="73" t="s">
        <v>850</v>
      </c>
      <c r="R249" s="53">
        <f t="shared" si="19"/>
        <v>24</v>
      </c>
      <c r="S249" s="73" t="s">
        <v>850</v>
      </c>
      <c r="T249" s="45"/>
      <c r="U249" s="45"/>
      <c r="V249" s="45"/>
      <c r="W249" s="45"/>
      <c r="X249" s="45"/>
      <c r="Y249" s="63">
        <f t="shared" si="15"/>
        <v>67.199999999999989</v>
      </c>
      <c r="Z249" s="64"/>
      <c r="AA249" s="41">
        <v>1</v>
      </c>
    </row>
    <row r="250" spans="1:27">
      <c r="A250" s="54" t="s">
        <v>692</v>
      </c>
      <c r="B250" s="45" t="s">
        <v>693</v>
      </c>
      <c r="C250" s="55" t="s">
        <v>1337</v>
      </c>
      <c r="D250" s="56" t="s">
        <v>1200</v>
      </c>
      <c r="E250" s="57" t="s">
        <v>181</v>
      </c>
      <c r="F250" s="58">
        <v>26</v>
      </c>
      <c r="G250" s="59"/>
      <c r="H250" s="45"/>
      <c r="I250" s="45"/>
      <c r="J250" s="60">
        <v>1.4</v>
      </c>
      <c r="K250" s="45">
        <v>1</v>
      </c>
      <c r="L250" s="61">
        <f t="shared" si="18"/>
        <v>1</v>
      </c>
      <c r="M250" s="45"/>
      <c r="N250" s="56" t="s">
        <v>854</v>
      </c>
      <c r="O250" s="56" t="s">
        <v>740</v>
      </c>
      <c r="P250" s="62" t="s">
        <v>699</v>
      </c>
      <c r="Q250" s="58" t="s">
        <v>699</v>
      </c>
      <c r="R250" s="53">
        <f t="shared" si="19"/>
        <v>32</v>
      </c>
      <c r="S250" s="58" t="s">
        <v>700</v>
      </c>
      <c r="T250" s="45"/>
      <c r="U250" s="45"/>
      <c r="V250" s="45"/>
      <c r="W250" s="45"/>
      <c r="X250" s="45"/>
      <c r="Y250" s="63">
        <f t="shared" si="15"/>
        <v>44.8</v>
      </c>
      <c r="Z250" s="64"/>
      <c r="AA250" s="41">
        <v>1</v>
      </c>
    </row>
    <row r="251" spans="1:27">
      <c r="A251" s="54" t="s">
        <v>710</v>
      </c>
      <c r="B251" s="45" t="s">
        <v>693</v>
      </c>
      <c r="C251" s="67" t="s">
        <v>1338</v>
      </c>
      <c r="D251" s="68" t="s">
        <v>1036</v>
      </c>
      <c r="E251" s="69" t="s">
        <v>109</v>
      </c>
      <c r="F251" s="70">
        <v>90</v>
      </c>
      <c r="G251" s="71"/>
      <c r="H251" s="45"/>
      <c r="I251" s="45"/>
      <c r="J251" s="60">
        <v>1.4</v>
      </c>
      <c r="K251" s="45">
        <v>1</v>
      </c>
      <c r="L251" s="61">
        <f t="shared" si="18"/>
        <v>1.05</v>
      </c>
      <c r="M251" s="45"/>
      <c r="N251" s="68" t="s">
        <v>802</v>
      </c>
      <c r="O251" s="68" t="s">
        <v>1339</v>
      </c>
      <c r="P251" s="72">
        <v>48</v>
      </c>
      <c r="Q251" s="73" t="s">
        <v>1038</v>
      </c>
      <c r="R251" s="53">
        <f t="shared" si="19"/>
        <v>37.800000000000004</v>
      </c>
      <c r="S251" s="73" t="s">
        <v>1039</v>
      </c>
      <c r="T251" s="45"/>
      <c r="U251" s="45"/>
      <c r="V251" s="45"/>
      <c r="W251" s="45"/>
      <c r="X251" s="45"/>
      <c r="Y251" s="63">
        <f t="shared" si="15"/>
        <v>70.56</v>
      </c>
      <c r="Z251" s="64"/>
      <c r="AA251" s="41">
        <v>1</v>
      </c>
    </row>
    <row r="252" spans="1:27">
      <c r="A252" s="54" t="s">
        <v>710</v>
      </c>
      <c r="B252" s="45" t="s">
        <v>693</v>
      </c>
      <c r="C252" s="67" t="s">
        <v>1340</v>
      </c>
      <c r="D252" s="68" t="s">
        <v>789</v>
      </c>
      <c r="E252" s="69" t="s">
        <v>109</v>
      </c>
      <c r="F252" s="70">
        <v>63</v>
      </c>
      <c r="G252" s="71"/>
      <c r="H252" s="45"/>
      <c r="I252" s="45"/>
      <c r="J252" s="60">
        <v>1</v>
      </c>
      <c r="K252" s="45">
        <v>1</v>
      </c>
      <c r="L252" s="61">
        <f t="shared" si="18"/>
        <v>1</v>
      </c>
      <c r="M252" s="45"/>
      <c r="N252" s="68" t="s">
        <v>848</v>
      </c>
      <c r="O252" s="68" t="s">
        <v>1341</v>
      </c>
      <c r="P252" s="72">
        <v>48</v>
      </c>
      <c r="Q252" s="73" t="s">
        <v>716</v>
      </c>
      <c r="R252" s="53">
        <f t="shared" si="19"/>
        <v>48</v>
      </c>
      <c r="S252" s="73" t="s">
        <v>700</v>
      </c>
      <c r="T252" s="45"/>
      <c r="U252" s="45"/>
      <c r="V252" s="45"/>
      <c r="W252" s="45"/>
      <c r="X252" s="45"/>
      <c r="Y252" s="63">
        <f t="shared" si="15"/>
        <v>48</v>
      </c>
      <c r="Z252" s="64"/>
    </row>
    <row r="253" spans="1:27">
      <c r="A253" s="54" t="s">
        <v>710</v>
      </c>
      <c r="B253" s="45" t="s">
        <v>693</v>
      </c>
      <c r="C253" s="67" t="s">
        <v>1342</v>
      </c>
      <c r="D253" s="68" t="s">
        <v>1343</v>
      </c>
      <c r="E253" s="69" t="s">
        <v>109</v>
      </c>
      <c r="F253" s="70">
        <v>119</v>
      </c>
      <c r="G253" s="71"/>
      <c r="H253" s="45"/>
      <c r="I253" s="45"/>
      <c r="J253" s="60">
        <v>1</v>
      </c>
      <c r="K253" s="45">
        <v>1</v>
      </c>
      <c r="L253" s="61">
        <f t="shared" si="18"/>
        <v>1.1950000000000001</v>
      </c>
      <c r="M253" s="45"/>
      <c r="N253" s="68" t="s">
        <v>728</v>
      </c>
      <c r="O253" s="68" t="s">
        <v>839</v>
      </c>
      <c r="P253" s="72">
        <v>32</v>
      </c>
      <c r="Q253" s="73" t="s">
        <v>699</v>
      </c>
      <c r="R253" s="53">
        <f t="shared" si="19"/>
        <v>38.24</v>
      </c>
      <c r="S253" s="73" t="s">
        <v>734</v>
      </c>
      <c r="T253" s="45"/>
      <c r="U253" s="45"/>
      <c r="V253" s="45"/>
      <c r="W253" s="45"/>
      <c r="X253" s="45"/>
      <c r="Y253" s="63">
        <f t="shared" si="15"/>
        <v>38.24</v>
      </c>
      <c r="Z253" s="64"/>
    </row>
    <row r="254" spans="1:27">
      <c r="A254" s="54" t="s">
        <v>692</v>
      </c>
      <c r="B254" s="45" t="s">
        <v>693</v>
      </c>
      <c r="C254" s="55" t="s">
        <v>1344</v>
      </c>
      <c r="D254" s="56" t="s">
        <v>1048</v>
      </c>
      <c r="E254" s="57" t="s">
        <v>109</v>
      </c>
      <c r="F254" s="58">
        <v>68</v>
      </c>
      <c r="G254" s="59"/>
      <c r="H254" s="45"/>
      <c r="I254" s="45"/>
      <c r="J254" s="60">
        <v>1.4</v>
      </c>
      <c r="K254" s="45">
        <v>1</v>
      </c>
      <c r="L254" s="61">
        <f t="shared" si="18"/>
        <v>1</v>
      </c>
      <c r="M254" s="45"/>
      <c r="N254" s="56" t="s">
        <v>854</v>
      </c>
      <c r="O254" s="56" t="s">
        <v>994</v>
      </c>
      <c r="P254" s="62" t="s">
        <v>699</v>
      </c>
      <c r="Q254" s="58" t="s">
        <v>850</v>
      </c>
      <c r="R254" s="53">
        <f t="shared" si="19"/>
        <v>24</v>
      </c>
      <c r="S254" s="58" t="s">
        <v>1046</v>
      </c>
      <c r="T254" s="45"/>
      <c r="U254" s="45"/>
      <c r="V254" s="45"/>
      <c r="W254" s="45"/>
      <c r="X254" s="45"/>
      <c r="Y254" s="63">
        <f t="shared" si="15"/>
        <v>44.8</v>
      </c>
      <c r="Z254" s="64"/>
      <c r="AA254" s="41">
        <v>1</v>
      </c>
    </row>
    <row r="255" spans="1:27">
      <c r="A255" s="54" t="s">
        <v>692</v>
      </c>
      <c r="B255" s="45" t="s">
        <v>693</v>
      </c>
      <c r="C255" s="55" t="s">
        <v>1345</v>
      </c>
      <c r="D255" s="56" t="s">
        <v>1343</v>
      </c>
      <c r="E255" s="57" t="s">
        <v>109</v>
      </c>
      <c r="F255" s="58">
        <v>18</v>
      </c>
      <c r="G255" s="59"/>
      <c r="H255" s="45"/>
      <c r="I255" s="45"/>
      <c r="J255" s="60">
        <v>1</v>
      </c>
      <c r="K255" s="45">
        <v>1</v>
      </c>
      <c r="L255" s="61">
        <f t="shared" si="18"/>
        <v>1</v>
      </c>
      <c r="M255" s="45"/>
      <c r="N255" s="56" t="s">
        <v>764</v>
      </c>
      <c r="O255" s="56" t="s">
        <v>1346</v>
      </c>
      <c r="P255" s="62" t="s">
        <v>699</v>
      </c>
      <c r="Q255" s="58" t="s">
        <v>699</v>
      </c>
      <c r="R255" s="53">
        <f t="shared" si="19"/>
        <v>32</v>
      </c>
      <c r="S255" s="58" t="s">
        <v>734</v>
      </c>
      <c r="T255" s="45"/>
      <c r="U255" s="45"/>
      <c r="V255" s="45"/>
      <c r="W255" s="45"/>
      <c r="X255" s="45"/>
      <c r="Y255" s="63">
        <f t="shared" si="15"/>
        <v>32</v>
      </c>
      <c r="Z255" s="64"/>
    </row>
    <row r="256" spans="1:27">
      <c r="A256" s="54" t="s">
        <v>692</v>
      </c>
      <c r="B256" s="45" t="s">
        <v>693</v>
      </c>
      <c r="C256" s="55" t="s">
        <v>1347</v>
      </c>
      <c r="D256" s="56" t="s">
        <v>999</v>
      </c>
      <c r="E256" s="57" t="s">
        <v>202</v>
      </c>
      <c r="F256" s="58">
        <v>52</v>
      </c>
      <c r="G256" s="59"/>
      <c r="H256" s="45"/>
      <c r="I256" s="45"/>
      <c r="J256" s="60">
        <v>1.4</v>
      </c>
      <c r="K256" s="45">
        <v>1</v>
      </c>
      <c r="L256" s="61">
        <f t="shared" si="18"/>
        <v>1</v>
      </c>
      <c r="M256" s="45"/>
      <c r="N256" s="56" t="s">
        <v>1306</v>
      </c>
      <c r="O256" s="56" t="s">
        <v>925</v>
      </c>
      <c r="P256" s="62" t="s">
        <v>716</v>
      </c>
      <c r="Q256" s="58" t="s">
        <v>1002</v>
      </c>
      <c r="R256" s="53">
        <f t="shared" si="19"/>
        <v>42</v>
      </c>
      <c r="S256" s="58" t="s">
        <v>1003</v>
      </c>
      <c r="T256" s="45"/>
      <c r="U256" s="45"/>
      <c r="V256" s="45"/>
      <c r="W256" s="45"/>
      <c r="X256" s="45"/>
      <c r="Y256" s="63">
        <f t="shared" si="15"/>
        <v>67.199999999999989</v>
      </c>
      <c r="Z256" s="64"/>
      <c r="AA256" s="41">
        <v>1</v>
      </c>
    </row>
    <row r="257" spans="1:27">
      <c r="A257" s="54" t="s">
        <v>710</v>
      </c>
      <c r="B257" s="45" t="s">
        <v>693</v>
      </c>
      <c r="C257" s="67" t="s">
        <v>1348</v>
      </c>
      <c r="D257" s="68" t="s">
        <v>1349</v>
      </c>
      <c r="E257" s="69" t="s">
        <v>1115</v>
      </c>
      <c r="F257" s="70">
        <v>72</v>
      </c>
      <c r="G257" s="71"/>
      <c r="H257" s="45"/>
      <c r="I257" s="45"/>
      <c r="J257" s="60">
        <v>1</v>
      </c>
      <c r="K257" s="45">
        <v>1</v>
      </c>
      <c r="L257" s="61">
        <f t="shared" si="18"/>
        <v>1</v>
      </c>
      <c r="M257" s="45"/>
      <c r="N257" s="68" t="s">
        <v>737</v>
      </c>
      <c r="O257" s="68" t="s">
        <v>1124</v>
      </c>
      <c r="P257" s="72">
        <v>48</v>
      </c>
      <c r="Q257" s="73" t="s">
        <v>716</v>
      </c>
      <c r="R257" s="53">
        <f t="shared" si="19"/>
        <v>48</v>
      </c>
      <c r="S257" s="73" t="s">
        <v>700</v>
      </c>
      <c r="T257" s="45"/>
      <c r="U257" s="45"/>
      <c r="V257" s="45"/>
      <c r="W257" s="45"/>
      <c r="X257" s="45"/>
      <c r="Y257" s="63">
        <f t="shared" si="15"/>
        <v>48</v>
      </c>
      <c r="Z257" s="79" t="s">
        <v>1350</v>
      </c>
    </row>
    <row r="258" spans="1:27">
      <c r="A258" s="54" t="s">
        <v>710</v>
      </c>
      <c r="B258" s="45" t="s">
        <v>693</v>
      </c>
      <c r="C258" s="67" t="s">
        <v>1351</v>
      </c>
      <c r="D258" s="68" t="s">
        <v>772</v>
      </c>
      <c r="E258" s="69" t="s">
        <v>103</v>
      </c>
      <c r="F258" s="70">
        <v>51</v>
      </c>
      <c r="G258" s="71"/>
      <c r="H258" s="45"/>
      <c r="I258" s="45"/>
      <c r="J258" s="60">
        <v>1.4</v>
      </c>
      <c r="K258" s="45">
        <v>1</v>
      </c>
      <c r="L258" s="61">
        <f t="shared" si="18"/>
        <v>1</v>
      </c>
      <c r="M258" s="45"/>
      <c r="N258" s="68" t="s">
        <v>955</v>
      </c>
      <c r="O258" s="68" t="s">
        <v>1352</v>
      </c>
      <c r="P258" s="72">
        <v>48</v>
      </c>
      <c r="Q258" s="73" t="s">
        <v>716</v>
      </c>
      <c r="R258" s="53">
        <f t="shared" si="19"/>
        <v>48</v>
      </c>
      <c r="S258" s="73" t="s">
        <v>700</v>
      </c>
      <c r="T258" s="45"/>
      <c r="U258" s="45"/>
      <c r="V258" s="45"/>
      <c r="W258" s="45"/>
      <c r="X258" s="45"/>
      <c r="Y258" s="63">
        <f t="shared" si="15"/>
        <v>67.199999999999989</v>
      </c>
      <c r="Z258" s="64"/>
      <c r="AA258" s="41">
        <v>1</v>
      </c>
    </row>
    <row r="259" spans="1:27">
      <c r="A259" s="54" t="s">
        <v>692</v>
      </c>
      <c r="B259" s="45" t="s">
        <v>693</v>
      </c>
      <c r="C259" s="55" t="s">
        <v>1353</v>
      </c>
      <c r="D259" s="56" t="s">
        <v>958</v>
      </c>
      <c r="E259" s="57" t="s">
        <v>1354</v>
      </c>
      <c r="F259" s="58">
        <v>51</v>
      </c>
      <c r="G259" s="74" t="s">
        <v>1355</v>
      </c>
      <c r="H259" s="45" t="s">
        <v>754</v>
      </c>
      <c r="I259" s="45"/>
      <c r="J259" s="60">
        <v>1</v>
      </c>
      <c r="K259" s="45">
        <v>1.3</v>
      </c>
      <c r="L259" s="61">
        <f t="shared" si="18"/>
        <v>1</v>
      </c>
      <c r="M259" s="45"/>
      <c r="N259" s="56" t="s">
        <v>1306</v>
      </c>
      <c r="O259" s="56" t="s">
        <v>1356</v>
      </c>
      <c r="P259" s="62">
        <v>48</v>
      </c>
      <c r="Q259" s="58" t="s">
        <v>962</v>
      </c>
      <c r="R259" s="53">
        <f t="shared" si="19"/>
        <v>39</v>
      </c>
      <c r="S259" s="58" t="s">
        <v>963</v>
      </c>
      <c r="T259" s="45"/>
      <c r="U259" s="45"/>
      <c r="V259" s="45"/>
      <c r="W259" s="45"/>
      <c r="X259" s="45"/>
      <c r="Y259" s="63">
        <f t="shared" si="15"/>
        <v>62.400000000000006</v>
      </c>
      <c r="Z259" s="64" t="s">
        <v>1357</v>
      </c>
    </row>
    <row r="260" spans="1:27">
      <c r="A260" s="54" t="s">
        <v>710</v>
      </c>
      <c r="B260" s="45" t="s">
        <v>693</v>
      </c>
      <c r="C260" s="67" t="s">
        <v>1358</v>
      </c>
      <c r="D260" s="68" t="s">
        <v>772</v>
      </c>
      <c r="E260" s="69" t="s">
        <v>139</v>
      </c>
      <c r="F260" s="70">
        <v>103</v>
      </c>
      <c r="G260" s="71"/>
      <c r="H260" s="45"/>
      <c r="I260" s="45"/>
      <c r="J260" s="60">
        <v>1.4</v>
      </c>
      <c r="K260" s="45">
        <v>1</v>
      </c>
      <c r="L260" s="61">
        <f t="shared" si="18"/>
        <v>1.115</v>
      </c>
      <c r="M260" s="45"/>
      <c r="N260" s="68" t="s">
        <v>848</v>
      </c>
      <c r="O260" s="68" t="s">
        <v>1359</v>
      </c>
      <c r="P260" s="72">
        <v>48</v>
      </c>
      <c r="Q260" s="73" t="s">
        <v>716</v>
      </c>
      <c r="R260" s="53">
        <f t="shared" si="19"/>
        <v>53.519999999999996</v>
      </c>
      <c r="S260" s="73" t="s">
        <v>700</v>
      </c>
      <c r="T260" s="45"/>
      <c r="U260" s="45"/>
      <c r="V260" s="45"/>
      <c r="W260" s="45"/>
      <c r="X260" s="45"/>
      <c r="Y260" s="63">
        <f t="shared" si="15"/>
        <v>74.927999999999997</v>
      </c>
      <c r="Z260" s="64"/>
      <c r="AA260" s="41">
        <v>1</v>
      </c>
    </row>
    <row r="261" spans="1:27">
      <c r="A261" s="54" t="s">
        <v>692</v>
      </c>
      <c r="B261" s="45" t="s">
        <v>693</v>
      </c>
      <c r="C261" s="55" t="s">
        <v>1360</v>
      </c>
      <c r="D261" s="56" t="s">
        <v>778</v>
      </c>
      <c r="E261" s="57" t="s">
        <v>139</v>
      </c>
      <c r="F261" s="58">
        <v>91</v>
      </c>
      <c r="G261" s="59"/>
      <c r="H261" s="45"/>
      <c r="I261" s="45"/>
      <c r="J261" s="60">
        <v>1.4</v>
      </c>
      <c r="K261" s="45">
        <v>1</v>
      </c>
      <c r="L261" s="61">
        <f t="shared" si="18"/>
        <v>1.0549999999999999</v>
      </c>
      <c r="M261" s="45"/>
      <c r="N261" s="56" t="s">
        <v>960</v>
      </c>
      <c r="O261" s="56" t="s">
        <v>1361</v>
      </c>
      <c r="P261" s="62" t="s">
        <v>716</v>
      </c>
      <c r="Q261" s="58" t="s">
        <v>716</v>
      </c>
      <c r="R261" s="53">
        <f t="shared" si="19"/>
        <v>50.64</v>
      </c>
      <c r="S261" s="58" t="s">
        <v>700</v>
      </c>
      <c r="T261" s="45"/>
      <c r="U261" s="45"/>
      <c r="V261" s="45"/>
      <c r="W261" s="45"/>
      <c r="X261" s="45"/>
      <c r="Y261" s="63">
        <f t="shared" si="15"/>
        <v>70.895999999999987</v>
      </c>
      <c r="Z261" s="64"/>
      <c r="AA261" s="41">
        <v>1</v>
      </c>
    </row>
    <row r="262" spans="1:27">
      <c r="A262" s="54" t="s">
        <v>692</v>
      </c>
      <c r="B262" s="45" t="s">
        <v>693</v>
      </c>
      <c r="C262" s="55" t="s">
        <v>1362</v>
      </c>
      <c r="D262" s="56" t="s">
        <v>746</v>
      </c>
      <c r="E262" s="57" t="s">
        <v>464</v>
      </c>
      <c r="F262" s="58">
        <v>58</v>
      </c>
      <c r="G262" s="59"/>
      <c r="H262" s="45"/>
      <c r="I262" s="45"/>
      <c r="J262" s="60">
        <v>1</v>
      </c>
      <c r="K262" s="45">
        <v>1</v>
      </c>
      <c r="L262" s="61">
        <f t="shared" si="18"/>
        <v>1</v>
      </c>
      <c r="M262" s="45"/>
      <c r="N262" s="56" t="s">
        <v>764</v>
      </c>
      <c r="O262" s="56" t="s">
        <v>1274</v>
      </c>
      <c r="P262" s="62" t="s">
        <v>699</v>
      </c>
      <c r="Q262" s="58" t="s">
        <v>699</v>
      </c>
      <c r="R262" s="53">
        <f t="shared" si="19"/>
        <v>32</v>
      </c>
      <c r="S262" s="58" t="s">
        <v>700</v>
      </c>
      <c r="T262" s="45"/>
      <c r="U262" s="45"/>
      <c r="V262" s="45"/>
      <c r="W262" s="45"/>
      <c r="X262" s="45"/>
      <c r="Y262" s="63">
        <f t="shared" si="15"/>
        <v>32</v>
      </c>
      <c r="Z262" s="64"/>
    </row>
    <row r="263" spans="1:27">
      <c r="A263" s="54" t="s">
        <v>692</v>
      </c>
      <c r="B263" s="45" t="s">
        <v>693</v>
      </c>
      <c r="C263" s="55" t="s">
        <v>1363</v>
      </c>
      <c r="D263" s="56" t="s">
        <v>746</v>
      </c>
      <c r="E263" s="57" t="s">
        <v>1364</v>
      </c>
      <c r="F263" s="58">
        <v>60</v>
      </c>
      <c r="G263" s="59"/>
      <c r="H263" s="45"/>
      <c r="I263" s="45"/>
      <c r="J263" s="60">
        <v>1</v>
      </c>
      <c r="K263" s="45">
        <v>1</v>
      </c>
      <c r="L263" s="61">
        <f t="shared" si="18"/>
        <v>1</v>
      </c>
      <c r="M263" s="45"/>
      <c r="N263" s="56" t="s">
        <v>1365</v>
      </c>
      <c r="O263" s="56" t="s">
        <v>929</v>
      </c>
      <c r="P263" s="62" t="s">
        <v>699</v>
      </c>
      <c r="Q263" s="58" t="s">
        <v>699</v>
      </c>
      <c r="R263" s="53">
        <f t="shared" si="19"/>
        <v>32</v>
      </c>
      <c r="S263" s="58" t="s">
        <v>700</v>
      </c>
      <c r="T263" s="45"/>
      <c r="U263" s="45"/>
      <c r="V263" s="45"/>
      <c r="W263" s="45"/>
      <c r="X263" s="45"/>
      <c r="Y263" s="63">
        <f t="shared" si="15"/>
        <v>32</v>
      </c>
      <c r="Z263" s="64"/>
    </row>
    <row r="264" spans="1:27">
      <c r="A264" s="54"/>
      <c r="B264" s="45"/>
      <c r="C264" s="55"/>
      <c r="D264" s="56"/>
      <c r="E264" s="57" t="s">
        <v>874</v>
      </c>
      <c r="F264" s="58">
        <v>60</v>
      </c>
      <c r="G264" s="59"/>
      <c r="H264" s="45"/>
      <c r="I264" s="45"/>
      <c r="J264" s="60">
        <v>1</v>
      </c>
      <c r="K264" s="45">
        <v>1</v>
      </c>
      <c r="L264" s="61">
        <f>IF(F264&lt;=80,1,IF(F264&gt;80,(1+(F264-80)/200),1.2))</f>
        <v>1</v>
      </c>
      <c r="M264" s="45"/>
      <c r="N264" s="56"/>
      <c r="O264" s="56"/>
      <c r="P264" s="62">
        <v>12</v>
      </c>
      <c r="Q264" s="58"/>
      <c r="R264" s="53">
        <v>12</v>
      </c>
      <c r="S264" s="58"/>
      <c r="T264" s="45"/>
      <c r="U264" s="45"/>
      <c r="V264" s="45"/>
      <c r="W264" s="45"/>
      <c r="X264" s="45"/>
      <c r="Y264" s="63">
        <f t="shared" si="15"/>
        <v>12</v>
      </c>
      <c r="Z264" s="64"/>
    </row>
    <row r="265" spans="1:27">
      <c r="A265" s="54"/>
      <c r="B265" s="45"/>
      <c r="C265" s="55"/>
      <c r="D265" s="56"/>
      <c r="E265" s="57" t="s">
        <v>1313</v>
      </c>
      <c r="F265" s="58">
        <v>60</v>
      </c>
      <c r="G265" s="59"/>
      <c r="H265" s="45"/>
      <c r="I265" s="45"/>
      <c r="J265" s="60">
        <v>1</v>
      </c>
      <c r="K265" s="45">
        <v>1</v>
      </c>
      <c r="L265" s="61">
        <f>IF(F265&lt;=80,1,IF(F265&gt;80,(1+(F265-80)/200),1.2))</f>
        <v>1</v>
      </c>
      <c r="M265" s="45"/>
      <c r="N265" s="56"/>
      <c r="O265" s="56"/>
      <c r="P265" s="62">
        <v>20</v>
      </c>
      <c r="Q265" s="58"/>
      <c r="R265" s="53">
        <v>20</v>
      </c>
      <c r="S265" s="58"/>
      <c r="T265" s="45"/>
      <c r="U265" s="45"/>
      <c r="V265" s="45"/>
      <c r="W265" s="45"/>
      <c r="X265" s="45"/>
      <c r="Y265" s="63">
        <f t="shared" si="15"/>
        <v>20</v>
      </c>
      <c r="Z265" s="64"/>
    </row>
    <row r="266" spans="1:27">
      <c r="A266" s="54" t="s">
        <v>710</v>
      </c>
      <c r="B266" s="45" t="s">
        <v>693</v>
      </c>
      <c r="C266" s="67" t="s">
        <v>1366</v>
      </c>
      <c r="D266" s="68" t="s">
        <v>1121</v>
      </c>
      <c r="E266" s="69" t="s">
        <v>64</v>
      </c>
      <c r="F266" s="70">
        <v>13</v>
      </c>
      <c r="G266" s="75" t="s">
        <v>890</v>
      </c>
      <c r="H266" s="45"/>
      <c r="I266" s="45" t="s">
        <v>891</v>
      </c>
      <c r="J266" s="60">
        <v>1.4</v>
      </c>
      <c r="K266" s="45">
        <v>1.3</v>
      </c>
      <c r="L266" s="61">
        <f t="shared" ref="L266:L282" si="20">IF(F266&lt;=80,1,IF(F266&gt;80,(1+(F266-80)/200),1.2))</f>
        <v>1</v>
      </c>
      <c r="M266" s="45"/>
      <c r="N266" s="68" t="s">
        <v>916</v>
      </c>
      <c r="O266" s="68" t="s">
        <v>1367</v>
      </c>
      <c r="P266" s="72">
        <v>48</v>
      </c>
      <c r="Q266" s="73" t="s">
        <v>716</v>
      </c>
      <c r="R266" s="53">
        <f t="shared" ref="R266:R328" si="21">K266*L266*Q266</f>
        <v>62.400000000000006</v>
      </c>
      <c r="S266" s="73" t="s">
        <v>700</v>
      </c>
      <c r="T266" s="45"/>
      <c r="U266" s="45"/>
      <c r="V266" s="45"/>
      <c r="W266" s="45"/>
      <c r="X266" s="45"/>
      <c r="Y266" s="63">
        <f t="shared" si="15"/>
        <v>87.359999999999985</v>
      </c>
      <c r="Z266" s="64"/>
      <c r="AA266" s="41">
        <v>1</v>
      </c>
    </row>
    <row r="267" spans="1:27">
      <c r="A267" s="54" t="s">
        <v>692</v>
      </c>
      <c r="B267" s="45" t="s">
        <v>693</v>
      </c>
      <c r="C267" s="55" t="s">
        <v>1368</v>
      </c>
      <c r="D267" s="56" t="s">
        <v>1369</v>
      </c>
      <c r="E267" s="57" t="s">
        <v>1370</v>
      </c>
      <c r="F267" s="58">
        <v>66</v>
      </c>
      <c r="G267" s="59"/>
      <c r="H267" s="45"/>
      <c r="I267" s="45"/>
      <c r="J267" s="60">
        <v>1</v>
      </c>
      <c r="K267" s="45">
        <v>1</v>
      </c>
      <c r="L267" s="61">
        <f t="shared" si="20"/>
        <v>1</v>
      </c>
      <c r="M267" s="45"/>
      <c r="N267" s="56" t="s">
        <v>838</v>
      </c>
      <c r="O267" s="56" t="s">
        <v>1140</v>
      </c>
      <c r="P267" s="62" t="s">
        <v>699</v>
      </c>
      <c r="Q267" s="58" t="s">
        <v>699</v>
      </c>
      <c r="R267" s="53">
        <f t="shared" si="21"/>
        <v>32</v>
      </c>
      <c r="S267" s="58" t="s">
        <v>700</v>
      </c>
      <c r="T267" s="45"/>
      <c r="U267" s="45"/>
      <c r="V267" s="45"/>
      <c r="W267" s="45"/>
      <c r="X267" s="45"/>
      <c r="Y267" s="63">
        <f t="shared" si="15"/>
        <v>32</v>
      </c>
      <c r="Z267" s="64"/>
    </row>
    <row r="268" spans="1:27">
      <c r="A268" s="54"/>
      <c r="B268" s="45"/>
      <c r="C268" s="55"/>
      <c r="D268" s="56"/>
      <c r="E268" s="57" t="s">
        <v>1371</v>
      </c>
      <c r="F268" s="58">
        <v>66</v>
      </c>
      <c r="G268" s="59"/>
      <c r="H268" s="45"/>
      <c r="I268" s="45"/>
      <c r="J268" s="60">
        <v>1</v>
      </c>
      <c r="K268" s="45">
        <v>1</v>
      </c>
      <c r="L268" s="61">
        <f>IF(F268&lt;=80,1,IF(F268&gt;80,(1+(F268-80)/200),1.2))</f>
        <v>1</v>
      </c>
      <c r="M268" s="45"/>
      <c r="N268" s="56"/>
      <c r="O268" s="56"/>
      <c r="P268" s="62">
        <v>28</v>
      </c>
      <c r="Q268" s="58"/>
      <c r="R268" s="53"/>
      <c r="S268" s="58"/>
      <c r="T268" s="45"/>
      <c r="U268" s="45"/>
      <c r="V268" s="45"/>
      <c r="W268" s="45"/>
      <c r="X268" s="45"/>
      <c r="Y268" s="63">
        <f t="shared" si="15"/>
        <v>28</v>
      </c>
      <c r="Z268" s="64"/>
    </row>
    <row r="269" spans="1:27">
      <c r="A269" s="54"/>
      <c r="B269" s="45"/>
      <c r="C269" s="55"/>
      <c r="D269" s="56"/>
      <c r="E269" s="57" t="s">
        <v>1303</v>
      </c>
      <c r="F269" s="58">
        <v>66</v>
      </c>
      <c r="G269" s="59"/>
      <c r="H269" s="45"/>
      <c r="I269" s="45"/>
      <c r="J269" s="60">
        <v>1</v>
      </c>
      <c r="K269" s="45">
        <v>1</v>
      </c>
      <c r="L269" s="61">
        <f>IF(F269&lt;=80,1,IF(F269&gt;80,(1+(F269-80)/200),1.2))</f>
        <v>1</v>
      </c>
      <c r="M269" s="45"/>
      <c r="N269" s="56"/>
      <c r="O269" s="56"/>
      <c r="P269" s="62">
        <v>4</v>
      </c>
      <c r="Q269" s="58"/>
      <c r="R269" s="53"/>
      <c r="S269" s="58"/>
      <c r="T269" s="45"/>
      <c r="U269" s="45"/>
      <c r="V269" s="45"/>
      <c r="W269" s="45"/>
      <c r="X269" s="45"/>
      <c r="Y269" s="63">
        <f t="shared" si="15"/>
        <v>4</v>
      </c>
      <c r="Z269" s="64"/>
    </row>
    <row r="270" spans="1:27">
      <c r="A270" s="54" t="s">
        <v>692</v>
      </c>
      <c r="B270" s="45" t="s">
        <v>693</v>
      </c>
      <c r="C270" s="55" t="s">
        <v>1372</v>
      </c>
      <c r="D270" s="56" t="s">
        <v>784</v>
      </c>
      <c r="E270" s="57" t="s">
        <v>408</v>
      </c>
      <c r="F270" s="58">
        <v>78</v>
      </c>
      <c r="G270" s="59"/>
      <c r="H270" s="45"/>
      <c r="I270" s="45"/>
      <c r="J270" s="60">
        <v>1.4</v>
      </c>
      <c r="K270" s="45">
        <v>1</v>
      </c>
      <c r="L270" s="61">
        <f t="shared" si="20"/>
        <v>1</v>
      </c>
      <c r="M270" s="45"/>
      <c r="N270" s="56" t="s">
        <v>1373</v>
      </c>
      <c r="O270" s="56" t="s">
        <v>1374</v>
      </c>
      <c r="P270" s="62" t="s">
        <v>787</v>
      </c>
      <c r="Q270" s="58" t="s">
        <v>787</v>
      </c>
      <c r="R270" s="53">
        <f t="shared" si="21"/>
        <v>64</v>
      </c>
      <c r="S270" s="58" t="s">
        <v>700</v>
      </c>
      <c r="T270" s="45"/>
      <c r="U270" s="45"/>
      <c r="V270" s="45"/>
      <c r="W270" s="45"/>
      <c r="X270" s="45"/>
      <c r="Y270" s="63">
        <f t="shared" si="15"/>
        <v>89.6</v>
      </c>
      <c r="Z270" s="64"/>
      <c r="AA270" s="41">
        <v>1</v>
      </c>
    </row>
    <row r="271" spans="1:27">
      <c r="A271" s="54" t="s">
        <v>710</v>
      </c>
      <c r="B271" s="45" t="s">
        <v>693</v>
      </c>
      <c r="C271" s="67" t="s">
        <v>1375</v>
      </c>
      <c r="D271" s="68" t="s">
        <v>1376</v>
      </c>
      <c r="E271" s="69" t="s">
        <v>172</v>
      </c>
      <c r="F271" s="70">
        <v>106</v>
      </c>
      <c r="G271" s="71"/>
      <c r="H271" s="45"/>
      <c r="I271" s="45"/>
      <c r="J271" s="60">
        <v>1</v>
      </c>
      <c r="K271" s="45">
        <v>1</v>
      </c>
      <c r="L271" s="61">
        <f t="shared" si="20"/>
        <v>1.1299999999999999</v>
      </c>
      <c r="M271" s="45"/>
      <c r="N271" s="68" t="s">
        <v>1377</v>
      </c>
      <c r="O271" s="68" t="s">
        <v>1061</v>
      </c>
      <c r="P271" s="72">
        <v>32</v>
      </c>
      <c r="Q271" s="73" t="s">
        <v>699</v>
      </c>
      <c r="R271" s="53">
        <f t="shared" si="21"/>
        <v>36.159999999999997</v>
      </c>
      <c r="S271" s="73" t="s">
        <v>700</v>
      </c>
      <c r="T271" s="45"/>
      <c r="U271" s="45"/>
      <c r="V271" s="45"/>
      <c r="W271" s="45"/>
      <c r="X271" s="45"/>
      <c r="Y271" s="63">
        <f t="shared" si="15"/>
        <v>36.159999999999997</v>
      </c>
      <c r="Z271" s="64"/>
    </row>
    <row r="272" spans="1:27">
      <c r="A272" s="54" t="s">
        <v>710</v>
      </c>
      <c r="B272" s="45" t="s">
        <v>693</v>
      </c>
      <c r="C272" s="67" t="s">
        <v>1378</v>
      </c>
      <c r="D272" s="68" t="s">
        <v>1376</v>
      </c>
      <c r="E272" s="69" t="s">
        <v>172</v>
      </c>
      <c r="F272" s="70">
        <v>57</v>
      </c>
      <c r="G272" s="71"/>
      <c r="H272" s="45"/>
      <c r="I272" s="45"/>
      <c r="J272" s="60">
        <v>1</v>
      </c>
      <c r="K272" s="45">
        <v>1</v>
      </c>
      <c r="L272" s="61">
        <f t="shared" si="20"/>
        <v>1</v>
      </c>
      <c r="M272" s="45"/>
      <c r="N272" s="68" t="s">
        <v>1379</v>
      </c>
      <c r="O272" s="68" t="s">
        <v>1061</v>
      </c>
      <c r="P272" s="72">
        <v>32</v>
      </c>
      <c r="Q272" s="73" t="s">
        <v>699</v>
      </c>
      <c r="R272" s="53">
        <f t="shared" si="21"/>
        <v>32</v>
      </c>
      <c r="S272" s="73" t="s">
        <v>811</v>
      </c>
      <c r="T272" s="45"/>
      <c r="U272" s="45"/>
      <c r="V272" s="45"/>
      <c r="W272" s="45"/>
      <c r="X272" s="45"/>
      <c r="Y272" s="63">
        <f t="shared" si="15"/>
        <v>32</v>
      </c>
      <c r="Z272" s="64"/>
    </row>
    <row r="273" spans="1:27">
      <c r="A273" s="54" t="s">
        <v>692</v>
      </c>
      <c r="B273" s="45" t="s">
        <v>693</v>
      </c>
      <c r="C273" s="55" t="s">
        <v>1380</v>
      </c>
      <c r="D273" s="56" t="s">
        <v>784</v>
      </c>
      <c r="E273" s="57" t="s">
        <v>1381</v>
      </c>
      <c r="F273" s="58">
        <v>80</v>
      </c>
      <c r="G273" s="59"/>
      <c r="H273" s="45"/>
      <c r="I273" s="45"/>
      <c r="J273" s="60">
        <v>1.4</v>
      </c>
      <c r="K273" s="45">
        <v>1</v>
      </c>
      <c r="L273" s="61">
        <f t="shared" si="20"/>
        <v>1</v>
      </c>
      <c r="M273" s="45"/>
      <c r="N273" s="56" t="s">
        <v>1382</v>
      </c>
      <c r="O273" s="56" t="s">
        <v>1383</v>
      </c>
      <c r="P273" s="62" t="s">
        <v>787</v>
      </c>
      <c r="Q273" s="58" t="s">
        <v>787</v>
      </c>
      <c r="R273" s="53">
        <f t="shared" si="21"/>
        <v>64</v>
      </c>
      <c r="S273" s="58" t="s">
        <v>700</v>
      </c>
      <c r="T273" s="45"/>
      <c r="U273" s="45"/>
      <c r="V273" s="45"/>
      <c r="W273" s="45"/>
      <c r="X273" s="45"/>
      <c r="Y273" s="63">
        <f t="shared" si="15"/>
        <v>89.6</v>
      </c>
      <c r="Z273" s="64"/>
      <c r="AA273" s="41">
        <v>1</v>
      </c>
    </row>
    <row r="274" spans="1:27">
      <c r="A274" s="54"/>
      <c r="B274" s="45"/>
      <c r="C274" s="55"/>
      <c r="D274" s="56"/>
      <c r="E274" s="57" t="s">
        <v>1384</v>
      </c>
      <c r="F274" s="58"/>
      <c r="G274" s="59"/>
      <c r="H274" s="45"/>
      <c r="I274" s="45"/>
      <c r="J274" s="60">
        <v>1.4</v>
      </c>
      <c r="K274" s="45">
        <v>1</v>
      </c>
      <c r="L274" s="61">
        <f>IF(F274&lt;=80,1,IF(F274&gt;80,(1+(F274-80)/200),1.2))</f>
        <v>1</v>
      </c>
      <c r="M274" s="45"/>
      <c r="N274" s="56"/>
      <c r="O274" s="56"/>
      <c r="P274" s="62">
        <f>P273*0.9</f>
        <v>57.6</v>
      </c>
      <c r="Q274" s="58"/>
      <c r="R274" s="53"/>
      <c r="S274" s="58"/>
      <c r="T274" s="45"/>
      <c r="U274" s="45"/>
      <c r="V274" s="45"/>
      <c r="W274" s="45"/>
      <c r="X274" s="45"/>
      <c r="Y274" s="63">
        <f t="shared" si="15"/>
        <v>80.64</v>
      </c>
      <c r="Z274" s="64"/>
      <c r="AA274" s="41">
        <v>1</v>
      </c>
    </row>
    <row r="275" spans="1:27">
      <c r="A275" s="54"/>
      <c r="B275" s="45"/>
      <c r="C275" s="55"/>
      <c r="D275" s="56"/>
      <c r="E275" s="57" t="s">
        <v>1385</v>
      </c>
      <c r="F275" s="58"/>
      <c r="G275" s="59"/>
      <c r="H275" s="45"/>
      <c r="I275" s="45"/>
      <c r="J275" s="60">
        <v>1.4</v>
      </c>
      <c r="K275" s="45">
        <v>1</v>
      </c>
      <c r="L275" s="61">
        <f>IF(F275&lt;=80,1,IF(F275&gt;80,(1+(F275-80)/200),1.2))</f>
        <v>1</v>
      </c>
      <c r="M275" s="45"/>
      <c r="N275" s="56"/>
      <c r="O275" s="56"/>
      <c r="P275" s="62">
        <f>P273*0.1</f>
        <v>6.4</v>
      </c>
      <c r="Q275" s="58"/>
      <c r="R275" s="53"/>
      <c r="S275" s="58"/>
      <c r="T275" s="45"/>
      <c r="U275" s="45"/>
      <c r="V275" s="45"/>
      <c r="W275" s="45"/>
      <c r="X275" s="45"/>
      <c r="Y275" s="63">
        <f t="shared" si="15"/>
        <v>8.9599999999999991</v>
      </c>
      <c r="Z275" s="64"/>
      <c r="AA275" s="41">
        <v>1</v>
      </c>
    </row>
    <row r="276" spans="1:27">
      <c r="A276" s="54" t="s">
        <v>692</v>
      </c>
      <c r="B276" s="45" t="s">
        <v>693</v>
      </c>
      <c r="C276" s="55" t="s">
        <v>1386</v>
      </c>
      <c r="D276" s="56" t="s">
        <v>736</v>
      </c>
      <c r="E276" s="57" t="s">
        <v>184</v>
      </c>
      <c r="F276" s="58">
        <v>81</v>
      </c>
      <c r="G276" s="59"/>
      <c r="H276" s="45"/>
      <c r="I276" s="45"/>
      <c r="J276" s="60">
        <v>1.4</v>
      </c>
      <c r="K276" s="45">
        <v>1</v>
      </c>
      <c r="L276" s="61">
        <f t="shared" si="20"/>
        <v>1.0049999999999999</v>
      </c>
      <c r="M276" s="45"/>
      <c r="N276" s="56" t="s">
        <v>1149</v>
      </c>
      <c r="O276" s="56" t="s">
        <v>1387</v>
      </c>
      <c r="P276" s="62" t="s">
        <v>716</v>
      </c>
      <c r="Q276" s="58" t="s">
        <v>716</v>
      </c>
      <c r="R276" s="53">
        <f t="shared" si="21"/>
        <v>48.239999999999995</v>
      </c>
      <c r="S276" s="58" t="s">
        <v>700</v>
      </c>
      <c r="T276" s="45"/>
      <c r="U276" s="45"/>
      <c r="V276" s="45"/>
      <c r="W276" s="45"/>
      <c r="X276" s="45"/>
      <c r="Y276" s="63">
        <f t="shared" si="15"/>
        <v>67.535999999999987</v>
      </c>
      <c r="Z276" s="64"/>
      <c r="AA276" s="41">
        <v>1</v>
      </c>
    </row>
    <row r="277" spans="1:27">
      <c r="A277" s="54" t="s">
        <v>692</v>
      </c>
      <c r="B277" s="45" t="s">
        <v>693</v>
      </c>
      <c r="C277" s="55" t="s">
        <v>1388</v>
      </c>
      <c r="D277" s="56" t="s">
        <v>736</v>
      </c>
      <c r="E277" s="57" t="s">
        <v>184</v>
      </c>
      <c r="F277" s="58">
        <v>80</v>
      </c>
      <c r="G277" s="59"/>
      <c r="H277" s="45"/>
      <c r="I277" s="45"/>
      <c r="J277" s="60">
        <v>1</v>
      </c>
      <c r="K277" s="45">
        <v>1</v>
      </c>
      <c r="L277" s="61">
        <f t="shared" si="20"/>
        <v>1</v>
      </c>
      <c r="M277" s="45"/>
      <c r="N277" s="56" t="s">
        <v>724</v>
      </c>
      <c r="O277" s="56" t="s">
        <v>991</v>
      </c>
      <c r="P277" s="62" t="s">
        <v>716</v>
      </c>
      <c r="Q277" s="58" t="s">
        <v>716</v>
      </c>
      <c r="R277" s="53">
        <f t="shared" si="21"/>
        <v>48</v>
      </c>
      <c r="S277" s="58" t="s">
        <v>700</v>
      </c>
      <c r="T277" s="45"/>
      <c r="U277" s="45"/>
      <c r="V277" s="45"/>
      <c r="W277" s="45"/>
      <c r="X277" s="45"/>
      <c r="Y277" s="63">
        <f t="shared" si="15"/>
        <v>48</v>
      </c>
      <c r="Z277" s="64"/>
    </row>
    <row r="278" spans="1:27">
      <c r="A278" s="54" t="s">
        <v>710</v>
      </c>
      <c r="B278" s="45" t="s">
        <v>693</v>
      </c>
      <c r="C278" s="67" t="s">
        <v>1389</v>
      </c>
      <c r="D278" s="68" t="s">
        <v>712</v>
      </c>
      <c r="E278" s="69" t="s">
        <v>214</v>
      </c>
      <c r="F278" s="70">
        <v>78</v>
      </c>
      <c r="G278" s="71"/>
      <c r="H278" s="45"/>
      <c r="I278" s="45"/>
      <c r="J278" s="60">
        <v>1.4</v>
      </c>
      <c r="K278" s="45">
        <v>1</v>
      </c>
      <c r="L278" s="61">
        <f t="shared" si="20"/>
        <v>1</v>
      </c>
      <c r="M278" s="45"/>
      <c r="N278" s="68" t="s">
        <v>714</v>
      </c>
      <c r="O278" s="68" t="s">
        <v>1293</v>
      </c>
      <c r="P278" s="72">
        <v>48</v>
      </c>
      <c r="Q278" s="73" t="s">
        <v>716</v>
      </c>
      <c r="R278" s="53">
        <f t="shared" si="21"/>
        <v>48</v>
      </c>
      <c r="S278" s="73" t="s">
        <v>700</v>
      </c>
      <c r="T278" s="45"/>
      <c r="U278" s="45"/>
      <c r="V278" s="45"/>
      <c r="W278" s="45"/>
      <c r="X278" s="45"/>
      <c r="Y278" s="63">
        <f t="shared" si="15"/>
        <v>67.199999999999989</v>
      </c>
      <c r="Z278" s="64"/>
      <c r="AA278" s="41">
        <v>1</v>
      </c>
    </row>
    <row r="279" spans="1:27">
      <c r="A279" s="54" t="s">
        <v>710</v>
      </c>
      <c r="B279" s="45" t="s">
        <v>693</v>
      </c>
      <c r="C279" s="67" t="s">
        <v>1390</v>
      </c>
      <c r="D279" s="68" t="s">
        <v>727</v>
      </c>
      <c r="E279" s="69" t="s">
        <v>214</v>
      </c>
      <c r="F279" s="70">
        <v>55</v>
      </c>
      <c r="G279" s="71"/>
      <c r="H279" s="45"/>
      <c r="I279" s="45"/>
      <c r="J279" s="60">
        <v>1</v>
      </c>
      <c r="K279" s="45">
        <v>1</v>
      </c>
      <c r="L279" s="61">
        <f t="shared" si="20"/>
        <v>1</v>
      </c>
      <c r="M279" s="45"/>
      <c r="N279" s="68" t="s">
        <v>1073</v>
      </c>
      <c r="O279" s="68" t="s">
        <v>1391</v>
      </c>
      <c r="P279" s="72">
        <v>32</v>
      </c>
      <c r="Q279" s="73" t="s">
        <v>14</v>
      </c>
      <c r="R279" s="53">
        <f t="shared" si="21"/>
        <v>16</v>
      </c>
      <c r="S279" s="73" t="s">
        <v>811</v>
      </c>
      <c r="T279" s="45"/>
      <c r="U279" s="45"/>
      <c r="V279" s="45"/>
      <c r="W279" s="45"/>
      <c r="X279" s="45"/>
      <c r="Y279" s="63">
        <f t="shared" si="15"/>
        <v>32</v>
      </c>
      <c r="Z279" s="64"/>
    </row>
    <row r="280" spans="1:27">
      <c r="A280" s="54" t="s">
        <v>692</v>
      </c>
      <c r="B280" s="45" t="s">
        <v>693</v>
      </c>
      <c r="C280" s="55" t="s">
        <v>1392</v>
      </c>
      <c r="D280" s="56" t="s">
        <v>898</v>
      </c>
      <c r="E280" s="57" t="s">
        <v>214</v>
      </c>
      <c r="F280" s="58">
        <v>6</v>
      </c>
      <c r="G280" s="74" t="s">
        <v>722</v>
      </c>
      <c r="H280" s="45" t="s">
        <v>723</v>
      </c>
      <c r="I280" s="45"/>
      <c r="J280" s="60">
        <v>1</v>
      </c>
      <c r="K280" s="45">
        <v>1.5</v>
      </c>
      <c r="L280" s="61">
        <f t="shared" si="20"/>
        <v>1</v>
      </c>
      <c r="M280" s="45"/>
      <c r="N280" s="56" t="s">
        <v>719</v>
      </c>
      <c r="O280" s="56" t="s">
        <v>1393</v>
      </c>
      <c r="P280" s="62" t="s">
        <v>716</v>
      </c>
      <c r="Q280" s="58" t="s">
        <v>716</v>
      </c>
      <c r="R280" s="53">
        <f t="shared" si="21"/>
        <v>72</v>
      </c>
      <c r="S280" s="58" t="s">
        <v>700</v>
      </c>
      <c r="T280" s="45"/>
      <c r="U280" s="45"/>
      <c r="V280" s="45"/>
      <c r="W280" s="45"/>
      <c r="X280" s="45"/>
      <c r="Y280" s="63">
        <f t="shared" ref="Y280:Y328" si="22">J280*K280*L280*P280</f>
        <v>72</v>
      </c>
      <c r="Z280" s="64"/>
    </row>
    <row r="281" spans="1:27">
      <c r="A281" s="54" t="s">
        <v>710</v>
      </c>
      <c r="B281" s="45" t="s">
        <v>693</v>
      </c>
      <c r="C281" s="67" t="s">
        <v>1394</v>
      </c>
      <c r="D281" s="68" t="s">
        <v>905</v>
      </c>
      <c r="E281" s="69" t="s">
        <v>1395</v>
      </c>
      <c r="F281" s="70">
        <v>7</v>
      </c>
      <c r="G281" s="75" t="s">
        <v>791</v>
      </c>
      <c r="H281" s="45" t="s">
        <v>723</v>
      </c>
      <c r="I281" s="45"/>
      <c r="J281" s="60">
        <v>1</v>
      </c>
      <c r="K281" s="45">
        <v>1.5</v>
      </c>
      <c r="L281" s="61">
        <f t="shared" si="20"/>
        <v>1</v>
      </c>
      <c r="M281" s="45"/>
      <c r="N281" s="68" t="s">
        <v>792</v>
      </c>
      <c r="O281" s="68" t="s">
        <v>1396</v>
      </c>
      <c r="P281" s="72">
        <v>48</v>
      </c>
      <c r="Q281" s="73" t="s">
        <v>716</v>
      </c>
      <c r="R281" s="53">
        <f t="shared" si="21"/>
        <v>72</v>
      </c>
      <c r="S281" s="73" t="s">
        <v>734</v>
      </c>
      <c r="T281" s="45"/>
      <c r="U281" s="45"/>
      <c r="V281" s="45"/>
      <c r="W281" s="45"/>
      <c r="X281" s="45"/>
      <c r="Y281" s="63">
        <f t="shared" si="22"/>
        <v>72</v>
      </c>
      <c r="Z281" s="76" t="s">
        <v>1397</v>
      </c>
    </row>
    <row r="282" spans="1:27">
      <c r="A282" s="54" t="s">
        <v>710</v>
      </c>
      <c r="B282" s="45" t="s">
        <v>693</v>
      </c>
      <c r="C282" s="67" t="s">
        <v>1398</v>
      </c>
      <c r="D282" s="68" t="s">
        <v>712</v>
      </c>
      <c r="E282" s="69" t="s">
        <v>49</v>
      </c>
      <c r="F282" s="70">
        <v>120</v>
      </c>
      <c r="G282" s="71"/>
      <c r="H282" s="45"/>
      <c r="I282" s="45"/>
      <c r="J282" s="60">
        <v>1.4</v>
      </c>
      <c r="K282" s="45">
        <v>1</v>
      </c>
      <c r="L282" s="61">
        <f t="shared" si="20"/>
        <v>1.2</v>
      </c>
      <c r="M282" s="45"/>
      <c r="N282" s="68" t="s">
        <v>848</v>
      </c>
      <c r="O282" s="68" t="s">
        <v>1399</v>
      </c>
      <c r="P282" s="72">
        <v>48</v>
      </c>
      <c r="Q282" s="73" t="s">
        <v>716</v>
      </c>
      <c r="R282" s="53">
        <f t="shared" si="21"/>
        <v>57.599999999999994</v>
      </c>
      <c r="S282" s="73" t="s">
        <v>700</v>
      </c>
      <c r="T282" s="45"/>
      <c r="U282" s="45"/>
      <c r="V282" s="45"/>
      <c r="W282" s="45"/>
      <c r="X282" s="45"/>
      <c r="Y282" s="63">
        <f t="shared" si="22"/>
        <v>80.64</v>
      </c>
      <c r="Z282" s="64"/>
      <c r="AA282" s="41">
        <v>1</v>
      </c>
    </row>
    <row r="283" spans="1:27">
      <c r="A283" s="54" t="s">
        <v>692</v>
      </c>
      <c r="B283" s="45" t="s">
        <v>693</v>
      </c>
      <c r="C283" s="55" t="s">
        <v>1400</v>
      </c>
      <c r="D283" s="56" t="s">
        <v>718</v>
      </c>
      <c r="E283" s="57" t="s">
        <v>49</v>
      </c>
      <c r="F283" s="58">
        <v>123</v>
      </c>
      <c r="G283" s="59"/>
      <c r="H283" s="45"/>
      <c r="I283" s="45"/>
      <c r="J283" s="60">
        <v>1</v>
      </c>
      <c r="K283" s="45">
        <v>1</v>
      </c>
      <c r="L283" s="50">
        <v>1.2</v>
      </c>
      <c r="M283" s="45"/>
      <c r="N283" s="56" t="s">
        <v>1149</v>
      </c>
      <c r="O283" s="56" t="s">
        <v>1207</v>
      </c>
      <c r="P283" s="62" t="s">
        <v>716</v>
      </c>
      <c r="Q283" s="58" t="s">
        <v>716</v>
      </c>
      <c r="R283" s="53">
        <f t="shared" si="21"/>
        <v>57.599999999999994</v>
      </c>
      <c r="S283" s="58" t="s">
        <v>700</v>
      </c>
      <c r="T283" s="45"/>
      <c r="U283" s="45"/>
      <c r="V283" s="45"/>
      <c r="W283" s="45"/>
      <c r="X283" s="45"/>
      <c r="Y283" s="63">
        <f t="shared" si="22"/>
        <v>57.599999999999994</v>
      </c>
      <c r="Z283" s="64" t="s">
        <v>744</v>
      </c>
    </row>
    <row r="284" spans="1:27">
      <c r="A284" s="54" t="s">
        <v>692</v>
      </c>
      <c r="B284" s="45" t="s">
        <v>693</v>
      </c>
      <c r="C284" s="55" t="s">
        <v>1401</v>
      </c>
      <c r="D284" s="56" t="s">
        <v>718</v>
      </c>
      <c r="E284" s="57" t="s">
        <v>49</v>
      </c>
      <c r="F284" s="58">
        <v>134</v>
      </c>
      <c r="G284" s="59"/>
      <c r="H284" s="45"/>
      <c r="I284" s="45"/>
      <c r="J284" s="60">
        <v>1</v>
      </c>
      <c r="K284" s="45">
        <v>1</v>
      </c>
      <c r="L284" s="50">
        <v>1.2</v>
      </c>
      <c r="M284" s="45"/>
      <c r="N284" s="56" t="s">
        <v>1306</v>
      </c>
      <c r="O284" s="56" t="s">
        <v>1402</v>
      </c>
      <c r="P284" s="62" t="s">
        <v>716</v>
      </c>
      <c r="Q284" s="58" t="s">
        <v>716</v>
      </c>
      <c r="R284" s="53">
        <f t="shared" si="21"/>
        <v>57.599999999999994</v>
      </c>
      <c r="S284" s="58" t="s">
        <v>700</v>
      </c>
      <c r="T284" s="45"/>
      <c r="U284" s="45"/>
      <c r="V284" s="45"/>
      <c r="W284" s="45"/>
      <c r="X284" s="45"/>
      <c r="Y284" s="63">
        <f t="shared" si="22"/>
        <v>57.599999999999994</v>
      </c>
      <c r="Z284" s="64" t="s">
        <v>744</v>
      </c>
    </row>
    <row r="285" spans="1:27">
      <c r="A285" s="54" t="s">
        <v>710</v>
      </c>
      <c r="B285" s="45" t="s">
        <v>693</v>
      </c>
      <c r="C285" s="67" t="s">
        <v>1403</v>
      </c>
      <c r="D285" s="68" t="s">
        <v>1121</v>
      </c>
      <c r="E285" s="69" t="s">
        <v>136</v>
      </c>
      <c r="F285" s="70">
        <v>58</v>
      </c>
      <c r="G285" s="71"/>
      <c r="H285" s="45"/>
      <c r="I285" s="45"/>
      <c r="J285" s="60">
        <v>1</v>
      </c>
      <c r="K285" s="45">
        <v>1</v>
      </c>
      <c r="L285" s="61">
        <f t="shared" ref="L285:L328" si="23">IF(F285&lt;=80,1,IF(F285&gt;80,(1+(F285-80)/200),1.2))</f>
        <v>1</v>
      </c>
      <c r="M285" s="45"/>
      <c r="N285" s="68" t="s">
        <v>955</v>
      </c>
      <c r="O285" s="68" t="s">
        <v>1404</v>
      </c>
      <c r="P285" s="72">
        <v>48</v>
      </c>
      <c r="Q285" s="73" t="s">
        <v>716</v>
      </c>
      <c r="R285" s="53">
        <f t="shared" si="21"/>
        <v>48</v>
      </c>
      <c r="S285" s="73" t="s">
        <v>700</v>
      </c>
      <c r="T285" s="45"/>
      <c r="U285" s="45"/>
      <c r="V285" s="45"/>
      <c r="W285" s="45"/>
      <c r="X285" s="45"/>
      <c r="Y285" s="63">
        <f t="shared" si="22"/>
        <v>48</v>
      </c>
      <c r="Z285" s="64"/>
    </row>
    <row r="286" spans="1:27">
      <c r="A286" s="54" t="s">
        <v>692</v>
      </c>
      <c r="B286" s="45" t="s">
        <v>693</v>
      </c>
      <c r="C286" s="55" t="s">
        <v>1405</v>
      </c>
      <c r="D286" s="56" t="s">
        <v>996</v>
      </c>
      <c r="E286" s="57" t="s">
        <v>136</v>
      </c>
      <c r="F286" s="58">
        <v>56</v>
      </c>
      <c r="G286" s="59"/>
      <c r="H286" s="45"/>
      <c r="I286" s="45"/>
      <c r="J286" s="60">
        <v>1</v>
      </c>
      <c r="K286" s="45">
        <v>1</v>
      </c>
      <c r="L286" s="61">
        <f t="shared" si="23"/>
        <v>1</v>
      </c>
      <c r="M286" s="45"/>
      <c r="N286" s="56" t="s">
        <v>709</v>
      </c>
      <c r="O286" s="56" t="s">
        <v>1406</v>
      </c>
      <c r="P286" s="62" t="s">
        <v>699</v>
      </c>
      <c r="Q286" s="58" t="s">
        <v>699</v>
      </c>
      <c r="R286" s="53">
        <f t="shared" si="21"/>
        <v>32</v>
      </c>
      <c r="S286" s="58" t="s">
        <v>700</v>
      </c>
      <c r="T286" s="45"/>
      <c r="U286" s="45"/>
      <c r="V286" s="45"/>
      <c r="W286" s="45"/>
      <c r="X286" s="45"/>
      <c r="Y286" s="63">
        <f t="shared" si="22"/>
        <v>32</v>
      </c>
      <c r="Z286" s="64"/>
    </row>
    <row r="287" spans="1:27">
      <c r="A287" s="54" t="s">
        <v>692</v>
      </c>
      <c r="B287" s="45" t="s">
        <v>693</v>
      </c>
      <c r="C287" s="55" t="s">
        <v>1407</v>
      </c>
      <c r="D287" s="56" t="s">
        <v>958</v>
      </c>
      <c r="E287" s="57" t="s">
        <v>136</v>
      </c>
      <c r="F287" s="58">
        <v>55</v>
      </c>
      <c r="G287" s="74" t="s">
        <v>959</v>
      </c>
      <c r="H287" s="45" t="s">
        <v>754</v>
      </c>
      <c r="I287" s="45"/>
      <c r="J287" s="60">
        <v>1</v>
      </c>
      <c r="K287" s="45">
        <v>1.3</v>
      </c>
      <c r="L287" s="61">
        <f t="shared" si="23"/>
        <v>1</v>
      </c>
      <c r="M287" s="45"/>
      <c r="N287" s="56" t="s">
        <v>1149</v>
      </c>
      <c r="O287" s="56" t="s">
        <v>1408</v>
      </c>
      <c r="P287" s="62" t="s">
        <v>716</v>
      </c>
      <c r="Q287" s="58" t="s">
        <v>962</v>
      </c>
      <c r="R287" s="53">
        <f t="shared" si="21"/>
        <v>39</v>
      </c>
      <c r="S287" s="58" t="s">
        <v>963</v>
      </c>
      <c r="T287" s="45"/>
      <c r="U287" s="45"/>
      <c r="V287" s="45"/>
      <c r="W287" s="45"/>
      <c r="X287" s="45"/>
      <c r="Y287" s="63">
        <f t="shared" si="22"/>
        <v>62.400000000000006</v>
      </c>
      <c r="Z287" s="64"/>
    </row>
    <row r="288" spans="1:27">
      <c r="A288" s="54" t="s">
        <v>710</v>
      </c>
      <c r="B288" s="45" t="s">
        <v>693</v>
      </c>
      <c r="C288" s="67" t="s">
        <v>1409</v>
      </c>
      <c r="D288" s="68" t="s">
        <v>1410</v>
      </c>
      <c r="E288" s="69" t="s">
        <v>223</v>
      </c>
      <c r="F288" s="70">
        <v>50</v>
      </c>
      <c r="G288" s="71"/>
      <c r="H288" s="45"/>
      <c r="I288" s="45"/>
      <c r="J288" s="60">
        <v>1</v>
      </c>
      <c r="K288" s="45">
        <v>1</v>
      </c>
      <c r="L288" s="61">
        <f t="shared" si="23"/>
        <v>1</v>
      </c>
      <c r="M288" s="45"/>
      <c r="N288" s="68" t="s">
        <v>792</v>
      </c>
      <c r="O288" s="68" t="s">
        <v>748</v>
      </c>
      <c r="P288" s="72">
        <v>48</v>
      </c>
      <c r="Q288" s="73" t="s">
        <v>716</v>
      </c>
      <c r="R288" s="53">
        <f t="shared" si="21"/>
        <v>48</v>
      </c>
      <c r="S288" s="73" t="s">
        <v>700</v>
      </c>
      <c r="T288" s="45"/>
      <c r="U288" s="45"/>
      <c r="V288" s="45"/>
      <c r="W288" s="45"/>
      <c r="X288" s="45"/>
      <c r="Y288" s="63">
        <f t="shared" si="22"/>
        <v>48</v>
      </c>
      <c r="Z288" s="64"/>
    </row>
    <row r="289" spans="1:27">
      <c r="A289" s="54" t="s">
        <v>710</v>
      </c>
      <c r="B289" s="45" t="s">
        <v>693</v>
      </c>
      <c r="C289" s="67" t="s">
        <v>1411</v>
      </c>
      <c r="D289" s="68" t="s">
        <v>772</v>
      </c>
      <c r="E289" s="69" t="s">
        <v>223</v>
      </c>
      <c r="F289" s="70">
        <v>15</v>
      </c>
      <c r="G289" s="75" t="s">
        <v>791</v>
      </c>
      <c r="H289" s="45" t="s">
        <v>723</v>
      </c>
      <c r="I289" s="45"/>
      <c r="J289" s="60">
        <v>1</v>
      </c>
      <c r="K289" s="45">
        <v>1.5</v>
      </c>
      <c r="L289" s="61">
        <f t="shared" si="23"/>
        <v>1</v>
      </c>
      <c r="M289" s="45"/>
      <c r="N289" s="68" t="s">
        <v>916</v>
      </c>
      <c r="O289" s="68" t="s">
        <v>1393</v>
      </c>
      <c r="P289" s="72">
        <v>48</v>
      </c>
      <c r="Q289" s="73" t="s">
        <v>716</v>
      </c>
      <c r="R289" s="53">
        <f t="shared" si="21"/>
        <v>72</v>
      </c>
      <c r="S289" s="73" t="s">
        <v>700</v>
      </c>
      <c r="T289" s="45"/>
      <c r="U289" s="45"/>
      <c r="V289" s="45"/>
      <c r="W289" s="45"/>
      <c r="X289" s="45"/>
      <c r="Y289" s="63">
        <f t="shared" si="22"/>
        <v>72</v>
      </c>
      <c r="Z289" s="64"/>
    </row>
    <row r="290" spans="1:27">
      <c r="A290" s="54" t="s">
        <v>692</v>
      </c>
      <c r="B290" s="45" t="s">
        <v>693</v>
      </c>
      <c r="C290" s="55" t="s">
        <v>1412</v>
      </c>
      <c r="D290" s="56" t="s">
        <v>999</v>
      </c>
      <c r="E290" s="57" t="s">
        <v>223</v>
      </c>
      <c r="F290" s="58">
        <v>3</v>
      </c>
      <c r="G290" s="74" t="s">
        <v>722</v>
      </c>
      <c r="H290" s="45" t="s">
        <v>723</v>
      </c>
      <c r="I290" s="45"/>
      <c r="J290" s="60">
        <v>1</v>
      </c>
      <c r="K290" s="45">
        <v>1.5</v>
      </c>
      <c r="L290" s="61">
        <f t="shared" si="23"/>
        <v>1</v>
      </c>
      <c r="M290" s="45"/>
      <c r="N290" s="56" t="s">
        <v>906</v>
      </c>
      <c r="O290" s="56" t="s">
        <v>1359</v>
      </c>
      <c r="P290" s="62" t="s">
        <v>716</v>
      </c>
      <c r="Q290" s="58" t="s">
        <v>1002</v>
      </c>
      <c r="R290" s="53">
        <f t="shared" si="21"/>
        <v>63</v>
      </c>
      <c r="S290" s="58" t="s">
        <v>1003</v>
      </c>
      <c r="T290" s="45"/>
      <c r="U290" s="45"/>
      <c r="V290" s="45"/>
      <c r="W290" s="45"/>
      <c r="X290" s="45"/>
      <c r="Y290" s="63">
        <f t="shared" si="22"/>
        <v>72</v>
      </c>
      <c r="Z290" s="64"/>
    </row>
    <row r="291" spans="1:27">
      <c r="A291" s="54" t="s">
        <v>692</v>
      </c>
      <c r="B291" s="45" t="s">
        <v>693</v>
      </c>
      <c r="C291" s="55" t="s">
        <v>1413</v>
      </c>
      <c r="D291" s="56" t="s">
        <v>772</v>
      </c>
      <c r="E291" s="57" t="s">
        <v>223</v>
      </c>
      <c r="F291" s="58">
        <v>6</v>
      </c>
      <c r="G291" s="74" t="s">
        <v>722</v>
      </c>
      <c r="H291" s="45" t="s">
        <v>723</v>
      </c>
      <c r="I291" s="45"/>
      <c r="J291" s="60">
        <v>1</v>
      </c>
      <c r="K291" s="45">
        <v>1.5</v>
      </c>
      <c r="L291" s="61">
        <f t="shared" si="23"/>
        <v>1</v>
      </c>
      <c r="M291" s="45"/>
      <c r="N291" s="56" t="s">
        <v>906</v>
      </c>
      <c r="O291" s="56" t="s">
        <v>1359</v>
      </c>
      <c r="P291" s="62" t="s">
        <v>716</v>
      </c>
      <c r="Q291" s="58" t="s">
        <v>716</v>
      </c>
      <c r="R291" s="53">
        <f t="shared" si="21"/>
        <v>72</v>
      </c>
      <c r="S291" s="58" t="s">
        <v>734</v>
      </c>
      <c r="T291" s="45"/>
      <c r="U291" s="45"/>
      <c r="V291" s="45"/>
      <c r="W291" s="45"/>
      <c r="X291" s="45"/>
      <c r="Y291" s="63">
        <f t="shared" si="22"/>
        <v>72</v>
      </c>
      <c r="Z291" s="64"/>
    </row>
    <row r="292" spans="1:27">
      <c r="A292" s="54" t="s">
        <v>710</v>
      </c>
      <c r="B292" s="45" t="s">
        <v>693</v>
      </c>
      <c r="C292" s="67" t="s">
        <v>1414</v>
      </c>
      <c r="D292" s="68" t="s">
        <v>846</v>
      </c>
      <c r="E292" s="69" t="s">
        <v>321</v>
      </c>
      <c r="F292" s="70">
        <v>32</v>
      </c>
      <c r="G292" s="71"/>
      <c r="H292" s="45"/>
      <c r="I292" s="45"/>
      <c r="J292" s="60">
        <v>1</v>
      </c>
      <c r="K292" s="45">
        <v>1</v>
      </c>
      <c r="L292" s="61">
        <f t="shared" si="23"/>
        <v>1</v>
      </c>
      <c r="M292" s="45"/>
      <c r="N292" s="68" t="s">
        <v>916</v>
      </c>
      <c r="O292" s="68" t="s">
        <v>985</v>
      </c>
      <c r="P292" s="72">
        <v>48</v>
      </c>
      <c r="Q292" s="73" t="s">
        <v>850</v>
      </c>
      <c r="R292" s="53">
        <f t="shared" si="21"/>
        <v>24</v>
      </c>
      <c r="S292" s="73" t="s">
        <v>850</v>
      </c>
      <c r="T292" s="45"/>
      <c r="U292" s="45"/>
      <c r="V292" s="45"/>
      <c r="W292" s="45"/>
      <c r="X292" s="45"/>
      <c r="Y292" s="63">
        <f t="shared" si="22"/>
        <v>48</v>
      </c>
      <c r="Z292" s="64"/>
    </row>
    <row r="293" spans="1:27">
      <c r="A293" s="54" t="s">
        <v>692</v>
      </c>
      <c r="B293" s="45" t="s">
        <v>693</v>
      </c>
      <c r="C293" s="55" t="s">
        <v>1415</v>
      </c>
      <c r="D293" s="56" t="s">
        <v>1048</v>
      </c>
      <c r="E293" s="57" t="s">
        <v>321</v>
      </c>
      <c r="F293" s="58">
        <v>71</v>
      </c>
      <c r="G293" s="59"/>
      <c r="H293" s="45"/>
      <c r="I293" s="45"/>
      <c r="J293" s="60">
        <v>1.4</v>
      </c>
      <c r="K293" s="45">
        <v>1</v>
      </c>
      <c r="L293" s="61">
        <f t="shared" si="23"/>
        <v>1</v>
      </c>
      <c r="M293" s="45"/>
      <c r="N293" s="56" t="s">
        <v>709</v>
      </c>
      <c r="O293" s="56" t="s">
        <v>1416</v>
      </c>
      <c r="P293" s="62" t="s">
        <v>699</v>
      </c>
      <c r="Q293" s="58" t="s">
        <v>850</v>
      </c>
      <c r="R293" s="53">
        <f t="shared" si="21"/>
        <v>24</v>
      </c>
      <c r="S293" s="58" t="s">
        <v>1046</v>
      </c>
      <c r="T293" s="45"/>
      <c r="U293" s="45"/>
      <c r="V293" s="45"/>
      <c r="W293" s="45"/>
      <c r="X293" s="45"/>
      <c r="Y293" s="63">
        <f t="shared" si="22"/>
        <v>44.8</v>
      </c>
      <c r="Z293" s="64"/>
      <c r="AA293" s="41">
        <v>1</v>
      </c>
    </row>
    <row r="294" spans="1:27">
      <c r="A294" s="54" t="s">
        <v>710</v>
      </c>
      <c r="B294" s="45" t="s">
        <v>693</v>
      </c>
      <c r="C294" s="67" t="s">
        <v>1417</v>
      </c>
      <c r="D294" s="68" t="s">
        <v>954</v>
      </c>
      <c r="E294" s="69" t="s">
        <v>259</v>
      </c>
      <c r="F294" s="70">
        <v>83</v>
      </c>
      <c r="G294" s="71"/>
      <c r="H294" s="45"/>
      <c r="I294" s="45"/>
      <c r="J294" s="60">
        <v>1</v>
      </c>
      <c r="K294" s="45">
        <v>1</v>
      </c>
      <c r="L294" s="61">
        <f t="shared" si="23"/>
        <v>1.0149999999999999</v>
      </c>
      <c r="M294" s="45"/>
      <c r="N294" s="68" t="s">
        <v>878</v>
      </c>
      <c r="O294" s="68" t="s">
        <v>1119</v>
      </c>
      <c r="P294" s="72">
        <v>48</v>
      </c>
      <c r="Q294" s="73" t="s">
        <v>716</v>
      </c>
      <c r="R294" s="53">
        <f t="shared" si="21"/>
        <v>48.72</v>
      </c>
      <c r="S294" s="73" t="s">
        <v>700</v>
      </c>
      <c r="T294" s="45"/>
      <c r="U294" s="45"/>
      <c r="V294" s="45"/>
      <c r="W294" s="45"/>
      <c r="X294" s="45"/>
      <c r="Y294" s="63">
        <f t="shared" si="22"/>
        <v>48.72</v>
      </c>
      <c r="Z294" s="64"/>
    </row>
    <row r="295" spans="1:27">
      <c r="A295" s="54" t="s">
        <v>692</v>
      </c>
      <c r="B295" s="45" t="s">
        <v>693</v>
      </c>
      <c r="C295" s="55" t="s">
        <v>1418</v>
      </c>
      <c r="D295" s="56" t="s">
        <v>905</v>
      </c>
      <c r="E295" s="57" t="s">
        <v>256</v>
      </c>
      <c r="F295" s="58">
        <v>70</v>
      </c>
      <c r="G295" s="59"/>
      <c r="H295" s="45"/>
      <c r="I295" s="45"/>
      <c r="J295" s="60">
        <v>1</v>
      </c>
      <c r="K295" s="45">
        <v>1</v>
      </c>
      <c r="L295" s="61">
        <f t="shared" si="23"/>
        <v>1</v>
      </c>
      <c r="M295" s="45"/>
      <c r="N295" s="56" t="s">
        <v>982</v>
      </c>
      <c r="O295" s="56" t="s">
        <v>1419</v>
      </c>
      <c r="P295" s="62" t="s">
        <v>716</v>
      </c>
      <c r="Q295" s="58" t="s">
        <v>716</v>
      </c>
      <c r="R295" s="53">
        <f t="shared" si="21"/>
        <v>48</v>
      </c>
      <c r="S295" s="58" t="s">
        <v>700</v>
      </c>
      <c r="T295" s="45"/>
      <c r="U295" s="45"/>
      <c r="V295" s="45"/>
      <c r="W295" s="45"/>
      <c r="X295" s="45"/>
      <c r="Y295" s="63">
        <f t="shared" si="22"/>
        <v>48</v>
      </c>
      <c r="Z295" s="64"/>
    </row>
    <row r="296" spans="1:27">
      <c r="A296" s="54" t="s">
        <v>692</v>
      </c>
      <c r="B296" s="45" t="s">
        <v>693</v>
      </c>
      <c r="C296" s="55" t="s">
        <v>1420</v>
      </c>
      <c r="D296" s="56" t="s">
        <v>1421</v>
      </c>
      <c r="E296" s="57" t="s">
        <v>393</v>
      </c>
      <c r="F296" s="58">
        <v>7</v>
      </c>
      <c r="G296" s="74" t="s">
        <v>722</v>
      </c>
      <c r="H296" s="45" t="s">
        <v>723</v>
      </c>
      <c r="I296" s="45"/>
      <c r="J296" s="60">
        <v>1</v>
      </c>
      <c r="K296" s="45">
        <v>1.5</v>
      </c>
      <c r="L296" s="61">
        <f t="shared" si="23"/>
        <v>1</v>
      </c>
      <c r="M296" s="45"/>
      <c r="N296" s="56" t="s">
        <v>724</v>
      </c>
      <c r="O296" s="56" t="s">
        <v>1422</v>
      </c>
      <c r="P296" s="62" t="s">
        <v>716</v>
      </c>
      <c r="Q296" s="58" t="s">
        <v>716</v>
      </c>
      <c r="R296" s="53">
        <f t="shared" si="21"/>
        <v>72</v>
      </c>
      <c r="S296" s="58" t="s">
        <v>734</v>
      </c>
      <c r="T296" s="45"/>
      <c r="U296" s="45"/>
      <c r="V296" s="45"/>
      <c r="W296" s="45"/>
      <c r="X296" s="45"/>
      <c r="Y296" s="63">
        <f t="shared" si="22"/>
        <v>72</v>
      </c>
      <c r="Z296" s="64"/>
    </row>
    <row r="297" spans="1:27">
      <c r="A297" s="54" t="s">
        <v>692</v>
      </c>
      <c r="B297" s="45" t="s">
        <v>693</v>
      </c>
      <c r="C297" s="55" t="s">
        <v>1423</v>
      </c>
      <c r="D297" s="56" t="s">
        <v>1424</v>
      </c>
      <c r="E297" s="57" t="s">
        <v>393</v>
      </c>
      <c r="F297" s="58">
        <v>120</v>
      </c>
      <c r="G297" s="59"/>
      <c r="H297" s="45"/>
      <c r="I297" s="45"/>
      <c r="J297" s="60">
        <v>1</v>
      </c>
      <c r="K297" s="45">
        <v>1</v>
      </c>
      <c r="L297" s="61">
        <f t="shared" si="23"/>
        <v>1.2</v>
      </c>
      <c r="M297" s="45"/>
      <c r="N297" s="56" t="s">
        <v>1060</v>
      </c>
      <c r="O297" s="56" t="s">
        <v>1225</v>
      </c>
      <c r="P297" s="62" t="s">
        <v>716</v>
      </c>
      <c r="Q297" s="58" t="s">
        <v>716</v>
      </c>
      <c r="R297" s="53">
        <f t="shared" si="21"/>
        <v>57.599999999999994</v>
      </c>
      <c r="S297" s="58" t="s">
        <v>700</v>
      </c>
      <c r="T297" s="45"/>
      <c r="U297" s="45"/>
      <c r="V297" s="45"/>
      <c r="W297" s="45"/>
      <c r="X297" s="45"/>
      <c r="Y297" s="63">
        <f t="shared" si="22"/>
        <v>57.599999999999994</v>
      </c>
      <c r="Z297" s="64"/>
    </row>
    <row r="298" spans="1:27">
      <c r="A298" s="54" t="s">
        <v>710</v>
      </c>
      <c r="B298" s="45" t="s">
        <v>693</v>
      </c>
      <c r="C298" s="67" t="s">
        <v>1425</v>
      </c>
      <c r="D298" s="68" t="s">
        <v>1121</v>
      </c>
      <c r="E298" s="69" t="s">
        <v>169</v>
      </c>
      <c r="F298" s="70">
        <v>43</v>
      </c>
      <c r="G298" s="71"/>
      <c r="H298" s="45"/>
      <c r="I298" s="45"/>
      <c r="J298" s="60">
        <v>1</v>
      </c>
      <c r="K298" s="45">
        <v>1</v>
      </c>
      <c r="L298" s="61">
        <f t="shared" si="23"/>
        <v>1</v>
      </c>
      <c r="M298" s="45"/>
      <c r="N298" s="68" t="s">
        <v>878</v>
      </c>
      <c r="O298" s="68" t="s">
        <v>1426</v>
      </c>
      <c r="P298" s="72">
        <v>48</v>
      </c>
      <c r="Q298" s="73" t="s">
        <v>716</v>
      </c>
      <c r="R298" s="53">
        <f t="shared" si="21"/>
        <v>48</v>
      </c>
      <c r="S298" s="73" t="s">
        <v>700</v>
      </c>
      <c r="T298" s="45"/>
      <c r="U298" s="45"/>
      <c r="V298" s="45"/>
      <c r="W298" s="45"/>
      <c r="X298" s="45"/>
      <c r="Y298" s="63">
        <f t="shared" si="22"/>
        <v>48</v>
      </c>
      <c r="Z298" s="64"/>
    </row>
    <row r="299" spans="1:27">
      <c r="A299" s="54" t="s">
        <v>710</v>
      </c>
      <c r="B299" s="45" t="s">
        <v>693</v>
      </c>
      <c r="C299" s="67" t="s">
        <v>1427</v>
      </c>
      <c r="D299" s="68" t="s">
        <v>1121</v>
      </c>
      <c r="E299" s="69" t="s">
        <v>169</v>
      </c>
      <c r="F299" s="70">
        <v>31</v>
      </c>
      <c r="G299" s="71"/>
      <c r="H299" s="45"/>
      <c r="I299" s="45"/>
      <c r="J299" s="60">
        <v>1</v>
      </c>
      <c r="K299" s="45">
        <v>1</v>
      </c>
      <c r="L299" s="61">
        <f t="shared" si="23"/>
        <v>1</v>
      </c>
      <c r="M299" s="45"/>
      <c r="N299" s="68" t="s">
        <v>792</v>
      </c>
      <c r="O299" s="68" t="s">
        <v>1428</v>
      </c>
      <c r="P299" s="72">
        <v>48</v>
      </c>
      <c r="Q299" s="73" t="s">
        <v>716</v>
      </c>
      <c r="R299" s="53">
        <f t="shared" si="21"/>
        <v>48</v>
      </c>
      <c r="S299" s="73" t="s">
        <v>700</v>
      </c>
      <c r="T299" s="45"/>
      <c r="U299" s="45"/>
      <c r="V299" s="45"/>
      <c r="W299" s="45"/>
      <c r="X299" s="45"/>
      <c r="Y299" s="63">
        <f t="shared" si="22"/>
        <v>48</v>
      </c>
      <c r="Z299" s="64"/>
    </row>
    <row r="300" spans="1:27">
      <c r="A300" s="54" t="s">
        <v>710</v>
      </c>
      <c r="B300" s="45" t="s">
        <v>693</v>
      </c>
      <c r="C300" s="67" t="s">
        <v>1429</v>
      </c>
      <c r="D300" s="68" t="s">
        <v>1430</v>
      </c>
      <c r="E300" s="69" t="s">
        <v>1431</v>
      </c>
      <c r="F300" s="70">
        <v>35</v>
      </c>
      <c r="G300" s="75"/>
      <c r="H300" s="45"/>
      <c r="I300" s="45"/>
      <c r="J300" s="60">
        <v>1</v>
      </c>
      <c r="K300" s="45">
        <v>1</v>
      </c>
      <c r="L300" s="61">
        <f t="shared" si="23"/>
        <v>1</v>
      </c>
      <c r="M300" s="45"/>
      <c r="N300" s="68" t="s">
        <v>878</v>
      </c>
      <c r="O300" s="68" t="s">
        <v>1432</v>
      </c>
      <c r="P300" s="72">
        <v>48</v>
      </c>
      <c r="Q300" s="73" t="s">
        <v>716</v>
      </c>
      <c r="R300" s="53">
        <f t="shared" si="21"/>
        <v>48</v>
      </c>
      <c r="S300" s="73" t="s">
        <v>700</v>
      </c>
      <c r="T300" s="45"/>
      <c r="U300" s="45"/>
      <c r="V300" s="45"/>
      <c r="W300" s="45"/>
      <c r="X300" s="45"/>
      <c r="Y300" s="63">
        <f t="shared" si="22"/>
        <v>48</v>
      </c>
      <c r="Z300" s="64"/>
    </row>
    <row r="301" spans="1:27">
      <c r="A301" s="54"/>
      <c r="B301" s="45"/>
      <c r="C301" s="67"/>
      <c r="D301" s="68"/>
      <c r="E301" s="69" t="s">
        <v>824</v>
      </c>
      <c r="F301" s="70">
        <v>35</v>
      </c>
      <c r="G301" s="75"/>
      <c r="H301" s="45"/>
      <c r="I301" s="45"/>
      <c r="J301" s="60">
        <v>1</v>
      </c>
      <c r="K301" s="45">
        <v>1</v>
      </c>
      <c r="L301" s="61">
        <f>IF(F301&lt;=80,1,IF(F301&gt;80,(1+(F301-80)/200),1.2))</f>
        <v>1</v>
      </c>
      <c r="M301" s="45"/>
      <c r="N301" s="68"/>
      <c r="O301" s="68"/>
      <c r="P301" s="72">
        <v>24</v>
      </c>
      <c r="Q301" s="73"/>
      <c r="R301" s="53"/>
      <c r="S301" s="73"/>
      <c r="T301" s="45"/>
      <c r="U301" s="45"/>
      <c r="V301" s="45"/>
      <c r="W301" s="45"/>
      <c r="X301" s="45"/>
      <c r="Y301" s="63">
        <f t="shared" si="22"/>
        <v>24</v>
      </c>
      <c r="Z301" s="64"/>
    </row>
    <row r="302" spans="1:27">
      <c r="A302" s="54"/>
      <c r="B302" s="45"/>
      <c r="C302" s="67"/>
      <c r="D302" s="68"/>
      <c r="E302" s="69" t="s">
        <v>1433</v>
      </c>
      <c r="F302" s="70">
        <v>35</v>
      </c>
      <c r="G302" s="75"/>
      <c r="H302" s="45"/>
      <c r="I302" s="45"/>
      <c r="J302" s="60">
        <v>1</v>
      </c>
      <c r="K302" s="45">
        <v>1</v>
      </c>
      <c r="L302" s="61">
        <f>IF(F302&lt;=80,1,IF(F302&gt;80,(1+(F302-80)/200),1.2))</f>
        <v>1</v>
      </c>
      <c r="M302" s="45"/>
      <c r="N302" s="68"/>
      <c r="O302" s="68"/>
      <c r="P302" s="72">
        <v>24</v>
      </c>
      <c r="Q302" s="73"/>
      <c r="R302" s="53"/>
      <c r="S302" s="73"/>
      <c r="T302" s="45"/>
      <c r="U302" s="45"/>
      <c r="V302" s="45"/>
      <c r="W302" s="45"/>
      <c r="X302" s="45"/>
      <c r="Y302" s="63">
        <f t="shared" si="22"/>
        <v>24</v>
      </c>
      <c r="Z302" s="64"/>
    </row>
    <row r="303" spans="1:27">
      <c r="A303" s="54" t="s">
        <v>692</v>
      </c>
      <c r="B303" s="45" t="s">
        <v>693</v>
      </c>
      <c r="C303" s="55" t="s">
        <v>1434</v>
      </c>
      <c r="D303" s="56" t="s">
        <v>1435</v>
      </c>
      <c r="E303" s="57" t="s">
        <v>824</v>
      </c>
      <c r="F303" s="58">
        <v>32</v>
      </c>
      <c r="G303" s="59"/>
      <c r="H303" s="45"/>
      <c r="I303" s="45"/>
      <c r="J303" s="60">
        <v>1.4</v>
      </c>
      <c r="K303" s="45">
        <v>1</v>
      </c>
      <c r="L303" s="61">
        <f t="shared" si="23"/>
        <v>1</v>
      </c>
      <c r="M303" s="45"/>
      <c r="N303" s="56" t="s">
        <v>982</v>
      </c>
      <c r="O303" s="56" t="s">
        <v>1037</v>
      </c>
      <c r="P303" s="62" t="s">
        <v>716</v>
      </c>
      <c r="Q303" s="58" t="s">
        <v>716</v>
      </c>
      <c r="R303" s="53">
        <f t="shared" si="21"/>
        <v>48</v>
      </c>
      <c r="S303" s="58" t="s">
        <v>700</v>
      </c>
      <c r="T303" s="45"/>
      <c r="U303" s="45"/>
      <c r="V303" s="45"/>
      <c r="W303" s="45"/>
      <c r="X303" s="45"/>
      <c r="Y303" s="63">
        <f t="shared" si="22"/>
        <v>67.199999999999989</v>
      </c>
      <c r="Z303" s="79" t="s">
        <v>1436</v>
      </c>
      <c r="AA303" s="41">
        <v>1</v>
      </c>
    </row>
    <row r="304" spans="1:27">
      <c r="A304" s="54" t="s">
        <v>710</v>
      </c>
      <c r="B304" s="45" t="s">
        <v>693</v>
      </c>
      <c r="C304" s="67" t="s">
        <v>1437</v>
      </c>
      <c r="D304" s="68" t="s">
        <v>1121</v>
      </c>
      <c r="E304" s="69" t="s">
        <v>19</v>
      </c>
      <c r="F304" s="70">
        <v>30</v>
      </c>
      <c r="G304" s="71"/>
      <c r="H304" s="45"/>
      <c r="I304" s="45"/>
      <c r="J304" s="60">
        <v>1</v>
      </c>
      <c r="K304" s="45">
        <v>1</v>
      </c>
      <c r="L304" s="61">
        <f t="shared" si="23"/>
        <v>1</v>
      </c>
      <c r="M304" s="45"/>
      <c r="N304" s="68" t="s">
        <v>848</v>
      </c>
      <c r="O304" s="68" t="s">
        <v>1438</v>
      </c>
      <c r="P304" s="72">
        <v>48</v>
      </c>
      <c r="Q304" s="73" t="s">
        <v>716</v>
      </c>
      <c r="R304" s="53">
        <f t="shared" si="21"/>
        <v>48</v>
      </c>
      <c r="S304" s="73" t="s">
        <v>700</v>
      </c>
      <c r="T304" s="45"/>
      <c r="U304" s="45"/>
      <c r="V304" s="45"/>
      <c r="W304" s="45"/>
      <c r="X304" s="45"/>
      <c r="Y304" s="63">
        <f t="shared" si="22"/>
        <v>48</v>
      </c>
      <c r="Z304" s="64"/>
    </row>
    <row r="305" spans="1:27">
      <c r="A305" s="54" t="s">
        <v>710</v>
      </c>
      <c r="B305" s="45" t="s">
        <v>693</v>
      </c>
      <c r="C305" s="67" t="s">
        <v>1439</v>
      </c>
      <c r="D305" s="68" t="s">
        <v>1121</v>
      </c>
      <c r="E305" s="69" t="s">
        <v>19</v>
      </c>
      <c r="F305" s="70">
        <v>66</v>
      </c>
      <c r="G305" s="71"/>
      <c r="H305" s="45"/>
      <c r="I305" s="45"/>
      <c r="J305" s="60">
        <v>1.4</v>
      </c>
      <c r="K305" s="45">
        <v>1</v>
      </c>
      <c r="L305" s="61">
        <f t="shared" si="23"/>
        <v>1</v>
      </c>
      <c r="M305" s="45"/>
      <c r="N305" s="68" t="s">
        <v>802</v>
      </c>
      <c r="O305" s="68" t="s">
        <v>917</v>
      </c>
      <c r="P305" s="72">
        <v>48</v>
      </c>
      <c r="Q305" s="73" t="s">
        <v>716</v>
      </c>
      <c r="R305" s="53">
        <f t="shared" si="21"/>
        <v>48</v>
      </c>
      <c r="S305" s="73" t="s">
        <v>700</v>
      </c>
      <c r="T305" s="45"/>
      <c r="U305" s="45"/>
      <c r="V305" s="45"/>
      <c r="W305" s="45"/>
      <c r="X305" s="45"/>
      <c r="Y305" s="63">
        <f t="shared" si="22"/>
        <v>67.199999999999989</v>
      </c>
      <c r="Z305" s="64"/>
      <c r="AA305" s="41">
        <v>1</v>
      </c>
    </row>
    <row r="306" spans="1:27">
      <c r="A306" s="54" t="s">
        <v>710</v>
      </c>
      <c r="B306" s="45" t="s">
        <v>693</v>
      </c>
      <c r="C306" s="67" t="s">
        <v>1440</v>
      </c>
      <c r="D306" s="68" t="s">
        <v>772</v>
      </c>
      <c r="E306" s="69" t="s">
        <v>61</v>
      </c>
      <c r="F306" s="70">
        <v>105</v>
      </c>
      <c r="G306" s="71"/>
      <c r="H306" s="45"/>
      <c r="I306" s="45"/>
      <c r="J306" s="60">
        <v>1.4</v>
      </c>
      <c r="K306" s="45">
        <v>1</v>
      </c>
      <c r="L306" s="61">
        <f t="shared" si="23"/>
        <v>1.125</v>
      </c>
      <c r="M306" s="45"/>
      <c r="N306" s="68" t="s">
        <v>714</v>
      </c>
      <c r="O306" s="68" t="s">
        <v>1441</v>
      </c>
      <c r="P306" s="72">
        <v>48</v>
      </c>
      <c r="Q306" s="73" t="s">
        <v>716</v>
      </c>
      <c r="R306" s="53">
        <f t="shared" si="21"/>
        <v>54</v>
      </c>
      <c r="S306" s="73" t="s">
        <v>700</v>
      </c>
      <c r="T306" s="45"/>
      <c r="U306" s="45"/>
      <c r="V306" s="45"/>
      <c r="W306" s="45"/>
      <c r="X306" s="45"/>
      <c r="Y306" s="63">
        <f t="shared" si="22"/>
        <v>75.599999999999994</v>
      </c>
      <c r="Z306" s="64"/>
      <c r="AA306" s="41">
        <v>1</v>
      </c>
    </row>
    <row r="307" spans="1:27">
      <c r="A307" s="54" t="s">
        <v>692</v>
      </c>
      <c r="B307" s="45" t="s">
        <v>693</v>
      </c>
      <c r="C307" s="55" t="s">
        <v>1442</v>
      </c>
      <c r="D307" s="56" t="s">
        <v>778</v>
      </c>
      <c r="E307" s="57" t="s">
        <v>61</v>
      </c>
      <c r="F307" s="58">
        <v>90</v>
      </c>
      <c r="G307" s="59"/>
      <c r="H307" s="45"/>
      <c r="I307" s="45"/>
      <c r="J307" s="60">
        <v>1.4</v>
      </c>
      <c r="K307" s="45">
        <v>1</v>
      </c>
      <c r="L307" s="61">
        <f t="shared" si="23"/>
        <v>1.05</v>
      </c>
      <c r="M307" s="45"/>
      <c r="N307" s="56" t="s">
        <v>1078</v>
      </c>
      <c r="O307" s="56" t="s">
        <v>1443</v>
      </c>
      <c r="P307" s="62" t="s">
        <v>716</v>
      </c>
      <c r="Q307" s="58" t="s">
        <v>716</v>
      </c>
      <c r="R307" s="53">
        <f t="shared" si="21"/>
        <v>50.400000000000006</v>
      </c>
      <c r="S307" s="58" t="s">
        <v>700</v>
      </c>
      <c r="T307" s="45"/>
      <c r="U307" s="45"/>
      <c r="V307" s="45"/>
      <c r="W307" s="45"/>
      <c r="X307" s="45"/>
      <c r="Y307" s="63">
        <f t="shared" si="22"/>
        <v>70.56</v>
      </c>
      <c r="Z307" s="64"/>
      <c r="AA307" s="41">
        <v>1</v>
      </c>
    </row>
    <row r="308" spans="1:27">
      <c r="A308" s="54" t="s">
        <v>692</v>
      </c>
      <c r="B308" s="45" t="s">
        <v>693</v>
      </c>
      <c r="C308" s="55" t="s">
        <v>1444</v>
      </c>
      <c r="D308" s="56" t="s">
        <v>958</v>
      </c>
      <c r="E308" s="57" t="s">
        <v>61</v>
      </c>
      <c r="F308" s="58">
        <v>79</v>
      </c>
      <c r="G308" s="74" t="s">
        <v>959</v>
      </c>
      <c r="H308" s="45" t="s">
        <v>754</v>
      </c>
      <c r="I308" s="45"/>
      <c r="J308" s="60">
        <v>1</v>
      </c>
      <c r="K308" s="45">
        <v>1.3</v>
      </c>
      <c r="L308" s="61">
        <f t="shared" si="23"/>
        <v>1</v>
      </c>
      <c r="M308" s="45"/>
      <c r="N308" s="56" t="s">
        <v>1060</v>
      </c>
      <c r="O308" s="56" t="s">
        <v>1445</v>
      </c>
      <c r="P308" s="62" t="s">
        <v>716</v>
      </c>
      <c r="Q308" s="58" t="s">
        <v>962</v>
      </c>
      <c r="R308" s="53">
        <f t="shared" si="21"/>
        <v>39</v>
      </c>
      <c r="S308" s="58" t="s">
        <v>963</v>
      </c>
      <c r="T308" s="45"/>
      <c r="U308" s="45"/>
      <c r="V308" s="45"/>
      <c r="W308" s="45"/>
      <c r="X308" s="45"/>
      <c r="Y308" s="63">
        <f t="shared" si="22"/>
        <v>62.400000000000006</v>
      </c>
      <c r="Z308" s="64"/>
    </row>
    <row r="309" spans="1:27">
      <c r="A309" s="54" t="s">
        <v>710</v>
      </c>
      <c r="B309" s="45" t="s">
        <v>693</v>
      </c>
      <c r="C309" s="67" t="s">
        <v>1446</v>
      </c>
      <c r="D309" s="68" t="s">
        <v>712</v>
      </c>
      <c r="E309" s="69" t="s">
        <v>444</v>
      </c>
      <c r="F309" s="70">
        <v>49</v>
      </c>
      <c r="G309" s="71"/>
      <c r="H309" s="45"/>
      <c r="I309" s="45"/>
      <c r="J309" s="60">
        <v>1.4</v>
      </c>
      <c r="K309" s="45">
        <v>1</v>
      </c>
      <c r="L309" s="61">
        <f t="shared" si="23"/>
        <v>1</v>
      </c>
      <c r="M309" s="45"/>
      <c r="N309" s="68" t="s">
        <v>878</v>
      </c>
      <c r="O309" s="68" t="s">
        <v>1447</v>
      </c>
      <c r="P309" s="72">
        <v>48</v>
      </c>
      <c r="Q309" s="73" t="s">
        <v>716</v>
      </c>
      <c r="R309" s="53">
        <f t="shared" si="21"/>
        <v>48</v>
      </c>
      <c r="S309" s="73" t="s">
        <v>700</v>
      </c>
      <c r="T309" s="45"/>
      <c r="U309" s="45"/>
      <c r="V309" s="45"/>
      <c r="W309" s="45"/>
      <c r="X309" s="45"/>
      <c r="Y309" s="63">
        <f t="shared" si="22"/>
        <v>67.199999999999989</v>
      </c>
      <c r="Z309" s="64"/>
      <c r="AA309" s="41">
        <v>1</v>
      </c>
    </row>
    <row r="310" spans="1:27">
      <c r="A310" s="54" t="s">
        <v>710</v>
      </c>
      <c r="B310" s="45" t="s">
        <v>693</v>
      </c>
      <c r="C310" s="67" t="s">
        <v>1448</v>
      </c>
      <c r="D310" s="68" t="s">
        <v>1449</v>
      </c>
      <c r="E310" s="69" t="s">
        <v>444</v>
      </c>
      <c r="F310" s="70">
        <v>47</v>
      </c>
      <c r="G310" s="71"/>
      <c r="H310" s="45"/>
      <c r="I310" s="45"/>
      <c r="J310" s="60">
        <v>1</v>
      </c>
      <c r="K310" s="45">
        <v>1</v>
      </c>
      <c r="L310" s="61">
        <f t="shared" si="23"/>
        <v>1</v>
      </c>
      <c r="M310" s="45"/>
      <c r="N310" s="68" t="s">
        <v>848</v>
      </c>
      <c r="O310" s="68" t="s">
        <v>1450</v>
      </c>
      <c r="P310" s="72">
        <v>48</v>
      </c>
      <c r="Q310" s="73" t="s">
        <v>716</v>
      </c>
      <c r="R310" s="53">
        <f t="shared" si="21"/>
        <v>48</v>
      </c>
      <c r="S310" s="73" t="s">
        <v>700</v>
      </c>
      <c r="T310" s="45"/>
      <c r="U310" s="45"/>
      <c r="V310" s="45"/>
      <c r="W310" s="45"/>
      <c r="X310" s="45"/>
      <c r="Y310" s="63">
        <f t="shared" si="22"/>
        <v>48</v>
      </c>
      <c r="Z310" s="64"/>
    </row>
    <row r="311" spans="1:27">
      <c r="A311" s="54" t="s">
        <v>710</v>
      </c>
      <c r="B311" s="45" t="s">
        <v>693</v>
      </c>
      <c r="C311" s="67" t="s">
        <v>1451</v>
      </c>
      <c r="D311" s="68" t="s">
        <v>1121</v>
      </c>
      <c r="E311" s="69" t="s">
        <v>1452</v>
      </c>
      <c r="F311" s="70">
        <v>92</v>
      </c>
      <c r="G311" s="71"/>
      <c r="H311" s="45"/>
      <c r="I311" s="45"/>
      <c r="J311" s="60">
        <v>1</v>
      </c>
      <c r="K311" s="45">
        <v>1</v>
      </c>
      <c r="L311" s="61">
        <f t="shared" si="23"/>
        <v>1.06</v>
      </c>
      <c r="M311" s="45"/>
      <c r="N311" s="68" t="s">
        <v>916</v>
      </c>
      <c r="O311" s="68" t="s">
        <v>1100</v>
      </c>
      <c r="P311" s="72">
        <v>48</v>
      </c>
      <c r="Q311" s="73" t="s">
        <v>716</v>
      </c>
      <c r="R311" s="53">
        <f t="shared" si="21"/>
        <v>50.88</v>
      </c>
      <c r="S311" s="73" t="s">
        <v>700</v>
      </c>
      <c r="T311" s="45"/>
      <c r="U311" s="45"/>
      <c r="V311" s="45"/>
      <c r="W311" s="45"/>
      <c r="X311" s="45"/>
      <c r="Y311" s="63">
        <f t="shared" si="22"/>
        <v>50.88</v>
      </c>
      <c r="Z311" s="64"/>
    </row>
    <row r="312" spans="1:27">
      <c r="A312" s="54" t="s">
        <v>692</v>
      </c>
      <c r="B312" s="45" t="s">
        <v>693</v>
      </c>
      <c r="C312" s="55" t="s">
        <v>1453</v>
      </c>
      <c r="D312" s="56" t="s">
        <v>1454</v>
      </c>
      <c r="E312" s="57" t="s">
        <v>420</v>
      </c>
      <c r="F312" s="58">
        <v>31</v>
      </c>
      <c r="G312" s="59"/>
      <c r="H312" s="45"/>
      <c r="I312" s="45"/>
      <c r="J312" s="60">
        <v>1</v>
      </c>
      <c r="K312" s="45">
        <v>1</v>
      </c>
      <c r="L312" s="61">
        <f t="shared" si="23"/>
        <v>1</v>
      </c>
      <c r="M312" s="45"/>
      <c r="N312" s="56" t="s">
        <v>982</v>
      </c>
      <c r="O312" s="56" t="s">
        <v>758</v>
      </c>
      <c r="P312" s="62" t="s">
        <v>716</v>
      </c>
      <c r="Q312" s="58" t="s">
        <v>716</v>
      </c>
      <c r="R312" s="53">
        <f t="shared" si="21"/>
        <v>48</v>
      </c>
      <c r="S312" s="58" t="s">
        <v>700</v>
      </c>
      <c r="T312" s="45"/>
      <c r="U312" s="45"/>
      <c r="V312" s="45"/>
      <c r="W312" s="45"/>
      <c r="X312" s="45"/>
      <c r="Y312" s="63">
        <f t="shared" si="22"/>
        <v>48</v>
      </c>
      <c r="Z312" s="64"/>
    </row>
    <row r="313" spans="1:27">
      <c r="A313" s="54" t="s">
        <v>710</v>
      </c>
      <c r="B313" s="45" t="s">
        <v>693</v>
      </c>
      <c r="C313" s="67" t="s">
        <v>1455</v>
      </c>
      <c r="D313" s="68" t="s">
        <v>1278</v>
      </c>
      <c r="E313" s="69" t="s">
        <v>205</v>
      </c>
      <c r="F313" s="70">
        <v>79</v>
      </c>
      <c r="G313" s="71"/>
      <c r="H313" s="45"/>
      <c r="I313" s="45"/>
      <c r="J313" s="60">
        <v>1</v>
      </c>
      <c r="K313" s="45">
        <v>1</v>
      </c>
      <c r="L313" s="61">
        <f t="shared" si="23"/>
        <v>1</v>
      </c>
      <c r="M313" s="45"/>
      <c r="N313" s="68" t="s">
        <v>1279</v>
      </c>
      <c r="O313" s="68" t="s">
        <v>1391</v>
      </c>
      <c r="P313" s="72">
        <v>32</v>
      </c>
      <c r="Q313" s="73" t="s">
        <v>14</v>
      </c>
      <c r="R313" s="53">
        <f t="shared" si="21"/>
        <v>16</v>
      </c>
      <c r="S313" s="73" t="s">
        <v>700</v>
      </c>
      <c r="T313" s="45"/>
      <c r="U313" s="45"/>
      <c r="V313" s="45"/>
      <c r="W313" s="45"/>
      <c r="X313" s="45"/>
      <c r="Y313" s="63">
        <f t="shared" si="22"/>
        <v>32</v>
      </c>
      <c r="Z313" s="64"/>
    </row>
    <row r="314" spans="1:27">
      <c r="A314" s="54" t="s">
        <v>710</v>
      </c>
      <c r="B314" s="45" t="s">
        <v>693</v>
      </c>
      <c r="C314" s="67" t="s">
        <v>1456</v>
      </c>
      <c r="D314" s="68" t="s">
        <v>1278</v>
      </c>
      <c r="E314" s="69" t="s">
        <v>205</v>
      </c>
      <c r="F314" s="70">
        <v>25</v>
      </c>
      <c r="G314" s="71"/>
      <c r="H314" s="45"/>
      <c r="I314" s="45"/>
      <c r="J314" s="60">
        <v>1</v>
      </c>
      <c r="K314" s="45">
        <v>1</v>
      </c>
      <c r="L314" s="61">
        <f t="shared" si="23"/>
        <v>1</v>
      </c>
      <c r="M314" s="45"/>
      <c r="N314" s="68" t="s">
        <v>1188</v>
      </c>
      <c r="O314" s="68" t="s">
        <v>1457</v>
      </c>
      <c r="P314" s="72">
        <v>32</v>
      </c>
      <c r="Q314" s="73" t="s">
        <v>14</v>
      </c>
      <c r="R314" s="53">
        <f t="shared" si="21"/>
        <v>16</v>
      </c>
      <c r="S314" s="73" t="s">
        <v>734</v>
      </c>
      <c r="T314" s="45"/>
      <c r="U314" s="45"/>
      <c r="V314" s="45"/>
      <c r="W314" s="45"/>
      <c r="X314" s="45"/>
      <c r="Y314" s="63">
        <f t="shared" si="22"/>
        <v>32</v>
      </c>
      <c r="Z314" s="64"/>
    </row>
    <row r="315" spans="1:27">
      <c r="A315" s="54" t="s">
        <v>710</v>
      </c>
      <c r="B315" s="45" t="s">
        <v>693</v>
      </c>
      <c r="C315" s="67" t="s">
        <v>1458</v>
      </c>
      <c r="D315" s="68" t="s">
        <v>1278</v>
      </c>
      <c r="E315" s="69" t="s">
        <v>1256</v>
      </c>
      <c r="F315" s="70">
        <v>45</v>
      </c>
      <c r="G315" s="71"/>
      <c r="H315" s="45"/>
      <c r="I315" s="45"/>
      <c r="J315" s="60">
        <v>1</v>
      </c>
      <c r="K315" s="45">
        <v>1</v>
      </c>
      <c r="L315" s="61">
        <f t="shared" si="23"/>
        <v>1</v>
      </c>
      <c r="M315" s="45"/>
      <c r="N315" s="68" t="s">
        <v>1069</v>
      </c>
      <c r="O315" s="68" t="s">
        <v>1457</v>
      </c>
      <c r="P315" s="72">
        <v>32</v>
      </c>
      <c r="Q315" s="73" t="s">
        <v>14</v>
      </c>
      <c r="R315" s="53">
        <f t="shared" si="21"/>
        <v>16</v>
      </c>
      <c r="S315" s="73" t="s">
        <v>700</v>
      </c>
      <c r="T315" s="45"/>
      <c r="U315" s="45"/>
      <c r="V315" s="45"/>
      <c r="W315" s="45"/>
      <c r="X315" s="45"/>
      <c r="Y315" s="63">
        <f t="shared" si="22"/>
        <v>32</v>
      </c>
      <c r="Z315" s="76" t="s">
        <v>1459</v>
      </c>
    </row>
    <row r="316" spans="1:27">
      <c r="A316" s="54" t="s">
        <v>692</v>
      </c>
      <c r="B316" s="45" t="s">
        <v>693</v>
      </c>
      <c r="C316" s="55" t="s">
        <v>1460</v>
      </c>
      <c r="D316" s="56" t="s">
        <v>958</v>
      </c>
      <c r="E316" s="57" t="s">
        <v>175</v>
      </c>
      <c r="F316" s="58">
        <v>6</v>
      </c>
      <c r="G316" s="74" t="s">
        <v>959</v>
      </c>
      <c r="H316" s="45" t="s">
        <v>723</v>
      </c>
      <c r="I316" s="45"/>
      <c r="J316" s="60">
        <v>1</v>
      </c>
      <c r="K316" s="45">
        <v>1.5</v>
      </c>
      <c r="L316" s="61">
        <f t="shared" si="23"/>
        <v>1</v>
      </c>
      <c r="M316" s="45"/>
      <c r="N316" s="56" t="s">
        <v>781</v>
      </c>
      <c r="O316" s="56" t="s">
        <v>1396</v>
      </c>
      <c r="P316" s="62" t="s">
        <v>716</v>
      </c>
      <c r="Q316" s="58" t="s">
        <v>962</v>
      </c>
      <c r="R316" s="53">
        <f t="shared" si="21"/>
        <v>45</v>
      </c>
      <c r="S316" s="58" t="s">
        <v>963</v>
      </c>
      <c r="T316" s="45"/>
      <c r="U316" s="45"/>
      <c r="V316" s="45"/>
      <c r="W316" s="45"/>
      <c r="X316" s="45"/>
      <c r="Y316" s="63">
        <f t="shared" si="22"/>
        <v>72</v>
      </c>
      <c r="Z316" s="64"/>
      <c r="AA316" s="41">
        <v>1</v>
      </c>
    </row>
    <row r="317" spans="1:27">
      <c r="A317" s="54" t="s">
        <v>692</v>
      </c>
      <c r="B317" s="45" t="s">
        <v>693</v>
      </c>
      <c r="C317" s="55" t="s">
        <v>1461</v>
      </c>
      <c r="D317" s="56" t="s">
        <v>958</v>
      </c>
      <c r="E317" s="57" t="s">
        <v>175</v>
      </c>
      <c r="F317" s="58">
        <v>76</v>
      </c>
      <c r="G317" s="74" t="s">
        <v>959</v>
      </c>
      <c r="H317" s="45" t="s">
        <v>754</v>
      </c>
      <c r="I317" s="45"/>
      <c r="J317" s="60">
        <v>1.4</v>
      </c>
      <c r="K317" s="45">
        <v>1.3</v>
      </c>
      <c r="L317" s="61">
        <f t="shared" si="23"/>
        <v>1</v>
      </c>
      <c r="M317" s="45"/>
      <c r="N317" s="56" t="s">
        <v>742</v>
      </c>
      <c r="O317" s="56" t="s">
        <v>1104</v>
      </c>
      <c r="P317" s="62" t="s">
        <v>716</v>
      </c>
      <c r="Q317" s="58" t="s">
        <v>962</v>
      </c>
      <c r="R317" s="53">
        <f t="shared" si="21"/>
        <v>39</v>
      </c>
      <c r="S317" s="58" t="s">
        <v>963</v>
      </c>
      <c r="T317" s="45"/>
      <c r="U317" s="45"/>
      <c r="V317" s="45"/>
      <c r="W317" s="45"/>
      <c r="X317" s="45"/>
      <c r="Y317" s="63">
        <f t="shared" si="22"/>
        <v>87.359999999999985</v>
      </c>
      <c r="Z317" s="64"/>
      <c r="AA317" s="41">
        <v>1</v>
      </c>
    </row>
    <row r="318" spans="1:27">
      <c r="A318" s="54" t="s">
        <v>710</v>
      </c>
      <c r="B318" s="45" t="s">
        <v>693</v>
      </c>
      <c r="C318" s="67" t="s">
        <v>1462</v>
      </c>
      <c r="D318" s="68" t="s">
        <v>772</v>
      </c>
      <c r="E318" s="69" t="s">
        <v>327</v>
      </c>
      <c r="F318" s="70">
        <v>33</v>
      </c>
      <c r="G318" s="71"/>
      <c r="H318" s="45"/>
      <c r="I318" s="45"/>
      <c r="J318" s="60">
        <v>1</v>
      </c>
      <c r="K318" s="45">
        <v>1</v>
      </c>
      <c r="L318" s="61">
        <f t="shared" si="23"/>
        <v>1</v>
      </c>
      <c r="M318" s="45"/>
      <c r="N318" s="68" t="s">
        <v>916</v>
      </c>
      <c r="O318" s="68" t="s">
        <v>775</v>
      </c>
      <c r="P318" s="72">
        <v>48</v>
      </c>
      <c r="Q318" s="73" t="s">
        <v>716</v>
      </c>
      <c r="R318" s="53">
        <f t="shared" si="21"/>
        <v>48</v>
      </c>
      <c r="S318" s="73" t="s">
        <v>700</v>
      </c>
      <c r="T318" s="45"/>
      <c r="U318" s="45"/>
      <c r="V318" s="45"/>
      <c r="W318" s="45"/>
      <c r="X318" s="45"/>
      <c r="Y318" s="63">
        <f t="shared" si="22"/>
        <v>48</v>
      </c>
      <c r="Z318" s="64"/>
    </row>
    <row r="319" spans="1:27">
      <c r="A319" s="54" t="s">
        <v>710</v>
      </c>
      <c r="B319" s="45" t="s">
        <v>693</v>
      </c>
      <c r="C319" s="67" t="s">
        <v>1463</v>
      </c>
      <c r="D319" s="68" t="s">
        <v>1212</v>
      </c>
      <c r="E319" s="69" t="s">
        <v>366</v>
      </c>
      <c r="F319" s="70">
        <v>48</v>
      </c>
      <c r="G319" s="71"/>
      <c r="H319" s="45"/>
      <c r="I319" s="45"/>
      <c r="J319" s="60">
        <v>1</v>
      </c>
      <c r="K319" s="45">
        <v>1</v>
      </c>
      <c r="L319" s="61">
        <f t="shared" si="23"/>
        <v>1</v>
      </c>
      <c r="M319" s="45"/>
      <c r="N319" s="68" t="s">
        <v>878</v>
      </c>
      <c r="O319" s="68" t="s">
        <v>1464</v>
      </c>
      <c r="P319" s="72">
        <v>48</v>
      </c>
      <c r="Q319" s="73" t="s">
        <v>699</v>
      </c>
      <c r="R319" s="53">
        <f t="shared" si="21"/>
        <v>32</v>
      </c>
      <c r="S319" s="73" t="s">
        <v>14</v>
      </c>
      <c r="T319" s="45"/>
      <c r="U319" s="45"/>
      <c r="V319" s="45"/>
      <c r="W319" s="45"/>
      <c r="X319" s="45"/>
      <c r="Y319" s="63">
        <f t="shared" si="22"/>
        <v>48</v>
      </c>
      <c r="Z319" s="64"/>
    </row>
    <row r="320" spans="1:27">
      <c r="A320" s="54" t="s">
        <v>710</v>
      </c>
      <c r="B320" s="45" t="s">
        <v>693</v>
      </c>
      <c r="C320" s="67" t="s">
        <v>1465</v>
      </c>
      <c r="D320" s="68" t="s">
        <v>1212</v>
      </c>
      <c r="E320" s="69" t="s">
        <v>366</v>
      </c>
      <c r="F320" s="70">
        <v>10</v>
      </c>
      <c r="G320" s="75" t="s">
        <v>791</v>
      </c>
      <c r="H320" s="45" t="s">
        <v>723</v>
      </c>
      <c r="I320" s="45"/>
      <c r="J320" s="60">
        <v>1</v>
      </c>
      <c r="K320" s="45">
        <v>1.5</v>
      </c>
      <c r="L320" s="61">
        <f t="shared" si="23"/>
        <v>1</v>
      </c>
      <c r="M320" s="45"/>
      <c r="N320" s="68" t="s">
        <v>919</v>
      </c>
      <c r="O320" s="68" t="s">
        <v>1466</v>
      </c>
      <c r="P320" s="72">
        <v>48</v>
      </c>
      <c r="Q320" s="73" t="s">
        <v>699</v>
      </c>
      <c r="R320" s="53">
        <f t="shared" si="21"/>
        <v>48</v>
      </c>
      <c r="S320" s="73" t="s">
        <v>14</v>
      </c>
      <c r="T320" s="45"/>
      <c r="U320" s="45"/>
      <c r="V320" s="45"/>
      <c r="W320" s="45"/>
      <c r="X320" s="45"/>
      <c r="Y320" s="63">
        <f t="shared" si="22"/>
        <v>72</v>
      </c>
      <c r="Z320" s="64"/>
    </row>
    <row r="321" spans="1:27">
      <c r="A321" s="54" t="s">
        <v>710</v>
      </c>
      <c r="B321" s="45" t="s">
        <v>693</v>
      </c>
      <c r="C321" s="67" t="s">
        <v>1467</v>
      </c>
      <c r="D321" s="68" t="s">
        <v>1468</v>
      </c>
      <c r="E321" s="69" t="s">
        <v>124</v>
      </c>
      <c r="F321" s="70">
        <v>2</v>
      </c>
      <c r="G321" s="71"/>
      <c r="H321" s="45"/>
      <c r="I321" s="45"/>
      <c r="J321" s="60">
        <v>1</v>
      </c>
      <c r="K321" s="45">
        <v>1</v>
      </c>
      <c r="L321" s="61">
        <f t="shared" si="23"/>
        <v>1</v>
      </c>
      <c r="M321" s="45"/>
      <c r="N321" s="68" t="s">
        <v>878</v>
      </c>
      <c r="O321" s="68" t="s">
        <v>1469</v>
      </c>
      <c r="P321" s="72">
        <v>48</v>
      </c>
      <c r="Q321" s="73" t="s">
        <v>716</v>
      </c>
      <c r="R321" s="53">
        <f t="shared" si="21"/>
        <v>48</v>
      </c>
      <c r="S321" s="73" t="s">
        <v>700</v>
      </c>
      <c r="T321" s="45"/>
      <c r="U321" s="45"/>
      <c r="V321" s="45"/>
      <c r="W321" s="45"/>
      <c r="X321" s="45"/>
      <c r="Y321" s="63">
        <f t="shared" si="22"/>
        <v>48</v>
      </c>
      <c r="Z321" s="64"/>
    </row>
    <row r="322" spans="1:27">
      <c r="A322" s="54" t="s">
        <v>692</v>
      </c>
      <c r="B322" s="45" t="s">
        <v>693</v>
      </c>
      <c r="C322" s="55" t="s">
        <v>1470</v>
      </c>
      <c r="D322" s="56" t="s">
        <v>898</v>
      </c>
      <c r="E322" s="57" t="s">
        <v>124</v>
      </c>
      <c r="F322" s="58">
        <v>105</v>
      </c>
      <c r="G322" s="59"/>
      <c r="H322" s="45"/>
      <c r="I322" s="45"/>
      <c r="J322" s="60">
        <v>1</v>
      </c>
      <c r="K322" s="45">
        <v>1</v>
      </c>
      <c r="L322" s="61">
        <f t="shared" si="23"/>
        <v>1.125</v>
      </c>
      <c r="M322" s="45"/>
      <c r="N322" s="56" t="s">
        <v>899</v>
      </c>
      <c r="O322" s="56" t="s">
        <v>913</v>
      </c>
      <c r="P322" s="62" t="s">
        <v>716</v>
      </c>
      <c r="Q322" s="58" t="s">
        <v>716</v>
      </c>
      <c r="R322" s="53">
        <f t="shared" si="21"/>
        <v>54</v>
      </c>
      <c r="S322" s="58" t="s">
        <v>700</v>
      </c>
      <c r="T322" s="45"/>
      <c r="U322" s="45"/>
      <c r="V322" s="45"/>
      <c r="W322" s="45"/>
      <c r="X322" s="45"/>
      <c r="Y322" s="63">
        <f t="shared" si="22"/>
        <v>54</v>
      </c>
      <c r="Z322" s="64"/>
    </row>
    <row r="323" spans="1:27">
      <c r="A323" s="54" t="s">
        <v>710</v>
      </c>
      <c r="B323" s="45" t="s">
        <v>693</v>
      </c>
      <c r="C323" s="67" t="s">
        <v>1471</v>
      </c>
      <c r="D323" s="68" t="s">
        <v>1121</v>
      </c>
      <c r="E323" s="69" t="s">
        <v>25</v>
      </c>
      <c r="F323" s="70">
        <v>97</v>
      </c>
      <c r="G323" s="71"/>
      <c r="H323" s="45"/>
      <c r="I323" s="45"/>
      <c r="J323" s="60">
        <v>1.4</v>
      </c>
      <c r="K323" s="45">
        <v>1</v>
      </c>
      <c r="L323" s="61">
        <f t="shared" si="23"/>
        <v>1.085</v>
      </c>
      <c r="M323" s="45"/>
      <c r="N323" s="68" t="s">
        <v>737</v>
      </c>
      <c r="O323" s="68" t="s">
        <v>903</v>
      </c>
      <c r="P323" s="72">
        <v>48</v>
      </c>
      <c r="Q323" s="73" t="s">
        <v>716</v>
      </c>
      <c r="R323" s="53">
        <f t="shared" si="21"/>
        <v>52.08</v>
      </c>
      <c r="S323" s="73" t="s">
        <v>700</v>
      </c>
      <c r="T323" s="45"/>
      <c r="U323" s="45"/>
      <c r="V323" s="45"/>
      <c r="W323" s="45"/>
      <c r="X323" s="45"/>
      <c r="Y323" s="63">
        <f t="shared" si="22"/>
        <v>72.911999999999992</v>
      </c>
      <c r="Z323" s="64"/>
      <c r="AA323" s="41">
        <v>1</v>
      </c>
    </row>
    <row r="324" spans="1:27">
      <c r="A324" s="54" t="s">
        <v>710</v>
      </c>
      <c r="B324" s="45" t="s">
        <v>693</v>
      </c>
      <c r="C324" s="67" t="s">
        <v>1472</v>
      </c>
      <c r="D324" s="68" t="s">
        <v>898</v>
      </c>
      <c r="E324" s="69" t="s">
        <v>25</v>
      </c>
      <c r="F324" s="70">
        <v>38</v>
      </c>
      <c r="G324" s="71"/>
      <c r="H324" s="45"/>
      <c r="I324" s="45"/>
      <c r="J324" s="60">
        <v>1.4</v>
      </c>
      <c r="K324" s="45">
        <v>1</v>
      </c>
      <c r="L324" s="61">
        <f t="shared" si="23"/>
        <v>1</v>
      </c>
      <c r="M324" s="45"/>
      <c r="N324" s="68" t="s">
        <v>916</v>
      </c>
      <c r="O324" s="68" t="s">
        <v>983</v>
      </c>
      <c r="P324" s="72">
        <v>48</v>
      </c>
      <c r="Q324" s="73" t="s">
        <v>716</v>
      </c>
      <c r="R324" s="53">
        <f t="shared" si="21"/>
        <v>48</v>
      </c>
      <c r="S324" s="73" t="s">
        <v>700</v>
      </c>
      <c r="T324" s="45"/>
      <c r="U324" s="45"/>
      <c r="V324" s="45"/>
      <c r="W324" s="45"/>
      <c r="X324" s="45"/>
      <c r="Y324" s="63">
        <f t="shared" si="22"/>
        <v>67.199999999999989</v>
      </c>
      <c r="Z324" s="64"/>
      <c r="AA324" s="41">
        <v>1</v>
      </c>
    </row>
    <row r="325" spans="1:27">
      <c r="A325" s="54" t="s">
        <v>710</v>
      </c>
      <c r="B325" s="45" t="s">
        <v>693</v>
      </c>
      <c r="C325" s="67" t="s">
        <v>1473</v>
      </c>
      <c r="D325" s="68" t="s">
        <v>1212</v>
      </c>
      <c r="E325" s="69" t="s">
        <v>351</v>
      </c>
      <c r="F325" s="70">
        <v>88</v>
      </c>
      <c r="G325" s="71"/>
      <c r="H325" s="45"/>
      <c r="I325" s="45"/>
      <c r="J325" s="60">
        <v>1</v>
      </c>
      <c r="K325" s="45">
        <v>1</v>
      </c>
      <c r="L325" s="61">
        <f t="shared" si="23"/>
        <v>1.04</v>
      </c>
      <c r="M325" s="45"/>
      <c r="N325" s="68" t="s">
        <v>916</v>
      </c>
      <c r="O325" s="68" t="s">
        <v>715</v>
      </c>
      <c r="P325" s="72">
        <v>48</v>
      </c>
      <c r="Q325" s="73" t="s">
        <v>699</v>
      </c>
      <c r="R325" s="53">
        <f t="shared" si="21"/>
        <v>33.28</v>
      </c>
      <c r="S325" s="73" t="s">
        <v>14</v>
      </c>
      <c r="T325" s="45"/>
      <c r="U325" s="45"/>
      <c r="V325" s="45"/>
      <c r="W325" s="45"/>
      <c r="X325" s="45"/>
      <c r="Y325" s="63">
        <f t="shared" si="22"/>
        <v>49.92</v>
      </c>
      <c r="Z325" s="64"/>
    </row>
    <row r="326" spans="1:27">
      <c r="A326" s="54" t="s">
        <v>710</v>
      </c>
      <c r="B326" s="45" t="s">
        <v>693</v>
      </c>
      <c r="C326" s="67" t="s">
        <v>1474</v>
      </c>
      <c r="D326" s="68" t="s">
        <v>1212</v>
      </c>
      <c r="E326" s="69" t="s">
        <v>351</v>
      </c>
      <c r="F326" s="70">
        <v>85</v>
      </c>
      <c r="G326" s="71"/>
      <c r="H326" s="45"/>
      <c r="I326" s="45"/>
      <c r="J326" s="60">
        <v>1</v>
      </c>
      <c r="K326" s="45">
        <v>1</v>
      </c>
      <c r="L326" s="61">
        <f t="shared" si="23"/>
        <v>1.0249999999999999</v>
      </c>
      <c r="M326" s="45"/>
      <c r="N326" s="68" t="s">
        <v>919</v>
      </c>
      <c r="O326" s="68" t="s">
        <v>1475</v>
      </c>
      <c r="P326" s="72">
        <v>48</v>
      </c>
      <c r="Q326" s="73" t="s">
        <v>699</v>
      </c>
      <c r="R326" s="53">
        <f t="shared" si="21"/>
        <v>32.799999999999997</v>
      </c>
      <c r="S326" s="73" t="s">
        <v>14</v>
      </c>
      <c r="T326" s="45"/>
      <c r="U326" s="45"/>
      <c r="V326" s="45"/>
      <c r="W326" s="45"/>
      <c r="X326" s="45"/>
      <c r="Y326" s="63">
        <f t="shared" si="22"/>
        <v>49.199999999999996</v>
      </c>
      <c r="Z326" s="64"/>
    </row>
    <row r="327" spans="1:27">
      <c r="A327" s="54" t="s">
        <v>710</v>
      </c>
      <c r="B327" s="45" t="s">
        <v>693</v>
      </c>
      <c r="C327" s="67" t="s">
        <v>1476</v>
      </c>
      <c r="D327" s="68" t="s">
        <v>1249</v>
      </c>
      <c r="E327" s="69" t="s">
        <v>351</v>
      </c>
      <c r="F327" s="70">
        <v>48</v>
      </c>
      <c r="G327" s="71"/>
      <c r="H327" s="45"/>
      <c r="I327" s="45"/>
      <c r="J327" s="60">
        <v>1</v>
      </c>
      <c r="K327" s="45">
        <v>1</v>
      </c>
      <c r="L327" s="61">
        <f t="shared" si="23"/>
        <v>1</v>
      </c>
      <c r="M327" s="45"/>
      <c r="N327" s="68" t="s">
        <v>878</v>
      </c>
      <c r="O327" s="68" t="s">
        <v>1477</v>
      </c>
      <c r="P327" s="72">
        <v>48</v>
      </c>
      <c r="Q327" s="73" t="s">
        <v>716</v>
      </c>
      <c r="R327" s="53">
        <f t="shared" si="21"/>
        <v>48</v>
      </c>
      <c r="S327" s="73" t="s">
        <v>700</v>
      </c>
      <c r="T327" s="45"/>
      <c r="U327" s="45"/>
      <c r="V327" s="45"/>
      <c r="W327" s="45"/>
      <c r="X327" s="45"/>
      <c r="Y327" s="63">
        <f t="shared" si="22"/>
        <v>48</v>
      </c>
      <c r="Z327" s="64"/>
    </row>
    <row r="328" spans="1:27">
      <c r="A328" s="54" t="s">
        <v>710</v>
      </c>
      <c r="B328" s="45" t="s">
        <v>693</v>
      </c>
      <c r="C328" s="67" t="s">
        <v>1478</v>
      </c>
      <c r="D328" s="68" t="s">
        <v>1212</v>
      </c>
      <c r="E328" s="69" t="s">
        <v>1479</v>
      </c>
      <c r="F328" s="70">
        <v>108</v>
      </c>
      <c r="G328" s="71"/>
      <c r="H328" s="45"/>
      <c r="I328" s="45"/>
      <c r="J328" s="60">
        <v>1</v>
      </c>
      <c r="K328" s="45">
        <v>1</v>
      </c>
      <c r="L328" s="61">
        <f t="shared" si="23"/>
        <v>1.1400000000000001</v>
      </c>
      <c r="M328" s="45"/>
      <c r="N328" s="68" t="s">
        <v>737</v>
      </c>
      <c r="O328" s="68" t="s">
        <v>1480</v>
      </c>
      <c r="P328" s="72">
        <v>48</v>
      </c>
      <c r="Q328" s="73" t="s">
        <v>699</v>
      </c>
      <c r="R328" s="53">
        <f t="shared" si="21"/>
        <v>36.480000000000004</v>
      </c>
      <c r="S328" s="73" t="s">
        <v>14</v>
      </c>
      <c r="T328" s="45"/>
      <c r="U328" s="45"/>
      <c r="V328" s="45"/>
      <c r="W328" s="45"/>
      <c r="X328" s="45"/>
      <c r="Y328" s="63">
        <f t="shared" si="22"/>
        <v>54.720000000000006</v>
      </c>
      <c r="Z328" s="79" t="s">
        <v>1481</v>
      </c>
    </row>
  </sheetData>
  <mergeCells count="1">
    <mergeCell ref="H1:K1"/>
  </mergeCells>
  <phoneticPr fontId="4" type="noConversion"/>
  <pageMargins left="0.39370078740157483" right="0.39370078740157483" top="0.39370078740157483" bottom="0.39370078740157483" header="0.19685039370078741" footer="0.19685039370078741"/>
  <pageSetup paperSize="9" orientation="landscape"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A5C47-0042-45E7-BF22-78271100C7A2}">
  <sheetPr>
    <tabColor theme="6"/>
  </sheetPr>
  <dimension ref="A1:M198"/>
  <sheetViews>
    <sheetView topLeftCell="A25" zoomScaleNormal="100" workbookViewId="0">
      <selection activeCell="G164" sqref="G164"/>
    </sheetView>
  </sheetViews>
  <sheetFormatPr defaultColWidth="9" defaultRowHeight="15.5"/>
  <cols>
    <col min="1" max="1" width="22.5" style="38" customWidth="1"/>
    <col min="2" max="2" width="9" style="38" customWidth="1"/>
    <col min="3" max="3" width="9" style="38"/>
    <col min="4" max="4" width="25" style="38" bestFit="1" customWidth="1"/>
    <col min="5" max="5" width="31" style="39" customWidth="1"/>
    <col min="6" max="6" width="9" style="38" customWidth="1"/>
    <col min="7" max="7" width="22.75" style="29" bestFit="1" customWidth="1"/>
    <col min="8" max="11" width="9" style="29"/>
    <col min="12" max="12" width="12.25" style="29" customWidth="1"/>
    <col min="13" max="256" width="9" style="29"/>
    <col min="257" max="257" width="22.5" style="29" customWidth="1"/>
    <col min="258" max="259" width="9" style="29"/>
    <col min="260" max="260" width="25" style="29" bestFit="1" customWidth="1"/>
    <col min="261" max="261" width="31" style="29" customWidth="1"/>
    <col min="262" max="262" width="9" style="29"/>
    <col min="263" max="263" width="22.75" style="29" bestFit="1" customWidth="1"/>
    <col min="264" max="267" width="9" style="29"/>
    <col min="268" max="268" width="12.25" style="29" customWidth="1"/>
    <col min="269" max="512" width="9" style="29"/>
    <col min="513" max="513" width="22.5" style="29" customWidth="1"/>
    <col min="514" max="515" width="9" style="29"/>
    <col min="516" max="516" width="25" style="29" bestFit="1" customWidth="1"/>
    <col min="517" max="517" width="31" style="29" customWidth="1"/>
    <col min="518" max="518" width="9" style="29"/>
    <col min="519" max="519" width="22.75" style="29" bestFit="1" customWidth="1"/>
    <col min="520" max="523" width="9" style="29"/>
    <col min="524" max="524" width="12.25" style="29" customWidth="1"/>
    <col min="525" max="768" width="9" style="29"/>
    <col min="769" max="769" width="22.5" style="29" customWidth="1"/>
    <col min="770" max="771" width="9" style="29"/>
    <col min="772" max="772" width="25" style="29" bestFit="1" customWidth="1"/>
    <col min="773" max="773" width="31" style="29" customWidth="1"/>
    <col min="774" max="774" width="9" style="29"/>
    <col min="775" max="775" width="22.75" style="29" bestFit="1" customWidth="1"/>
    <col min="776" max="779" width="9" style="29"/>
    <col min="780" max="780" width="12.25" style="29" customWidth="1"/>
    <col min="781" max="1024" width="9" style="29"/>
    <col min="1025" max="1025" width="22.5" style="29" customWidth="1"/>
    <col min="1026" max="1027" width="9" style="29"/>
    <col min="1028" max="1028" width="25" style="29" bestFit="1" customWidth="1"/>
    <col min="1029" max="1029" width="31" style="29" customWidth="1"/>
    <col min="1030" max="1030" width="9" style="29"/>
    <col min="1031" max="1031" width="22.75" style="29" bestFit="1" customWidth="1"/>
    <col min="1032" max="1035" width="9" style="29"/>
    <col min="1036" max="1036" width="12.25" style="29" customWidth="1"/>
    <col min="1037" max="1280" width="9" style="29"/>
    <col min="1281" max="1281" width="22.5" style="29" customWidth="1"/>
    <col min="1282" max="1283" width="9" style="29"/>
    <col min="1284" max="1284" width="25" style="29" bestFit="1" customWidth="1"/>
    <col min="1285" max="1285" width="31" style="29" customWidth="1"/>
    <col min="1286" max="1286" width="9" style="29"/>
    <col min="1287" max="1287" width="22.75" style="29" bestFit="1" customWidth="1"/>
    <col min="1288" max="1291" width="9" style="29"/>
    <col min="1292" max="1292" width="12.25" style="29" customWidth="1"/>
    <col min="1293" max="1536" width="9" style="29"/>
    <col min="1537" max="1537" width="22.5" style="29" customWidth="1"/>
    <col min="1538" max="1539" width="9" style="29"/>
    <col min="1540" max="1540" width="25" style="29" bestFit="1" customWidth="1"/>
    <col min="1541" max="1541" width="31" style="29" customWidth="1"/>
    <col min="1542" max="1542" width="9" style="29"/>
    <col min="1543" max="1543" width="22.75" style="29" bestFit="1" customWidth="1"/>
    <col min="1544" max="1547" width="9" style="29"/>
    <col min="1548" max="1548" width="12.25" style="29" customWidth="1"/>
    <col min="1549" max="1792" width="9" style="29"/>
    <col min="1793" max="1793" width="22.5" style="29" customWidth="1"/>
    <col min="1794" max="1795" width="9" style="29"/>
    <col min="1796" max="1796" width="25" style="29" bestFit="1" customWidth="1"/>
    <col min="1797" max="1797" width="31" style="29" customWidth="1"/>
    <col min="1798" max="1798" width="9" style="29"/>
    <col min="1799" max="1799" width="22.75" style="29" bestFit="1" customWidth="1"/>
    <col min="1800" max="1803" width="9" style="29"/>
    <col min="1804" max="1804" width="12.25" style="29" customWidth="1"/>
    <col min="1805" max="2048" width="9" style="29"/>
    <col min="2049" max="2049" width="22.5" style="29" customWidth="1"/>
    <col min="2050" max="2051" width="9" style="29"/>
    <col min="2052" max="2052" width="25" style="29" bestFit="1" customWidth="1"/>
    <col min="2053" max="2053" width="31" style="29" customWidth="1"/>
    <col min="2054" max="2054" width="9" style="29"/>
    <col min="2055" max="2055" width="22.75" style="29" bestFit="1" customWidth="1"/>
    <col min="2056" max="2059" width="9" style="29"/>
    <col min="2060" max="2060" width="12.25" style="29" customWidth="1"/>
    <col min="2061" max="2304" width="9" style="29"/>
    <col min="2305" max="2305" width="22.5" style="29" customWidth="1"/>
    <col min="2306" max="2307" width="9" style="29"/>
    <col min="2308" max="2308" width="25" style="29" bestFit="1" customWidth="1"/>
    <col min="2309" max="2309" width="31" style="29" customWidth="1"/>
    <col min="2310" max="2310" width="9" style="29"/>
    <col min="2311" max="2311" width="22.75" style="29" bestFit="1" customWidth="1"/>
    <col min="2312" max="2315" width="9" style="29"/>
    <col min="2316" max="2316" width="12.25" style="29" customWidth="1"/>
    <col min="2317" max="2560" width="9" style="29"/>
    <col min="2561" max="2561" width="22.5" style="29" customWidth="1"/>
    <col min="2562" max="2563" width="9" style="29"/>
    <col min="2564" max="2564" width="25" style="29" bestFit="1" customWidth="1"/>
    <col min="2565" max="2565" width="31" style="29" customWidth="1"/>
    <col min="2566" max="2566" width="9" style="29"/>
    <col min="2567" max="2567" width="22.75" style="29" bestFit="1" customWidth="1"/>
    <col min="2568" max="2571" width="9" style="29"/>
    <col min="2572" max="2572" width="12.25" style="29" customWidth="1"/>
    <col min="2573" max="2816" width="9" style="29"/>
    <col min="2817" max="2817" width="22.5" style="29" customWidth="1"/>
    <col min="2818" max="2819" width="9" style="29"/>
    <col min="2820" max="2820" width="25" style="29" bestFit="1" customWidth="1"/>
    <col min="2821" max="2821" width="31" style="29" customWidth="1"/>
    <col min="2822" max="2822" width="9" style="29"/>
    <col min="2823" max="2823" width="22.75" style="29" bestFit="1" customWidth="1"/>
    <col min="2824" max="2827" width="9" style="29"/>
    <col min="2828" max="2828" width="12.25" style="29" customWidth="1"/>
    <col min="2829" max="3072" width="9" style="29"/>
    <col min="3073" max="3073" width="22.5" style="29" customWidth="1"/>
    <col min="3074" max="3075" width="9" style="29"/>
    <col min="3076" max="3076" width="25" style="29" bestFit="1" customWidth="1"/>
    <col min="3077" max="3077" width="31" style="29" customWidth="1"/>
    <col min="3078" max="3078" width="9" style="29"/>
    <col min="3079" max="3079" width="22.75" style="29" bestFit="1" customWidth="1"/>
    <col min="3080" max="3083" width="9" style="29"/>
    <col min="3084" max="3084" width="12.25" style="29" customWidth="1"/>
    <col min="3085" max="3328" width="9" style="29"/>
    <col min="3329" max="3329" width="22.5" style="29" customWidth="1"/>
    <col min="3330" max="3331" width="9" style="29"/>
    <col min="3332" max="3332" width="25" style="29" bestFit="1" customWidth="1"/>
    <col min="3333" max="3333" width="31" style="29" customWidth="1"/>
    <col min="3334" max="3334" width="9" style="29"/>
    <col min="3335" max="3335" width="22.75" style="29" bestFit="1" customWidth="1"/>
    <col min="3336" max="3339" width="9" style="29"/>
    <col min="3340" max="3340" width="12.25" style="29" customWidth="1"/>
    <col min="3341" max="3584" width="9" style="29"/>
    <col min="3585" max="3585" width="22.5" style="29" customWidth="1"/>
    <col min="3586" max="3587" width="9" style="29"/>
    <col min="3588" max="3588" width="25" style="29" bestFit="1" customWidth="1"/>
    <col min="3589" max="3589" width="31" style="29" customWidth="1"/>
    <col min="3590" max="3590" width="9" style="29"/>
    <col min="3591" max="3591" width="22.75" style="29" bestFit="1" customWidth="1"/>
    <col min="3592" max="3595" width="9" style="29"/>
    <col min="3596" max="3596" width="12.25" style="29" customWidth="1"/>
    <col min="3597" max="3840" width="9" style="29"/>
    <col min="3841" max="3841" width="22.5" style="29" customWidth="1"/>
    <col min="3842" max="3843" width="9" style="29"/>
    <col min="3844" max="3844" width="25" style="29" bestFit="1" customWidth="1"/>
    <col min="3845" max="3845" width="31" style="29" customWidth="1"/>
    <col min="3846" max="3846" width="9" style="29"/>
    <col min="3847" max="3847" width="22.75" style="29" bestFit="1" customWidth="1"/>
    <col min="3848" max="3851" width="9" style="29"/>
    <col min="3852" max="3852" width="12.25" style="29" customWidth="1"/>
    <col min="3853" max="4096" width="9" style="29"/>
    <col min="4097" max="4097" width="22.5" style="29" customWidth="1"/>
    <col min="4098" max="4099" width="9" style="29"/>
    <col min="4100" max="4100" width="25" style="29" bestFit="1" customWidth="1"/>
    <col min="4101" max="4101" width="31" style="29" customWidth="1"/>
    <col min="4102" max="4102" width="9" style="29"/>
    <col min="4103" max="4103" width="22.75" style="29" bestFit="1" customWidth="1"/>
    <col min="4104" max="4107" width="9" style="29"/>
    <col min="4108" max="4108" width="12.25" style="29" customWidth="1"/>
    <col min="4109" max="4352" width="9" style="29"/>
    <col min="4353" max="4353" width="22.5" style="29" customWidth="1"/>
    <col min="4354" max="4355" width="9" style="29"/>
    <col min="4356" max="4356" width="25" style="29" bestFit="1" customWidth="1"/>
    <col min="4357" max="4357" width="31" style="29" customWidth="1"/>
    <col min="4358" max="4358" width="9" style="29"/>
    <col min="4359" max="4359" width="22.75" style="29" bestFit="1" customWidth="1"/>
    <col min="4360" max="4363" width="9" style="29"/>
    <col min="4364" max="4364" width="12.25" style="29" customWidth="1"/>
    <col min="4365" max="4608" width="9" style="29"/>
    <col min="4609" max="4609" width="22.5" style="29" customWidth="1"/>
    <col min="4610" max="4611" width="9" style="29"/>
    <col min="4612" max="4612" width="25" style="29" bestFit="1" customWidth="1"/>
    <col min="4613" max="4613" width="31" style="29" customWidth="1"/>
    <col min="4614" max="4614" width="9" style="29"/>
    <col min="4615" max="4615" width="22.75" style="29" bestFit="1" customWidth="1"/>
    <col min="4616" max="4619" width="9" style="29"/>
    <col min="4620" max="4620" width="12.25" style="29" customWidth="1"/>
    <col min="4621" max="4864" width="9" style="29"/>
    <col min="4865" max="4865" width="22.5" style="29" customWidth="1"/>
    <col min="4866" max="4867" width="9" style="29"/>
    <col min="4868" max="4868" width="25" style="29" bestFit="1" customWidth="1"/>
    <col min="4869" max="4869" width="31" style="29" customWidth="1"/>
    <col min="4870" max="4870" width="9" style="29"/>
    <col min="4871" max="4871" width="22.75" style="29" bestFit="1" customWidth="1"/>
    <col min="4872" max="4875" width="9" style="29"/>
    <col min="4876" max="4876" width="12.25" style="29" customWidth="1"/>
    <col min="4877" max="5120" width="9" style="29"/>
    <col min="5121" max="5121" width="22.5" style="29" customWidth="1"/>
    <col min="5122" max="5123" width="9" style="29"/>
    <col min="5124" max="5124" width="25" style="29" bestFit="1" customWidth="1"/>
    <col min="5125" max="5125" width="31" style="29" customWidth="1"/>
    <col min="5126" max="5126" width="9" style="29"/>
    <col min="5127" max="5127" width="22.75" style="29" bestFit="1" customWidth="1"/>
    <col min="5128" max="5131" width="9" style="29"/>
    <col min="5132" max="5132" width="12.25" style="29" customWidth="1"/>
    <col min="5133" max="5376" width="9" style="29"/>
    <col min="5377" max="5377" width="22.5" style="29" customWidth="1"/>
    <col min="5378" max="5379" width="9" style="29"/>
    <col min="5380" max="5380" width="25" style="29" bestFit="1" customWidth="1"/>
    <col min="5381" max="5381" width="31" style="29" customWidth="1"/>
    <col min="5382" max="5382" width="9" style="29"/>
    <col min="5383" max="5383" width="22.75" style="29" bestFit="1" customWidth="1"/>
    <col min="5384" max="5387" width="9" style="29"/>
    <col min="5388" max="5388" width="12.25" style="29" customWidth="1"/>
    <col min="5389" max="5632" width="9" style="29"/>
    <col min="5633" max="5633" width="22.5" style="29" customWidth="1"/>
    <col min="5634" max="5635" width="9" style="29"/>
    <col min="5636" max="5636" width="25" style="29" bestFit="1" customWidth="1"/>
    <col min="5637" max="5637" width="31" style="29" customWidth="1"/>
    <col min="5638" max="5638" width="9" style="29"/>
    <col min="5639" max="5639" width="22.75" style="29" bestFit="1" customWidth="1"/>
    <col min="5640" max="5643" width="9" style="29"/>
    <col min="5644" max="5644" width="12.25" style="29" customWidth="1"/>
    <col min="5645" max="5888" width="9" style="29"/>
    <col min="5889" max="5889" width="22.5" style="29" customWidth="1"/>
    <col min="5890" max="5891" width="9" style="29"/>
    <col min="5892" max="5892" width="25" style="29" bestFit="1" customWidth="1"/>
    <col min="5893" max="5893" width="31" style="29" customWidth="1"/>
    <col min="5894" max="5894" width="9" style="29"/>
    <col min="5895" max="5895" width="22.75" style="29" bestFit="1" customWidth="1"/>
    <col min="5896" max="5899" width="9" style="29"/>
    <col min="5900" max="5900" width="12.25" style="29" customWidth="1"/>
    <col min="5901" max="6144" width="9" style="29"/>
    <col min="6145" max="6145" width="22.5" style="29" customWidth="1"/>
    <col min="6146" max="6147" width="9" style="29"/>
    <col min="6148" max="6148" width="25" style="29" bestFit="1" customWidth="1"/>
    <col min="6149" max="6149" width="31" style="29" customWidth="1"/>
    <col min="6150" max="6150" width="9" style="29"/>
    <col min="6151" max="6151" width="22.75" style="29" bestFit="1" customWidth="1"/>
    <col min="6152" max="6155" width="9" style="29"/>
    <col min="6156" max="6156" width="12.25" style="29" customWidth="1"/>
    <col min="6157" max="6400" width="9" style="29"/>
    <col min="6401" max="6401" width="22.5" style="29" customWidth="1"/>
    <col min="6402" max="6403" width="9" style="29"/>
    <col min="6404" max="6404" width="25" style="29" bestFit="1" customWidth="1"/>
    <col min="6405" max="6405" width="31" style="29" customWidth="1"/>
    <col min="6406" max="6406" width="9" style="29"/>
    <col min="6407" max="6407" width="22.75" style="29" bestFit="1" customWidth="1"/>
    <col min="6408" max="6411" width="9" style="29"/>
    <col min="6412" max="6412" width="12.25" style="29" customWidth="1"/>
    <col min="6413" max="6656" width="9" style="29"/>
    <col min="6657" max="6657" width="22.5" style="29" customWidth="1"/>
    <col min="6658" max="6659" width="9" style="29"/>
    <col min="6660" max="6660" width="25" style="29" bestFit="1" customWidth="1"/>
    <col min="6661" max="6661" width="31" style="29" customWidth="1"/>
    <col min="6662" max="6662" width="9" style="29"/>
    <col min="6663" max="6663" width="22.75" style="29" bestFit="1" customWidth="1"/>
    <col min="6664" max="6667" width="9" style="29"/>
    <col min="6668" max="6668" width="12.25" style="29" customWidth="1"/>
    <col min="6669" max="6912" width="9" style="29"/>
    <col min="6913" max="6913" width="22.5" style="29" customWidth="1"/>
    <col min="6914" max="6915" width="9" style="29"/>
    <col min="6916" max="6916" width="25" style="29" bestFit="1" customWidth="1"/>
    <col min="6917" max="6917" width="31" style="29" customWidth="1"/>
    <col min="6918" max="6918" width="9" style="29"/>
    <col min="6919" max="6919" width="22.75" style="29" bestFit="1" customWidth="1"/>
    <col min="6920" max="6923" width="9" style="29"/>
    <col min="6924" max="6924" width="12.25" style="29" customWidth="1"/>
    <col min="6925" max="7168" width="9" style="29"/>
    <col min="7169" max="7169" width="22.5" style="29" customWidth="1"/>
    <col min="7170" max="7171" width="9" style="29"/>
    <col min="7172" max="7172" width="25" style="29" bestFit="1" customWidth="1"/>
    <col min="7173" max="7173" width="31" style="29" customWidth="1"/>
    <col min="7174" max="7174" width="9" style="29"/>
    <col min="7175" max="7175" width="22.75" style="29" bestFit="1" customWidth="1"/>
    <col min="7176" max="7179" width="9" style="29"/>
    <col min="7180" max="7180" width="12.25" style="29" customWidth="1"/>
    <col min="7181" max="7424" width="9" style="29"/>
    <col min="7425" max="7425" width="22.5" style="29" customWidth="1"/>
    <col min="7426" max="7427" width="9" style="29"/>
    <col min="7428" max="7428" width="25" style="29" bestFit="1" customWidth="1"/>
    <col min="7429" max="7429" width="31" style="29" customWidth="1"/>
    <col min="7430" max="7430" width="9" style="29"/>
    <col min="7431" max="7431" width="22.75" style="29" bestFit="1" customWidth="1"/>
    <col min="7432" max="7435" width="9" style="29"/>
    <col min="7436" max="7436" width="12.25" style="29" customWidth="1"/>
    <col min="7437" max="7680" width="9" style="29"/>
    <col min="7681" max="7681" width="22.5" style="29" customWidth="1"/>
    <col min="7682" max="7683" width="9" style="29"/>
    <col min="7684" max="7684" width="25" style="29" bestFit="1" customWidth="1"/>
    <col min="7685" max="7685" width="31" style="29" customWidth="1"/>
    <col min="7686" max="7686" width="9" style="29"/>
    <col min="7687" max="7687" width="22.75" style="29" bestFit="1" customWidth="1"/>
    <col min="7688" max="7691" width="9" style="29"/>
    <col min="7692" max="7692" width="12.25" style="29" customWidth="1"/>
    <col min="7693" max="7936" width="9" style="29"/>
    <col min="7937" max="7937" width="22.5" style="29" customWidth="1"/>
    <col min="7938" max="7939" width="9" style="29"/>
    <col min="7940" max="7940" width="25" style="29" bestFit="1" customWidth="1"/>
    <col min="7941" max="7941" width="31" style="29" customWidth="1"/>
    <col min="7942" max="7942" width="9" style="29"/>
    <col min="7943" max="7943" width="22.75" style="29" bestFit="1" customWidth="1"/>
    <col min="7944" max="7947" width="9" style="29"/>
    <col min="7948" max="7948" width="12.25" style="29" customWidth="1"/>
    <col min="7949" max="8192" width="9" style="29"/>
    <col min="8193" max="8193" width="22.5" style="29" customWidth="1"/>
    <col min="8194" max="8195" width="9" style="29"/>
    <col min="8196" max="8196" width="25" style="29" bestFit="1" customWidth="1"/>
    <col min="8197" max="8197" width="31" style="29" customWidth="1"/>
    <col min="8198" max="8198" width="9" style="29"/>
    <col min="8199" max="8199" width="22.75" style="29" bestFit="1" customWidth="1"/>
    <col min="8200" max="8203" width="9" style="29"/>
    <col min="8204" max="8204" width="12.25" style="29" customWidth="1"/>
    <col min="8205" max="8448" width="9" style="29"/>
    <col min="8449" max="8449" width="22.5" style="29" customWidth="1"/>
    <col min="8450" max="8451" width="9" style="29"/>
    <col min="8452" max="8452" width="25" style="29" bestFit="1" customWidth="1"/>
    <col min="8453" max="8453" width="31" style="29" customWidth="1"/>
    <col min="8454" max="8454" width="9" style="29"/>
    <col min="8455" max="8455" width="22.75" style="29" bestFit="1" customWidth="1"/>
    <col min="8456" max="8459" width="9" style="29"/>
    <col min="8460" max="8460" width="12.25" style="29" customWidth="1"/>
    <col min="8461" max="8704" width="9" style="29"/>
    <col min="8705" max="8705" width="22.5" style="29" customWidth="1"/>
    <col min="8706" max="8707" width="9" style="29"/>
    <col min="8708" max="8708" width="25" style="29" bestFit="1" customWidth="1"/>
    <col min="8709" max="8709" width="31" style="29" customWidth="1"/>
    <col min="8710" max="8710" width="9" style="29"/>
    <col min="8711" max="8711" width="22.75" style="29" bestFit="1" customWidth="1"/>
    <col min="8712" max="8715" width="9" style="29"/>
    <col min="8716" max="8716" width="12.25" style="29" customWidth="1"/>
    <col min="8717" max="8960" width="9" style="29"/>
    <col min="8961" max="8961" width="22.5" style="29" customWidth="1"/>
    <col min="8962" max="8963" width="9" style="29"/>
    <col min="8964" max="8964" width="25" style="29" bestFit="1" customWidth="1"/>
    <col min="8965" max="8965" width="31" style="29" customWidth="1"/>
    <col min="8966" max="8966" width="9" style="29"/>
    <col min="8967" max="8967" width="22.75" style="29" bestFit="1" customWidth="1"/>
    <col min="8968" max="8971" width="9" style="29"/>
    <col min="8972" max="8972" width="12.25" style="29" customWidth="1"/>
    <col min="8973" max="9216" width="9" style="29"/>
    <col min="9217" max="9217" width="22.5" style="29" customWidth="1"/>
    <col min="9218" max="9219" width="9" style="29"/>
    <col min="9220" max="9220" width="25" style="29" bestFit="1" customWidth="1"/>
    <col min="9221" max="9221" width="31" style="29" customWidth="1"/>
    <col min="9222" max="9222" width="9" style="29"/>
    <col min="9223" max="9223" width="22.75" style="29" bestFit="1" customWidth="1"/>
    <col min="9224" max="9227" width="9" style="29"/>
    <col min="9228" max="9228" width="12.25" style="29" customWidth="1"/>
    <col min="9229" max="9472" width="9" style="29"/>
    <col min="9473" max="9473" width="22.5" style="29" customWidth="1"/>
    <col min="9474" max="9475" width="9" style="29"/>
    <col min="9476" max="9476" width="25" style="29" bestFit="1" customWidth="1"/>
    <col min="9477" max="9477" width="31" style="29" customWidth="1"/>
    <col min="9478" max="9478" width="9" style="29"/>
    <col min="9479" max="9479" width="22.75" style="29" bestFit="1" customWidth="1"/>
    <col min="9480" max="9483" width="9" style="29"/>
    <col min="9484" max="9484" width="12.25" style="29" customWidth="1"/>
    <col min="9485" max="9728" width="9" style="29"/>
    <col min="9729" max="9729" width="22.5" style="29" customWidth="1"/>
    <col min="9730" max="9731" width="9" style="29"/>
    <col min="9732" max="9732" width="25" style="29" bestFit="1" customWidth="1"/>
    <col min="9733" max="9733" width="31" style="29" customWidth="1"/>
    <col min="9734" max="9734" width="9" style="29"/>
    <col min="9735" max="9735" width="22.75" style="29" bestFit="1" customWidth="1"/>
    <col min="9736" max="9739" width="9" style="29"/>
    <col min="9740" max="9740" width="12.25" style="29" customWidth="1"/>
    <col min="9741" max="9984" width="9" style="29"/>
    <col min="9985" max="9985" width="22.5" style="29" customWidth="1"/>
    <col min="9986" max="9987" width="9" style="29"/>
    <col min="9988" max="9988" width="25" style="29" bestFit="1" customWidth="1"/>
    <col min="9989" max="9989" width="31" style="29" customWidth="1"/>
    <col min="9990" max="9990" width="9" style="29"/>
    <col min="9991" max="9991" width="22.75" style="29" bestFit="1" customWidth="1"/>
    <col min="9992" max="9995" width="9" style="29"/>
    <col min="9996" max="9996" width="12.25" style="29" customWidth="1"/>
    <col min="9997" max="10240" width="9" style="29"/>
    <col min="10241" max="10241" width="22.5" style="29" customWidth="1"/>
    <col min="10242" max="10243" width="9" style="29"/>
    <col min="10244" max="10244" width="25" style="29" bestFit="1" customWidth="1"/>
    <col min="10245" max="10245" width="31" style="29" customWidth="1"/>
    <col min="10246" max="10246" width="9" style="29"/>
    <col min="10247" max="10247" width="22.75" style="29" bestFit="1" customWidth="1"/>
    <col min="10248" max="10251" width="9" style="29"/>
    <col min="10252" max="10252" width="12.25" style="29" customWidth="1"/>
    <col min="10253" max="10496" width="9" style="29"/>
    <col min="10497" max="10497" width="22.5" style="29" customWidth="1"/>
    <col min="10498" max="10499" width="9" style="29"/>
    <col min="10500" max="10500" width="25" style="29" bestFit="1" customWidth="1"/>
    <col min="10501" max="10501" width="31" style="29" customWidth="1"/>
    <col min="10502" max="10502" width="9" style="29"/>
    <col min="10503" max="10503" width="22.75" style="29" bestFit="1" customWidth="1"/>
    <col min="10504" max="10507" width="9" style="29"/>
    <col min="10508" max="10508" width="12.25" style="29" customWidth="1"/>
    <col min="10509" max="10752" width="9" style="29"/>
    <col min="10753" max="10753" width="22.5" style="29" customWidth="1"/>
    <col min="10754" max="10755" width="9" style="29"/>
    <col min="10756" max="10756" width="25" style="29" bestFit="1" customWidth="1"/>
    <col min="10757" max="10757" width="31" style="29" customWidth="1"/>
    <col min="10758" max="10758" width="9" style="29"/>
    <col min="10759" max="10759" width="22.75" style="29" bestFit="1" customWidth="1"/>
    <col min="10760" max="10763" width="9" style="29"/>
    <col min="10764" max="10764" width="12.25" style="29" customWidth="1"/>
    <col min="10765" max="11008" width="9" style="29"/>
    <col min="11009" max="11009" width="22.5" style="29" customWidth="1"/>
    <col min="11010" max="11011" width="9" style="29"/>
    <col min="11012" max="11012" width="25" style="29" bestFit="1" customWidth="1"/>
    <col min="11013" max="11013" width="31" style="29" customWidth="1"/>
    <col min="11014" max="11014" width="9" style="29"/>
    <col min="11015" max="11015" width="22.75" style="29" bestFit="1" customWidth="1"/>
    <col min="11016" max="11019" width="9" style="29"/>
    <col min="11020" max="11020" width="12.25" style="29" customWidth="1"/>
    <col min="11021" max="11264" width="9" style="29"/>
    <col min="11265" max="11265" width="22.5" style="29" customWidth="1"/>
    <col min="11266" max="11267" width="9" style="29"/>
    <col min="11268" max="11268" width="25" style="29" bestFit="1" customWidth="1"/>
    <col min="11269" max="11269" width="31" style="29" customWidth="1"/>
    <col min="11270" max="11270" width="9" style="29"/>
    <col min="11271" max="11271" width="22.75" style="29" bestFit="1" customWidth="1"/>
    <col min="11272" max="11275" width="9" style="29"/>
    <col min="11276" max="11276" width="12.25" style="29" customWidth="1"/>
    <col min="11277" max="11520" width="9" style="29"/>
    <col min="11521" max="11521" width="22.5" style="29" customWidth="1"/>
    <col min="11522" max="11523" width="9" style="29"/>
    <col min="11524" max="11524" width="25" style="29" bestFit="1" customWidth="1"/>
    <col min="11525" max="11525" width="31" style="29" customWidth="1"/>
    <col min="11526" max="11526" width="9" style="29"/>
    <col min="11527" max="11527" width="22.75" style="29" bestFit="1" customWidth="1"/>
    <col min="11528" max="11531" width="9" style="29"/>
    <col min="11532" max="11532" width="12.25" style="29" customWidth="1"/>
    <col min="11533" max="11776" width="9" style="29"/>
    <col min="11777" max="11777" width="22.5" style="29" customWidth="1"/>
    <col min="11778" max="11779" width="9" style="29"/>
    <col min="11780" max="11780" width="25" style="29" bestFit="1" customWidth="1"/>
    <col min="11781" max="11781" width="31" style="29" customWidth="1"/>
    <col min="11782" max="11782" width="9" style="29"/>
    <col min="11783" max="11783" width="22.75" style="29" bestFit="1" customWidth="1"/>
    <col min="11784" max="11787" width="9" style="29"/>
    <col min="11788" max="11788" width="12.25" style="29" customWidth="1"/>
    <col min="11789" max="12032" width="9" style="29"/>
    <col min="12033" max="12033" width="22.5" style="29" customWidth="1"/>
    <col min="12034" max="12035" width="9" style="29"/>
    <col min="12036" max="12036" width="25" style="29" bestFit="1" customWidth="1"/>
    <col min="12037" max="12037" width="31" style="29" customWidth="1"/>
    <col min="12038" max="12038" width="9" style="29"/>
    <col min="12039" max="12039" width="22.75" style="29" bestFit="1" customWidth="1"/>
    <col min="12040" max="12043" width="9" style="29"/>
    <col min="12044" max="12044" width="12.25" style="29" customWidth="1"/>
    <col min="12045" max="12288" width="9" style="29"/>
    <col min="12289" max="12289" width="22.5" style="29" customWidth="1"/>
    <col min="12290" max="12291" width="9" style="29"/>
    <col min="12292" max="12292" width="25" style="29" bestFit="1" customWidth="1"/>
    <col min="12293" max="12293" width="31" style="29" customWidth="1"/>
    <col min="12294" max="12294" width="9" style="29"/>
    <col min="12295" max="12295" width="22.75" style="29" bestFit="1" customWidth="1"/>
    <col min="12296" max="12299" width="9" style="29"/>
    <col min="12300" max="12300" width="12.25" style="29" customWidth="1"/>
    <col min="12301" max="12544" width="9" style="29"/>
    <col min="12545" max="12545" width="22.5" style="29" customWidth="1"/>
    <col min="12546" max="12547" width="9" style="29"/>
    <col min="12548" max="12548" width="25" style="29" bestFit="1" customWidth="1"/>
    <col min="12549" max="12549" width="31" style="29" customWidth="1"/>
    <col min="12550" max="12550" width="9" style="29"/>
    <col min="12551" max="12551" width="22.75" style="29" bestFit="1" customWidth="1"/>
    <col min="12552" max="12555" width="9" style="29"/>
    <col min="12556" max="12556" width="12.25" style="29" customWidth="1"/>
    <col min="12557" max="12800" width="9" style="29"/>
    <col min="12801" max="12801" width="22.5" style="29" customWidth="1"/>
    <col min="12802" max="12803" width="9" style="29"/>
    <col min="12804" max="12804" width="25" style="29" bestFit="1" customWidth="1"/>
    <col min="12805" max="12805" width="31" style="29" customWidth="1"/>
    <col min="12806" max="12806" width="9" style="29"/>
    <col min="12807" max="12807" width="22.75" style="29" bestFit="1" customWidth="1"/>
    <col min="12808" max="12811" width="9" style="29"/>
    <col min="12812" max="12812" width="12.25" style="29" customWidth="1"/>
    <col min="12813" max="13056" width="9" style="29"/>
    <col min="13057" max="13057" width="22.5" style="29" customWidth="1"/>
    <col min="13058" max="13059" width="9" style="29"/>
    <col min="13060" max="13060" width="25" style="29" bestFit="1" customWidth="1"/>
    <col min="13061" max="13061" width="31" style="29" customWidth="1"/>
    <col min="13062" max="13062" width="9" style="29"/>
    <col min="13063" max="13063" width="22.75" style="29" bestFit="1" customWidth="1"/>
    <col min="13064" max="13067" width="9" style="29"/>
    <col min="13068" max="13068" width="12.25" style="29" customWidth="1"/>
    <col min="13069" max="13312" width="9" style="29"/>
    <col min="13313" max="13313" width="22.5" style="29" customWidth="1"/>
    <col min="13314" max="13315" width="9" style="29"/>
    <col min="13316" max="13316" width="25" style="29" bestFit="1" customWidth="1"/>
    <col min="13317" max="13317" width="31" style="29" customWidth="1"/>
    <col min="13318" max="13318" width="9" style="29"/>
    <col min="13319" max="13319" width="22.75" style="29" bestFit="1" customWidth="1"/>
    <col min="13320" max="13323" width="9" style="29"/>
    <col min="13324" max="13324" width="12.25" style="29" customWidth="1"/>
    <col min="13325" max="13568" width="9" style="29"/>
    <col min="13569" max="13569" width="22.5" style="29" customWidth="1"/>
    <col min="13570" max="13571" width="9" style="29"/>
    <col min="13572" max="13572" width="25" style="29" bestFit="1" customWidth="1"/>
    <col min="13573" max="13573" width="31" style="29" customWidth="1"/>
    <col min="13574" max="13574" width="9" style="29"/>
    <col min="13575" max="13575" width="22.75" style="29" bestFit="1" customWidth="1"/>
    <col min="13576" max="13579" width="9" style="29"/>
    <col min="13580" max="13580" width="12.25" style="29" customWidth="1"/>
    <col min="13581" max="13824" width="9" style="29"/>
    <col min="13825" max="13825" width="22.5" style="29" customWidth="1"/>
    <col min="13826" max="13827" width="9" style="29"/>
    <col min="13828" max="13828" width="25" style="29" bestFit="1" customWidth="1"/>
    <col min="13829" max="13829" width="31" style="29" customWidth="1"/>
    <col min="13830" max="13830" width="9" style="29"/>
    <col min="13831" max="13831" width="22.75" style="29" bestFit="1" customWidth="1"/>
    <col min="13832" max="13835" width="9" style="29"/>
    <col min="13836" max="13836" width="12.25" style="29" customWidth="1"/>
    <col min="13837" max="14080" width="9" style="29"/>
    <col min="14081" max="14081" width="22.5" style="29" customWidth="1"/>
    <col min="14082" max="14083" width="9" style="29"/>
    <col min="14084" max="14084" width="25" style="29" bestFit="1" customWidth="1"/>
    <col min="14085" max="14085" width="31" style="29" customWidth="1"/>
    <col min="14086" max="14086" width="9" style="29"/>
    <col min="14087" max="14087" width="22.75" style="29" bestFit="1" customWidth="1"/>
    <col min="14088" max="14091" width="9" style="29"/>
    <col min="14092" max="14092" width="12.25" style="29" customWidth="1"/>
    <col min="14093" max="14336" width="9" style="29"/>
    <col min="14337" max="14337" width="22.5" style="29" customWidth="1"/>
    <col min="14338" max="14339" width="9" style="29"/>
    <col min="14340" max="14340" width="25" style="29" bestFit="1" customWidth="1"/>
    <col min="14341" max="14341" width="31" style="29" customWidth="1"/>
    <col min="14342" max="14342" width="9" style="29"/>
    <col min="14343" max="14343" width="22.75" style="29" bestFit="1" customWidth="1"/>
    <col min="14344" max="14347" width="9" style="29"/>
    <col min="14348" max="14348" width="12.25" style="29" customWidth="1"/>
    <col min="14349" max="14592" width="9" style="29"/>
    <col min="14593" max="14593" width="22.5" style="29" customWidth="1"/>
    <col min="14594" max="14595" width="9" style="29"/>
    <col min="14596" max="14596" width="25" style="29" bestFit="1" customWidth="1"/>
    <col min="14597" max="14597" width="31" style="29" customWidth="1"/>
    <col min="14598" max="14598" width="9" style="29"/>
    <col min="14599" max="14599" width="22.75" style="29" bestFit="1" customWidth="1"/>
    <col min="14600" max="14603" width="9" style="29"/>
    <col min="14604" max="14604" width="12.25" style="29" customWidth="1"/>
    <col min="14605" max="14848" width="9" style="29"/>
    <col min="14849" max="14849" width="22.5" style="29" customWidth="1"/>
    <col min="14850" max="14851" width="9" style="29"/>
    <col min="14852" max="14852" width="25" style="29" bestFit="1" customWidth="1"/>
    <col min="14853" max="14853" width="31" style="29" customWidth="1"/>
    <col min="14854" max="14854" width="9" style="29"/>
    <col min="14855" max="14855" width="22.75" style="29" bestFit="1" customWidth="1"/>
    <col min="14856" max="14859" width="9" style="29"/>
    <col min="14860" max="14860" width="12.25" style="29" customWidth="1"/>
    <col min="14861" max="15104" width="9" style="29"/>
    <col min="15105" max="15105" width="22.5" style="29" customWidth="1"/>
    <col min="15106" max="15107" width="9" style="29"/>
    <col min="15108" max="15108" width="25" style="29" bestFit="1" customWidth="1"/>
    <col min="15109" max="15109" width="31" style="29" customWidth="1"/>
    <col min="15110" max="15110" width="9" style="29"/>
    <col min="15111" max="15111" width="22.75" style="29" bestFit="1" customWidth="1"/>
    <col min="15112" max="15115" width="9" style="29"/>
    <col min="15116" max="15116" width="12.25" style="29" customWidth="1"/>
    <col min="15117" max="15360" width="9" style="29"/>
    <col min="15361" max="15361" width="22.5" style="29" customWidth="1"/>
    <col min="15362" max="15363" width="9" style="29"/>
    <col min="15364" max="15364" width="25" style="29" bestFit="1" customWidth="1"/>
    <col min="15365" max="15365" width="31" style="29" customWidth="1"/>
    <col min="15366" max="15366" width="9" style="29"/>
    <col min="15367" max="15367" width="22.75" style="29" bestFit="1" customWidth="1"/>
    <col min="15368" max="15371" width="9" style="29"/>
    <col min="15372" max="15372" width="12.25" style="29" customWidth="1"/>
    <col min="15373" max="15616" width="9" style="29"/>
    <col min="15617" max="15617" width="22.5" style="29" customWidth="1"/>
    <col min="15618" max="15619" width="9" style="29"/>
    <col min="15620" max="15620" width="25" style="29" bestFit="1" customWidth="1"/>
    <col min="15621" max="15621" width="31" style="29" customWidth="1"/>
    <col min="15622" max="15622" width="9" style="29"/>
    <col min="15623" max="15623" width="22.75" style="29" bestFit="1" customWidth="1"/>
    <col min="15624" max="15627" width="9" style="29"/>
    <col min="15628" max="15628" width="12.25" style="29" customWidth="1"/>
    <col min="15629" max="15872" width="9" style="29"/>
    <col min="15873" max="15873" width="22.5" style="29" customWidth="1"/>
    <col min="15874" max="15875" width="9" style="29"/>
    <col min="15876" max="15876" width="25" style="29" bestFit="1" customWidth="1"/>
    <col min="15877" max="15877" width="31" style="29" customWidth="1"/>
    <col min="15878" max="15878" width="9" style="29"/>
    <col min="15879" max="15879" width="22.75" style="29" bestFit="1" customWidth="1"/>
    <col min="15880" max="15883" width="9" style="29"/>
    <col min="15884" max="15884" width="12.25" style="29" customWidth="1"/>
    <col min="15885" max="16128" width="9" style="29"/>
    <col min="16129" max="16129" width="22.5" style="29" customWidth="1"/>
    <col min="16130" max="16131" width="9" style="29"/>
    <col min="16132" max="16132" width="25" style="29" bestFit="1" customWidth="1"/>
    <col min="16133" max="16133" width="31" style="29" customWidth="1"/>
    <col min="16134" max="16134" width="9" style="29"/>
    <col min="16135" max="16135" width="22.75" style="29" bestFit="1" customWidth="1"/>
    <col min="16136" max="16139" width="9" style="29"/>
    <col min="16140" max="16140" width="12.25" style="29" customWidth="1"/>
    <col min="16141" max="16384" width="9" style="29"/>
  </cols>
  <sheetData>
    <row r="1" spans="1:13">
      <c r="A1" s="27" t="s">
        <v>508</v>
      </c>
      <c r="B1" s="27" t="s">
        <v>474</v>
      </c>
      <c r="C1" s="27" t="s">
        <v>509</v>
      </c>
      <c r="D1" s="27" t="s">
        <v>510</v>
      </c>
      <c r="E1" s="28" t="s">
        <v>511</v>
      </c>
      <c r="F1" s="27" t="s">
        <v>512</v>
      </c>
      <c r="H1" s="29" t="s">
        <v>513</v>
      </c>
      <c r="I1" s="29" t="s">
        <v>514</v>
      </c>
      <c r="J1" s="29" t="s">
        <v>515</v>
      </c>
      <c r="K1" s="29" t="s">
        <v>516</v>
      </c>
      <c r="L1" s="29" t="s">
        <v>517</v>
      </c>
      <c r="M1" s="29" t="s">
        <v>518</v>
      </c>
    </row>
    <row r="2" spans="1:13">
      <c r="A2" s="30" t="s">
        <v>519</v>
      </c>
      <c r="B2" s="30" t="s">
        <v>217</v>
      </c>
      <c r="C2" s="30" t="s">
        <v>216</v>
      </c>
      <c r="D2" s="30" t="s">
        <v>520</v>
      </c>
      <c r="E2" s="30" t="s">
        <v>521</v>
      </c>
      <c r="F2" s="30" t="s">
        <v>522</v>
      </c>
      <c r="G2" s="29" t="str">
        <f>VLOOKUP(B2:B198,[2]Sheet3!$C$2:$AD$220,28,FALSE)</f>
        <v>副研究员（自然科学）</v>
      </c>
    </row>
    <row r="3" spans="1:13">
      <c r="A3" s="30" t="s">
        <v>519</v>
      </c>
      <c r="B3" s="30" t="s">
        <v>13</v>
      </c>
      <c r="C3" s="30" t="s">
        <v>12</v>
      </c>
      <c r="D3" s="30" t="s">
        <v>523</v>
      </c>
      <c r="E3" s="30" t="s">
        <v>521</v>
      </c>
      <c r="F3" s="30" t="s">
        <v>524</v>
      </c>
      <c r="G3" s="29" t="str">
        <f>VLOOKUP(B3:B199,[2]Sheet3!$C$2:$AD$220,28,FALSE)</f>
        <v>讲师（高校）</v>
      </c>
    </row>
    <row r="4" spans="1:13">
      <c r="A4" s="30" t="s">
        <v>519</v>
      </c>
      <c r="B4" s="30" t="s">
        <v>318</v>
      </c>
      <c r="C4" s="30" t="s">
        <v>317</v>
      </c>
      <c r="D4" s="30" t="s">
        <v>525</v>
      </c>
      <c r="E4" s="30" t="s">
        <v>521</v>
      </c>
      <c r="F4" s="30" t="s">
        <v>526</v>
      </c>
      <c r="G4" s="29" t="str">
        <f>VLOOKUP(B4:B200,[2]Sheet3!$C$2:$AD$220,28,FALSE)</f>
        <v>讲师（高校）</v>
      </c>
    </row>
    <row r="5" spans="1:13">
      <c r="A5" s="30" t="s">
        <v>519</v>
      </c>
      <c r="B5" s="30" t="s">
        <v>527</v>
      </c>
      <c r="C5" s="30" t="s">
        <v>528</v>
      </c>
      <c r="D5" s="30" t="s">
        <v>529</v>
      </c>
      <c r="E5" s="30" t="s">
        <v>521</v>
      </c>
      <c r="F5" s="30" t="s">
        <v>530</v>
      </c>
      <c r="G5" s="29" t="str">
        <f>VLOOKUP(B5:B201,[2]Sheet3!$C$2:$AD$220,28,FALSE)</f>
        <v>教授</v>
      </c>
    </row>
    <row r="6" spans="1:13">
      <c r="A6" s="30" t="s">
        <v>519</v>
      </c>
      <c r="B6" s="30" t="s">
        <v>531</v>
      </c>
      <c r="C6" s="31" t="s">
        <v>532</v>
      </c>
      <c r="D6" s="30" t="s">
        <v>523</v>
      </c>
      <c r="E6" s="30" t="s">
        <v>533</v>
      </c>
      <c r="F6" s="30" t="s">
        <v>524</v>
      </c>
      <c r="G6" s="29" t="str">
        <f>VLOOKUP(B6:B202,[2]Sheet3!$C$2:$AD$220,28,FALSE)</f>
        <v>讲师（高校）</v>
      </c>
    </row>
    <row r="7" spans="1:13">
      <c r="A7" s="32" t="s">
        <v>519</v>
      </c>
      <c r="B7" s="32" t="s">
        <v>534</v>
      </c>
      <c r="C7" s="32" t="s">
        <v>535</v>
      </c>
      <c r="D7" s="32" t="s">
        <v>536</v>
      </c>
      <c r="E7" s="32" t="s">
        <v>521</v>
      </c>
      <c r="F7" s="32" t="s">
        <v>530</v>
      </c>
      <c r="G7" s="29" t="str">
        <f>VLOOKUP(B7:B203,[2]Sheet3!$C$2:$AD$220,28,FALSE)</f>
        <v>教授</v>
      </c>
    </row>
    <row r="8" spans="1:13">
      <c r="A8" s="30" t="s">
        <v>519</v>
      </c>
      <c r="B8" s="30" t="s">
        <v>537</v>
      </c>
      <c r="C8" s="30" t="s">
        <v>538</v>
      </c>
      <c r="D8" s="30"/>
      <c r="E8" s="30" t="s">
        <v>521</v>
      </c>
      <c r="F8" s="30"/>
      <c r="G8" s="29" t="e">
        <f>VLOOKUP(B8:B204,[2]Sheet3!$C$2:$AD$220,28,FALSE)</f>
        <v>#REF!</v>
      </c>
    </row>
    <row r="9" spans="1:13">
      <c r="A9" s="30" t="s">
        <v>519</v>
      </c>
      <c r="B9" s="30" t="s">
        <v>539</v>
      </c>
      <c r="C9" s="31" t="s">
        <v>540</v>
      </c>
      <c r="D9" s="30" t="s">
        <v>541</v>
      </c>
      <c r="E9" s="30" t="s">
        <v>533</v>
      </c>
      <c r="F9" s="30" t="s">
        <v>542</v>
      </c>
      <c r="G9" s="29" t="str">
        <f>VLOOKUP(B9:B205,[2]Sheet3!$C$2:$AD$220,28,FALSE)</f>
        <v>副研究员</v>
      </c>
    </row>
    <row r="10" spans="1:13">
      <c r="A10" s="30" t="s">
        <v>519</v>
      </c>
      <c r="B10" s="30" t="s">
        <v>184</v>
      </c>
      <c r="C10" s="30" t="s">
        <v>183</v>
      </c>
      <c r="D10" s="30" t="s">
        <v>525</v>
      </c>
      <c r="E10" s="30" t="s">
        <v>521</v>
      </c>
      <c r="F10" s="30" t="s">
        <v>526</v>
      </c>
      <c r="G10" s="29" t="str">
        <f>VLOOKUP(B10:B206,[2]Sheet3!$C$2:$AD$220,28,FALSE)</f>
        <v>讲师（高校）</v>
      </c>
    </row>
    <row r="11" spans="1:13">
      <c r="A11" s="30" t="s">
        <v>519</v>
      </c>
      <c r="B11" s="30" t="s">
        <v>543</v>
      </c>
      <c r="C11" s="30" t="s">
        <v>544</v>
      </c>
      <c r="D11" s="30" t="s">
        <v>536</v>
      </c>
      <c r="E11" s="30" t="s">
        <v>521</v>
      </c>
      <c r="F11" s="30" t="s">
        <v>530</v>
      </c>
      <c r="G11" s="29" t="e">
        <f>VLOOKUP(B11:B207,[2]Sheet3!$C$2:$AD$220,28,FALSE)</f>
        <v>#N/A</v>
      </c>
    </row>
    <row r="12" spans="1:13">
      <c r="A12" s="30" t="s">
        <v>519</v>
      </c>
      <c r="B12" s="30" t="s">
        <v>351</v>
      </c>
      <c r="C12" s="30" t="s">
        <v>350</v>
      </c>
      <c r="D12" s="30" t="s">
        <v>525</v>
      </c>
      <c r="E12" s="30" t="s">
        <v>521</v>
      </c>
      <c r="F12" s="30" t="s">
        <v>526</v>
      </c>
      <c r="G12" s="29" t="str">
        <f>VLOOKUP(B12:B208,[2]Sheet3!$C$2:$AD$220,28,FALSE)</f>
        <v>讲师（高校）</v>
      </c>
    </row>
    <row r="13" spans="1:13">
      <c r="A13" s="30" t="s">
        <v>545</v>
      </c>
      <c r="B13" s="30" t="s">
        <v>546</v>
      </c>
      <c r="C13" s="30" t="s">
        <v>547</v>
      </c>
      <c r="D13" s="30" t="s">
        <v>548</v>
      </c>
      <c r="E13" s="30" t="s">
        <v>521</v>
      </c>
      <c r="F13" s="30" t="s">
        <v>524</v>
      </c>
      <c r="G13" s="29" t="str">
        <f>VLOOKUP(B13:B209,[2]Sheet3!$C$2:$AD$220,28,FALSE)</f>
        <v>助理研究员</v>
      </c>
    </row>
    <row r="14" spans="1:13">
      <c r="A14" s="30" t="s">
        <v>545</v>
      </c>
      <c r="B14" s="30" t="s">
        <v>235</v>
      </c>
      <c r="C14" s="30" t="s">
        <v>234</v>
      </c>
      <c r="D14" s="30" t="s">
        <v>549</v>
      </c>
      <c r="E14" s="30" t="s">
        <v>521</v>
      </c>
      <c r="F14" s="30" t="s">
        <v>522</v>
      </c>
      <c r="G14" s="29" t="str">
        <f>VLOOKUP(B14:B210,[2]Sheet3!$C$2:$AD$220,28,FALSE)</f>
        <v>副教授</v>
      </c>
    </row>
    <row r="15" spans="1:13">
      <c r="A15" s="30" t="s">
        <v>545</v>
      </c>
      <c r="B15" s="30" t="s">
        <v>295</v>
      </c>
      <c r="C15" s="30" t="s">
        <v>294</v>
      </c>
      <c r="D15" s="30" t="s">
        <v>520</v>
      </c>
      <c r="E15" s="30" t="s">
        <v>521</v>
      </c>
      <c r="F15" s="30" t="s">
        <v>522</v>
      </c>
      <c r="G15" s="29" t="str">
        <f>VLOOKUP(B15:B211,[2]Sheet3!$C$2:$AD$220,28,FALSE)</f>
        <v>副研究员（自然科学）</v>
      </c>
    </row>
    <row r="16" spans="1:13">
      <c r="A16" s="30" t="s">
        <v>545</v>
      </c>
      <c r="B16" s="30" t="s">
        <v>550</v>
      </c>
      <c r="C16" s="30" t="s">
        <v>551</v>
      </c>
      <c r="D16" s="30" t="s">
        <v>536</v>
      </c>
      <c r="E16" s="30" t="s">
        <v>521</v>
      </c>
      <c r="F16" s="30" t="s">
        <v>530</v>
      </c>
      <c r="G16" s="29" t="str">
        <f>VLOOKUP(B16:B212,[2]Sheet3!$C$2:$AD$220,28,FALSE)</f>
        <v>教授</v>
      </c>
    </row>
    <row r="17" spans="1:7">
      <c r="A17" s="30" t="s">
        <v>545</v>
      </c>
      <c r="B17" s="30" t="s">
        <v>436</v>
      </c>
      <c r="C17" s="30" t="s">
        <v>435</v>
      </c>
      <c r="D17" s="30" t="s">
        <v>549</v>
      </c>
      <c r="E17" s="30" t="s">
        <v>521</v>
      </c>
      <c r="F17" s="30" t="s">
        <v>522</v>
      </c>
      <c r="G17" s="29" t="str">
        <f>VLOOKUP(B17:B213,[2]Sheet3!$C$2:$AD$220,28,FALSE)</f>
        <v>副教授</v>
      </c>
    </row>
    <row r="18" spans="1:7">
      <c r="A18" s="30" t="s">
        <v>545</v>
      </c>
      <c r="B18" s="30" t="s">
        <v>202</v>
      </c>
      <c r="C18" s="30" t="s">
        <v>201</v>
      </c>
      <c r="D18" s="30" t="s">
        <v>536</v>
      </c>
      <c r="E18" s="30" t="s">
        <v>521</v>
      </c>
      <c r="F18" s="30" t="s">
        <v>530</v>
      </c>
      <c r="G18" s="29" t="str">
        <f>VLOOKUP(B18:B214,[2]Sheet3!$C$2:$AD$220,28,FALSE)</f>
        <v>教授</v>
      </c>
    </row>
    <row r="19" spans="1:7">
      <c r="A19" s="30" t="s">
        <v>552</v>
      </c>
      <c r="B19" s="30" t="s">
        <v>58</v>
      </c>
      <c r="C19" s="30" t="s">
        <v>57</v>
      </c>
      <c r="D19" s="30" t="s">
        <v>525</v>
      </c>
      <c r="E19" s="30" t="s">
        <v>521</v>
      </c>
      <c r="F19" s="30" t="s">
        <v>526</v>
      </c>
      <c r="G19" s="29" t="str">
        <f>VLOOKUP(B19:B215,[2]Sheet3!$C$2:$AD$220,28,FALSE)</f>
        <v>讲师（高校）</v>
      </c>
    </row>
    <row r="20" spans="1:7">
      <c r="A20" s="30" t="s">
        <v>552</v>
      </c>
      <c r="B20" s="30" t="s">
        <v>160</v>
      </c>
      <c r="C20" s="30" t="s">
        <v>159</v>
      </c>
      <c r="D20" s="30" t="s">
        <v>525</v>
      </c>
      <c r="E20" s="30" t="s">
        <v>521</v>
      </c>
      <c r="F20" s="30" t="s">
        <v>526</v>
      </c>
      <c r="G20" s="29" t="str">
        <f>VLOOKUP(B20:B216,[2]Sheet3!$C$2:$AD$220,28,FALSE)</f>
        <v>讲师（高校）</v>
      </c>
    </row>
    <row r="21" spans="1:7">
      <c r="A21" s="30" t="s">
        <v>552</v>
      </c>
      <c r="B21" s="30" t="s">
        <v>357</v>
      </c>
      <c r="C21" s="30" t="s">
        <v>356</v>
      </c>
      <c r="D21" s="30" t="s">
        <v>553</v>
      </c>
      <c r="E21" s="30" t="s">
        <v>521</v>
      </c>
      <c r="F21" s="30" t="s">
        <v>526</v>
      </c>
      <c r="G21" s="29" t="str">
        <f>VLOOKUP(B21:B217,[2]Sheet3!$C$2:$AD$220,28,FALSE)</f>
        <v>助理研究员（自然科学）</v>
      </c>
    </row>
    <row r="22" spans="1:7">
      <c r="A22" s="30" t="s">
        <v>552</v>
      </c>
      <c r="B22" s="30" t="s">
        <v>166</v>
      </c>
      <c r="C22" s="30" t="s">
        <v>165</v>
      </c>
      <c r="D22" s="30" t="s">
        <v>520</v>
      </c>
      <c r="E22" s="30" t="s">
        <v>521</v>
      </c>
      <c r="F22" s="30" t="s">
        <v>522</v>
      </c>
      <c r="G22" s="29" t="str">
        <f>VLOOKUP(B22:B218,[2]Sheet3!$C$2:$AD$220,28,FALSE)</f>
        <v>副研究员（自然科学）</v>
      </c>
    </row>
    <row r="23" spans="1:7">
      <c r="A23" s="30" t="s">
        <v>552</v>
      </c>
      <c r="B23" s="30" t="s">
        <v>28</v>
      </c>
      <c r="C23" s="30" t="s">
        <v>27</v>
      </c>
      <c r="D23" s="30" t="s">
        <v>523</v>
      </c>
      <c r="E23" s="30" t="s">
        <v>521</v>
      </c>
      <c r="F23" s="30" t="s">
        <v>524</v>
      </c>
      <c r="G23" s="29" t="str">
        <f>VLOOKUP(B23:B219,[2]Sheet3!$C$2:$AD$220,28,FALSE)</f>
        <v>讲师（高校）</v>
      </c>
    </row>
    <row r="24" spans="1:7">
      <c r="A24" s="30" t="s">
        <v>552</v>
      </c>
      <c r="B24" s="30" t="s">
        <v>31</v>
      </c>
      <c r="C24" s="30" t="s">
        <v>30</v>
      </c>
      <c r="D24" s="30" t="s">
        <v>523</v>
      </c>
      <c r="E24" s="30" t="s">
        <v>521</v>
      </c>
      <c r="F24" s="30" t="s">
        <v>524</v>
      </c>
      <c r="G24" s="29" t="str">
        <f>VLOOKUP(B24:B220,[2]Sheet3!$C$2:$AD$220,28,FALSE)</f>
        <v>讲师（高校）</v>
      </c>
    </row>
    <row r="25" spans="1:7">
      <c r="A25" s="30" t="s">
        <v>552</v>
      </c>
      <c r="B25" s="30" t="s">
        <v>55</v>
      </c>
      <c r="C25" s="30" t="s">
        <v>54</v>
      </c>
      <c r="D25" s="30" t="s">
        <v>554</v>
      </c>
      <c r="E25" s="30" t="s">
        <v>521</v>
      </c>
      <c r="F25" s="30" t="s">
        <v>522</v>
      </c>
      <c r="G25" s="29" t="str">
        <f>VLOOKUP(B25:B221,[2]Sheet3!$C$2:$AD$220,28,FALSE)</f>
        <v>副教授</v>
      </c>
    </row>
    <row r="26" spans="1:7">
      <c r="A26" s="30" t="s">
        <v>552</v>
      </c>
      <c r="B26" s="30" t="s">
        <v>555</v>
      </c>
      <c r="C26" s="31" t="s">
        <v>556</v>
      </c>
      <c r="D26" s="30"/>
      <c r="E26" s="30" t="s">
        <v>533</v>
      </c>
      <c r="F26" s="30"/>
      <c r="G26" s="29" t="e">
        <f>VLOOKUP(B26:B222,[2]Sheet3!$C$2:$AD$220,28,FALSE)</f>
        <v>#REF!</v>
      </c>
    </row>
    <row r="27" spans="1:7">
      <c r="A27" s="30" t="s">
        <v>552</v>
      </c>
      <c r="B27" s="30" t="s">
        <v>557</v>
      </c>
      <c r="C27" s="30" t="s">
        <v>558</v>
      </c>
      <c r="D27" s="30" t="s">
        <v>559</v>
      </c>
      <c r="E27" s="30" t="s">
        <v>521</v>
      </c>
      <c r="F27" s="30" t="s">
        <v>542</v>
      </c>
      <c r="G27" s="29" t="str">
        <f>VLOOKUP(B27:B223,[2]Sheet3!$C$2:$AD$220,28,FALSE)</f>
        <v>副研究员</v>
      </c>
    </row>
    <row r="28" spans="1:7">
      <c r="A28" s="30" t="s">
        <v>552</v>
      </c>
      <c r="B28" s="30" t="s">
        <v>560</v>
      </c>
      <c r="C28" s="30" t="s">
        <v>561</v>
      </c>
      <c r="D28" s="30" t="s">
        <v>562</v>
      </c>
      <c r="E28" s="30" t="s">
        <v>563</v>
      </c>
      <c r="F28" s="30" t="s">
        <v>564</v>
      </c>
      <c r="G28" s="29" t="str">
        <f>VLOOKUP(B28:B224,[2]Sheet3!$C$2:$AD$220,28,FALSE)</f>
        <v>研究员</v>
      </c>
    </row>
    <row r="29" spans="1:7">
      <c r="A29" s="30" t="s">
        <v>552</v>
      </c>
      <c r="B29" s="30" t="s">
        <v>109</v>
      </c>
      <c r="C29" s="30" t="s">
        <v>108</v>
      </c>
      <c r="D29" s="30" t="s">
        <v>549</v>
      </c>
      <c r="E29" s="30" t="s">
        <v>521</v>
      </c>
      <c r="F29" s="30" t="s">
        <v>522</v>
      </c>
      <c r="G29" s="29" t="str">
        <f>VLOOKUP(B29:B225,[2]Sheet3!$C$2:$AD$220,28,FALSE)</f>
        <v>副教授</v>
      </c>
    </row>
    <row r="30" spans="1:7">
      <c r="A30" s="30" t="s">
        <v>552</v>
      </c>
      <c r="B30" s="30" t="s">
        <v>470</v>
      </c>
      <c r="C30" s="30" t="s">
        <v>469</v>
      </c>
      <c r="D30" s="30" t="s">
        <v>525</v>
      </c>
      <c r="E30" s="30" t="s">
        <v>521</v>
      </c>
      <c r="F30" s="30" t="s">
        <v>526</v>
      </c>
      <c r="G30" s="29" t="str">
        <f>VLOOKUP(B30:B226,[2]Sheet3!$C$2:$AD$220,28,FALSE)</f>
        <v>讲师（高校）</v>
      </c>
    </row>
    <row r="31" spans="1:7">
      <c r="A31" s="30" t="s">
        <v>552</v>
      </c>
      <c r="B31" s="30" t="s">
        <v>565</v>
      </c>
      <c r="C31" s="30" t="s">
        <v>566</v>
      </c>
      <c r="D31" s="30" t="s">
        <v>567</v>
      </c>
      <c r="E31" s="30" t="s">
        <v>563</v>
      </c>
      <c r="F31" s="30" t="s">
        <v>524</v>
      </c>
      <c r="G31" s="29" t="str">
        <f>VLOOKUP(B31:B227,[2]Sheet3!$C$2:$AD$220,28,FALSE)</f>
        <v>助理研究员</v>
      </c>
    </row>
    <row r="32" spans="1:7">
      <c r="A32" s="30" t="s">
        <v>552</v>
      </c>
      <c r="B32" s="30" t="s">
        <v>223</v>
      </c>
      <c r="C32" s="30" t="s">
        <v>222</v>
      </c>
      <c r="D32" s="30" t="s">
        <v>554</v>
      </c>
      <c r="E32" s="30" t="s">
        <v>521</v>
      </c>
      <c r="F32" s="30" t="s">
        <v>522</v>
      </c>
      <c r="G32" s="29" t="str">
        <f>VLOOKUP(B32:B228,[2]Sheet3!$C$2:$AD$220,28,FALSE)</f>
        <v>副教授</v>
      </c>
    </row>
    <row r="33" spans="1:7">
      <c r="A33" s="30" t="s">
        <v>552</v>
      </c>
      <c r="B33" s="30" t="s">
        <v>336</v>
      </c>
      <c r="C33" s="30" t="s">
        <v>335</v>
      </c>
      <c r="D33" s="30" t="s">
        <v>525</v>
      </c>
      <c r="E33" s="30" t="s">
        <v>521</v>
      </c>
      <c r="F33" s="30" t="s">
        <v>526</v>
      </c>
      <c r="G33" s="29" t="str">
        <f>VLOOKUP(B33:B229,[2]Sheet3!$C$2:$AD$220,28,FALSE)</f>
        <v>讲师（高校）</v>
      </c>
    </row>
    <row r="34" spans="1:7">
      <c r="A34" s="30" t="s">
        <v>552</v>
      </c>
      <c r="B34" s="30" t="s">
        <v>19</v>
      </c>
      <c r="C34" s="30" t="s">
        <v>18</v>
      </c>
      <c r="D34" s="30" t="s">
        <v>549</v>
      </c>
      <c r="E34" s="30" t="s">
        <v>521</v>
      </c>
      <c r="F34" s="30" t="s">
        <v>522</v>
      </c>
      <c r="G34" s="29" t="str">
        <f>VLOOKUP(B34:B230,[2]Sheet3!$C$2:$AD$220,28,FALSE)</f>
        <v>副教授</v>
      </c>
    </row>
    <row r="35" spans="1:7">
      <c r="A35" s="30" t="s">
        <v>552</v>
      </c>
      <c r="B35" s="30" t="s">
        <v>124</v>
      </c>
      <c r="C35" s="30" t="s">
        <v>123</v>
      </c>
      <c r="D35" s="30" t="s">
        <v>523</v>
      </c>
      <c r="E35" s="30" t="s">
        <v>521</v>
      </c>
      <c r="F35" s="30" t="s">
        <v>524</v>
      </c>
      <c r="G35" s="29" t="str">
        <f>VLOOKUP(B35:B231,[2]Sheet3!$C$2:$AD$220,28,FALSE)</f>
        <v>讲师（高校）</v>
      </c>
    </row>
    <row r="36" spans="1:7">
      <c r="A36" s="31" t="s">
        <v>568</v>
      </c>
      <c r="B36" s="31" t="s">
        <v>569</v>
      </c>
      <c r="C36" s="31" t="s">
        <v>570</v>
      </c>
      <c r="D36" s="31" t="s">
        <v>571</v>
      </c>
      <c r="E36" s="31" t="s">
        <v>563</v>
      </c>
      <c r="F36" s="31" t="s">
        <v>522</v>
      </c>
      <c r="G36" s="29" t="str">
        <f>VLOOKUP(B36:B232,[2]Sheet3!$C$2:$AD$220,28,FALSE)</f>
        <v>高级工程师</v>
      </c>
    </row>
    <row r="37" spans="1:7">
      <c r="A37" s="30" t="s">
        <v>568</v>
      </c>
      <c r="B37" s="30" t="s">
        <v>446</v>
      </c>
      <c r="C37" s="30" t="s">
        <v>445</v>
      </c>
      <c r="D37" s="30" t="s">
        <v>529</v>
      </c>
      <c r="E37" s="30" t="s">
        <v>521</v>
      </c>
      <c r="F37" s="30" t="s">
        <v>564</v>
      </c>
      <c r="G37" s="29" t="str">
        <f>VLOOKUP(B37:B233,[2]Sheet3!$C$2:$AD$220,28,FALSE)</f>
        <v>教授</v>
      </c>
    </row>
    <row r="38" spans="1:7">
      <c r="A38" s="30" t="s">
        <v>568</v>
      </c>
      <c r="B38" s="30" t="s">
        <v>148</v>
      </c>
      <c r="C38" s="30" t="s">
        <v>147</v>
      </c>
      <c r="D38" s="30" t="s">
        <v>525</v>
      </c>
      <c r="E38" s="30" t="s">
        <v>521</v>
      </c>
      <c r="F38" s="30" t="s">
        <v>526</v>
      </c>
      <c r="G38" s="29" t="str">
        <f>VLOOKUP(B38:B234,[2]Sheet3!$C$2:$AD$220,28,FALSE)</f>
        <v>讲师（高校）</v>
      </c>
    </row>
    <row r="39" spans="1:7">
      <c r="A39" s="30" t="s">
        <v>568</v>
      </c>
      <c r="B39" s="30" t="s">
        <v>247</v>
      </c>
      <c r="C39" s="30" t="s">
        <v>246</v>
      </c>
      <c r="D39" s="30" t="s">
        <v>571</v>
      </c>
      <c r="E39" s="30" t="s">
        <v>521</v>
      </c>
      <c r="F39" s="30" t="s">
        <v>522</v>
      </c>
      <c r="G39" s="29" t="str">
        <f>VLOOKUP(B39:B235,[2]Sheet3!$C$2:$AD$220,28,FALSE)</f>
        <v>高级工程师</v>
      </c>
    </row>
    <row r="40" spans="1:7">
      <c r="A40" s="30" t="s">
        <v>568</v>
      </c>
      <c r="B40" s="30" t="s">
        <v>40</v>
      </c>
      <c r="C40" s="30" t="s">
        <v>39</v>
      </c>
      <c r="D40" s="30" t="s">
        <v>525</v>
      </c>
      <c r="E40" s="30" t="s">
        <v>521</v>
      </c>
      <c r="F40" s="30" t="s">
        <v>526</v>
      </c>
      <c r="G40" s="29" t="str">
        <f>VLOOKUP(B40:B236,[2]Sheet3!$C$2:$AD$220,28,FALSE)</f>
        <v>讲师（高校）</v>
      </c>
    </row>
    <row r="41" spans="1:7">
      <c r="A41" s="30" t="s">
        <v>568</v>
      </c>
      <c r="B41" s="30" t="s">
        <v>43</v>
      </c>
      <c r="C41" s="30" t="s">
        <v>42</v>
      </c>
      <c r="D41" s="30" t="s">
        <v>525</v>
      </c>
      <c r="E41" s="30" t="s">
        <v>521</v>
      </c>
      <c r="F41" s="30" t="s">
        <v>526</v>
      </c>
      <c r="G41" s="29" t="str">
        <f>VLOOKUP(B41:B237,[2]Sheet3!$C$2:$AD$220,28,FALSE)</f>
        <v>讲师（高校）</v>
      </c>
    </row>
    <row r="42" spans="1:7">
      <c r="A42" s="30" t="s">
        <v>568</v>
      </c>
      <c r="B42" s="30" t="s">
        <v>37</v>
      </c>
      <c r="C42" s="30" t="s">
        <v>36</v>
      </c>
      <c r="D42" s="30" t="s">
        <v>549</v>
      </c>
      <c r="E42" s="30" t="s">
        <v>521</v>
      </c>
      <c r="F42" s="30" t="s">
        <v>522</v>
      </c>
      <c r="G42" s="29" t="str">
        <f>VLOOKUP(B42:B238,[2]Sheet3!$C$2:$AD$220,28,FALSE)</f>
        <v>副教授</v>
      </c>
    </row>
    <row r="43" spans="1:7">
      <c r="A43" s="30" t="s">
        <v>568</v>
      </c>
      <c r="B43" s="30" t="s">
        <v>46</v>
      </c>
      <c r="C43" s="30" t="s">
        <v>45</v>
      </c>
      <c r="D43" s="30" t="s">
        <v>549</v>
      </c>
      <c r="E43" s="30" t="s">
        <v>521</v>
      </c>
      <c r="F43" s="30" t="s">
        <v>522</v>
      </c>
      <c r="G43" s="29" t="str">
        <f>VLOOKUP(B43:B239,[2]Sheet3!$C$2:$AD$220,28,FALSE)</f>
        <v>副教授</v>
      </c>
    </row>
    <row r="44" spans="1:7">
      <c r="A44" s="30" t="s">
        <v>568</v>
      </c>
      <c r="B44" s="30" t="s">
        <v>342</v>
      </c>
      <c r="C44" s="30" t="s">
        <v>341</v>
      </c>
      <c r="D44" s="30" t="s">
        <v>523</v>
      </c>
      <c r="E44" s="30" t="s">
        <v>521</v>
      </c>
      <c r="F44" s="30" t="s">
        <v>524</v>
      </c>
      <c r="G44" s="29" t="str">
        <f>VLOOKUP(B44:B240,[2]Sheet3!$C$2:$AD$220,28,FALSE)</f>
        <v>讲师（高校）</v>
      </c>
    </row>
    <row r="45" spans="1:7">
      <c r="A45" s="30" t="s">
        <v>568</v>
      </c>
      <c r="B45" s="30" t="s">
        <v>400</v>
      </c>
      <c r="C45" s="30" t="s">
        <v>399</v>
      </c>
      <c r="D45" s="30" t="s">
        <v>525</v>
      </c>
      <c r="E45" s="30" t="s">
        <v>521</v>
      </c>
      <c r="F45" s="30" t="s">
        <v>526</v>
      </c>
      <c r="G45" s="29" t="str">
        <f>VLOOKUP(B45:B241,[2]Sheet3!$C$2:$AD$220,28,FALSE)</f>
        <v>讲师（高校）</v>
      </c>
    </row>
    <row r="46" spans="1:7">
      <c r="A46" s="30" t="s">
        <v>568</v>
      </c>
      <c r="B46" s="30" t="s">
        <v>112</v>
      </c>
      <c r="C46" s="30" t="s">
        <v>111</v>
      </c>
      <c r="D46" s="30" t="s">
        <v>525</v>
      </c>
      <c r="E46" s="30" t="s">
        <v>521</v>
      </c>
      <c r="F46" s="30" t="s">
        <v>526</v>
      </c>
      <c r="G46" s="29" t="str">
        <f>VLOOKUP(B46:B242,[2]Sheet3!$C$2:$AD$220,28,FALSE)</f>
        <v>讲师（高校）</v>
      </c>
    </row>
    <row r="47" spans="1:7">
      <c r="A47" s="30" t="s">
        <v>568</v>
      </c>
      <c r="B47" s="30" t="s">
        <v>94</v>
      </c>
      <c r="C47" s="30" t="s">
        <v>93</v>
      </c>
      <c r="D47" s="30" t="s">
        <v>549</v>
      </c>
      <c r="E47" s="30" t="s">
        <v>521</v>
      </c>
      <c r="F47" s="30" t="s">
        <v>522</v>
      </c>
      <c r="G47" s="29" t="str">
        <f>VLOOKUP(B47:B243,[2]Sheet3!$C$2:$AD$220,28,FALSE)</f>
        <v>副教授</v>
      </c>
    </row>
    <row r="48" spans="1:7">
      <c r="A48" s="30" t="s">
        <v>568</v>
      </c>
      <c r="B48" s="30" t="s">
        <v>480</v>
      </c>
      <c r="C48" s="30" t="s">
        <v>481</v>
      </c>
      <c r="D48" s="30" t="s">
        <v>525</v>
      </c>
      <c r="E48" s="30" t="s">
        <v>521</v>
      </c>
      <c r="F48" s="30" t="s">
        <v>526</v>
      </c>
      <c r="G48" s="29" t="str">
        <f>VLOOKUP(B48:B244,[2]Sheet3!$C$2:$AD$220,28,FALSE)</f>
        <v>讲师（高校）</v>
      </c>
    </row>
    <row r="49" spans="1:7">
      <c r="A49" s="30" t="s">
        <v>568</v>
      </c>
      <c r="B49" s="30" t="s">
        <v>172</v>
      </c>
      <c r="C49" s="30" t="s">
        <v>171</v>
      </c>
      <c r="D49" s="30" t="s">
        <v>549</v>
      </c>
      <c r="E49" s="30" t="s">
        <v>521</v>
      </c>
      <c r="F49" s="30" t="s">
        <v>522</v>
      </c>
      <c r="G49" s="29" t="str">
        <f>VLOOKUP(B49:B245,[2]Sheet3!$C$2:$AD$220,28,FALSE)</f>
        <v>副教授</v>
      </c>
    </row>
    <row r="50" spans="1:7">
      <c r="A50" s="30" t="s">
        <v>568</v>
      </c>
      <c r="B50" s="30" t="s">
        <v>482</v>
      </c>
      <c r="C50" s="30" t="s">
        <v>483</v>
      </c>
      <c r="D50" s="30" t="s">
        <v>549</v>
      </c>
      <c r="E50" s="30" t="s">
        <v>563</v>
      </c>
      <c r="F50" s="30" t="s">
        <v>522</v>
      </c>
      <c r="G50" s="29" t="e">
        <f>VLOOKUP(B50:B246,[2]Sheet3!$C$2:$AD$220,28,FALSE)</f>
        <v>#N/A</v>
      </c>
    </row>
    <row r="51" spans="1:7">
      <c r="A51" s="30" t="s">
        <v>568</v>
      </c>
      <c r="B51" s="30" t="s">
        <v>25</v>
      </c>
      <c r="C51" s="30" t="s">
        <v>24</v>
      </c>
      <c r="D51" s="30" t="s">
        <v>549</v>
      </c>
      <c r="E51" s="30" t="s">
        <v>521</v>
      </c>
      <c r="F51" s="30" t="s">
        <v>522</v>
      </c>
      <c r="G51" s="29" t="str">
        <f>VLOOKUP(B51:B247,[2]Sheet3!$C$2:$AD$220,28,FALSE)</f>
        <v>副教授</v>
      </c>
    </row>
    <row r="52" spans="1:7">
      <c r="A52" s="30" t="s">
        <v>572</v>
      </c>
      <c r="B52" s="31" t="s">
        <v>573</v>
      </c>
      <c r="C52" s="31" t="s">
        <v>574</v>
      </c>
      <c r="D52" s="31" t="s">
        <v>541</v>
      </c>
      <c r="E52" s="31" t="s">
        <v>533</v>
      </c>
      <c r="F52" s="31" t="s">
        <v>542</v>
      </c>
      <c r="G52" s="29" t="str">
        <f>VLOOKUP(B52:B248,[2]Sheet3!$C$2:$AD$220,28,FALSE)</f>
        <v>副研究员</v>
      </c>
    </row>
    <row r="53" spans="1:7">
      <c r="A53" s="30" t="s">
        <v>572</v>
      </c>
      <c r="B53" s="30" t="s">
        <v>575</v>
      </c>
      <c r="C53" s="31" t="s">
        <v>576</v>
      </c>
      <c r="D53" s="30"/>
      <c r="E53" s="30" t="s">
        <v>533</v>
      </c>
      <c r="F53" s="30"/>
      <c r="G53" s="29" t="e">
        <f>VLOOKUP(B53:B249,[2]Sheet3!$C$2:$AD$220,28,FALSE)</f>
        <v>#REF!</v>
      </c>
    </row>
    <row r="54" spans="1:7">
      <c r="A54" s="30" t="s">
        <v>572</v>
      </c>
      <c r="B54" s="30" t="s">
        <v>381</v>
      </c>
      <c r="C54" s="30" t="s">
        <v>380</v>
      </c>
      <c r="D54" s="30" t="s">
        <v>520</v>
      </c>
      <c r="E54" s="30" t="s">
        <v>521</v>
      </c>
      <c r="F54" s="30" t="s">
        <v>522</v>
      </c>
      <c r="G54" s="29" t="str">
        <f>VLOOKUP(B54:B250,[2]Sheet3!$C$2:$AD$220,28,FALSE)</f>
        <v>副研究员（自然科学）</v>
      </c>
    </row>
    <row r="55" spans="1:7">
      <c r="A55" s="30" t="s">
        <v>572</v>
      </c>
      <c r="B55" s="30" t="s">
        <v>424</v>
      </c>
      <c r="C55" s="30" t="s">
        <v>423</v>
      </c>
      <c r="D55" s="30" t="s">
        <v>525</v>
      </c>
      <c r="E55" s="30" t="s">
        <v>521</v>
      </c>
      <c r="F55" s="30" t="s">
        <v>526</v>
      </c>
      <c r="G55" s="29" t="str">
        <f>VLOOKUP(B55:B251,[2]Sheet3!$C$2:$AD$220,28,FALSE)</f>
        <v>讲师（高校）</v>
      </c>
    </row>
    <row r="56" spans="1:7">
      <c r="A56" s="30" t="s">
        <v>572</v>
      </c>
      <c r="B56" s="30" t="s">
        <v>577</v>
      </c>
      <c r="C56" s="30" t="s">
        <v>578</v>
      </c>
      <c r="D56" s="30" t="s">
        <v>559</v>
      </c>
      <c r="E56" s="30" t="s">
        <v>521</v>
      </c>
      <c r="F56" s="30" t="s">
        <v>542</v>
      </c>
      <c r="G56" s="29" t="str">
        <f>VLOOKUP(B56:B252,[2]Sheet3!$C$2:$AD$220,28,FALSE)</f>
        <v>副研究员</v>
      </c>
    </row>
    <row r="57" spans="1:7">
      <c r="A57" s="30" t="s">
        <v>572</v>
      </c>
      <c r="B57" s="30" t="s">
        <v>579</v>
      </c>
      <c r="C57" s="30" t="s">
        <v>580</v>
      </c>
      <c r="D57" s="30" t="s">
        <v>520</v>
      </c>
      <c r="E57" s="30" t="s">
        <v>521</v>
      </c>
      <c r="F57" s="30" t="s">
        <v>522</v>
      </c>
      <c r="G57" s="29" t="str">
        <f>VLOOKUP(B57:B253,[2]Sheet3!$C$2:$AD$220,28,FALSE)</f>
        <v>副研究员（自然科学）</v>
      </c>
    </row>
    <row r="58" spans="1:7">
      <c r="A58" s="30" t="s">
        <v>572</v>
      </c>
      <c r="B58" s="30" t="s">
        <v>199</v>
      </c>
      <c r="C58" s="30" t="s">
        <v>198</v>
      </c>
      <c r="D58" s="30" t="s">
        <v>529</v>
      </c>
      <c r="E58" s="30" t="s">
        <v>521</v>
      </c>
      <c r="F58" s="30" t="s">
        <v>564</v>
      </c>
      <c r="G58" s="29" t="str">
        <f>VLOOKUP(B58:B254,[2]Sheet3!$C$2:$AD$220,28,FALSE)</f>
        <v>教授</v>
      </c>
    </row>
    <row r="59" spans="1:7">
      <c r="A59" s="30" t="s">
        <v>572</v>
      </c>
      <c r="B59" s="30" t="s">
        <v>390</v>
      </c>
      <c r="C59" s="30" t="s">
        <v>389</v>
      </c>
      <c r="D59" s="30" t="s">
        <v>536</v>
      </c>
      <c r="E59" s="30" t="s">
        <v>521</v>
      </c>
      <c r="F59" s="30" t="s">
        <v>530</v>
      </c>
      <c r="G59" s="29" t="str">
        <f>VLOOKUP(B59:B255,[2]Sheet3!$C$2:$AD$220,28,FALSE)</f>
        <v>教授</v>
      </c>
    </row>
    <row r="60" spans="1:7">
      <c r="A60" s="30" t="s">
        <v>572</v>
      </c>
      <c r="B60" s="30" t="s">
        <v>157</v>
      </c>
      <c r="C60" s="30" t="s">
        <v>156</v>
      </c>
      <c r="D60" s="30" t="s">
        <v>549</v>
      </c>
      <c r="E60" s="30" t="s">
        <v>521</v>
      </c>
      <c r="F60" s="30" t="s">
        <v>522</v>
      </c>
      <c r="G60" s="29" t="str">
        <f>VLOOKUP(B60:B256,[2]Sheet3!$C$2:$AD$220,28,FALSE)</f>
        <v>副教授</v>
      </c>
    </row>
    <row r="61" spans="1:7">
      <c r="A61" s="30" t="s">
        <v>572</v>
      </c>
      <c r="B61" s="30" t="s">
        <v>387</v>
      </c>
      <c r="C61" s="30" t="s">
        <v>386</v>
      </c>
      <c r="D61" s="30" t="s">
        <v>549</v>
      </c>
      <c r="E61" s="30" t="s">
        <v>521</v>
      </c>
      <c r="F61" s="30" t="s">
        <v>522</v>
      </c>
      <c r="G61" s="29" t="str">
        <f>VLOOKUP(B61:B257,[2]Sheet3!$C$2:$AD$220,28,FALSE)</f>
        <v>副教授</v>
      </c>
    </row>
    <row r="62" spans="1:7">
      <c r="A62" s="31" t="s">
        <v>572</v>
      </c>
      <c r="B62" s="31" t="s">
        <v>581</v>
      </c>
      <c r="C62" s="31" t="s">
        <v>582</v>
      </c>
      <c r="D62" s="31" t="s">
        <v>529</v>
      </c>
      <c r="E62" s="33" t="s">
        <v>533</v>
      </c>
      <c r="F62" s="31" t="s">
        <v>564</v>
      </c>
      <c r="G62" s="29" t="str">
        <f>VLOOKUP(B62:B258,[2]Sheet3!$C$2:$AD$220,28,FALSE)</f>
        <v>教授</v>
      </c>
    </row>
    <row r="63" spans="1:7">
      <c r="A63" s="30" t="s">
        <v>572</v>
      </c>
      <c r="B63" s="30" t="s">
        <v>487</v>
      </c>
      <c r="C63" s="30" t="s">
        <v>488</v>
      </c>
      <c r="D63" s="30" t="s">
        <v>549</v>
      </c>
      <c r="E63" s="30" t="s">
        <v>521</v>
      </c>
      <c r="F63" s="30" t="s">
        <v>522</v>
      </c>
      <c r="G63" s="29" t="str">
        <f>VLOOKUP(B63:B259,[2]Sheet3!$C$2:$AD$220,28,FALSE)</f>
        <v>副教授</v>
      </c>
    </row>
    <row r="64" spans="1:7">
      <c r="A64" s="30" t="s">
        <v>572</v>
      </c>
      <c r="B64" s="30" t="s">
        <v>485</v>
      </c>
      <c r="C64" s="30" t="s">
        <v>486</v>
      </c>
      <c r="D64" s="30" t="s">
        <v>583</v>
      </c>
      <c r="E64" s="30" t="s">
        <v>563</v>
      </c>
      <c r="F64" s="30" t="s">
        <v>530</v>
      </c>
      <c r="G64" s="29" t="str">
        <f>VLOOKUP(B64:B260,[2]Sheet3!$C$2:$AD$220,28,FALSE)</f>
        <v>研究员（自然科学）</v>
      </c>
    </row>
    <row r="65" spans="1:7">
      <c r="A65" s="30" t="s">
        <v>572</v>
      </c>
      <c r="B65" s="30" t="s">
        <v>306</v>
      </c>
      <c r="C65" s="30" t="s">
        <v>305</v>
      </c>
      <c r="D65" s="30" t="s">
        <v>536</v>
      </c>
      <c r="E65" s="30" t="s">
        <v>521</v>
      </c>
      <c r="F65" s="30" t="s">
        <v>530</v>
      </c>
      <c r="G65" s="29" t="str">
        <f>VLOOKUP(B65:B261,[2]Sheet3!$C$2:$AD$220,28,FALSE)</f>
        <v>教授</v>
      </c>
    </row>
    <row r="66" spans="1:7">
      <c r="A66" s="30" t="s">
        <v>572</v>
      </c>
      <c r="B66" s="30" t="s">
        <v>416</v>
      </c>
      <c r="C66" s="30" t="s">
        <v>415</v>
      </c>
      <c r="D66" s="30" t="s">
        <v>583</v>
      </c>
      <c r="E66" s="30" t="s">
        <v>521</v>
      </c>
      <c r="F66" s="30" t="s">
        <v>530</v>
      </c>
      <c r="G66" s="29" t="str">
        <f>VLOOKUP(B66:B262,[2]Sheet3!$C$2:$AD$220,28,FALSE)</f>
        <v>研究员（自然科学）</v>
      </c>
    </row>
    <row r="67" spans="1:7">
      <c r="A67" s="30" t="s">
        <v>572</v>
      </c>
      <c r="B67" s="30" t="s">
        <v>584</v>
      </c>
      <c r="C67" s="30" t="s">
        <v>585</v>
      </c>
      <c r="D67" s="30" t="s">
        <v>549</v>
      </c>
      <c r="E67" s="30" t="s">
        <v>521</v>
      </c>
      <c r="F67" s="30" t="s">
        <v>522</v>
      </c>
      <c r="G67" s="29" t="str">
        <f>VLOOKUP(B67:B263,[2]Sheet3!$C$2:$AD$220,28,FALSE)</f>
        <v>副教授</v>
      </c>
    </row>
    <row r="68" spans="1:7">
      <c r="A68" s="30" t="s">
        <v>572</v>
      </c>
      <c r="B68" s="30" t="s">
        <v>586</v>
      </c>
      <c r="C68" s="30" t="s">
        <v>587</v>
      </c>
      <c r="D68" s="30" t="s">
        <v>525</v>
      </c>
      <c r="E68" s="30" t="s">
        <v>521</v>
      </c>
      <c r="F68" s="30" t="s">
        <v>526</v>
      </c>
      <c r="G68" s="29" t="str">
        <f>VLOOKUP(B68:B264,[2]Sheet3!$C$2:$AD$220,28,FALSE)</f>
        <v>讲师（高校）</v>
      </c>
    </row>
    <row r="69" spans="1:7">
      <c r="A69" s="30" t="s">
        <v>572</v>
      </c>
      <c r="B69" s="30" t="s">
        <v>588</v>
      </c>
      <c r="C69" s="30" t="s">
        <v>589</v>
      </c>
      <c r="D69" s="30"/>
      <c r="E69" s="30" t="s">
        <v>521</v>
      </c>
      <c r="F69" s="30"/>
      <c r="G69" s="29" t="e">
        <f>VLOOKUP(B69:B265,[2]Sheet3!$C$2:$AD$220,28,FALSE)</f>
        <v>#REF!</v>
      </c>
    </row>
    <row r="70" spans="1:7">
      <c r="A70" s="30" t="s">
        <v>572</v>
      </c>
      <c r="B70" s="30" t="s">
        <v>292</v>
      </c>
      <c r="C70" s="30" t="s">
        <v>291</v>
      </c>
      <c r="D70" s="30"/>
      <c r="E70" s="30" t="s">
        <v>521</v>
      </c>
      <c r="F70" s="30"/>
      <c r="G70" s="29" t="e">
        <f>VLOOKUP(B70:B266,[2]Sheet3!$C$2:$AD$220,28,FALSE)</f>
        <v>#REF!</v>
      </c>
    </row>
    <row r="71" spans="1:7">
      <c r="A71" s="30" t="s">
        <v>572</v>
      </c>
      <c r="B71" s="30" t="s">
        <v>590</v>
      </c>
      <c r="C71" s="31" t="s">
        <v>591</v>
      </c>
      <c r="D71" s="30" t="s">
        <v>529</v>
      </c>
      <c r="E71" s="30" t="s">
        <v>521</v>
      </c>
      <c r="F71" s="30"/>
      <c r="G71" s="29" t="e">
        <f>VLOOKUP(B71:B267,[2]Sheet3!$C$2:$AD$220,28,FALSE)</f>
        <v>#N/A</v>
      </c>
    </row>
    <row r="72" spans="1:7">
      <c r="A72" s="30" t="s">
        <v>572</v>
      </c>
      <c r="B72" s="30" t="s">
        <v>301</v>
      </c>
      <c r="C72" s="30" t="s">
        <v>300</v>
      </c>
      <c r="D72" s="30" t="s">
        <v>525</v>
      </c>
      <c r="E72" s="30" t="s">
        <v>521</v>
      </c>
      <c r="F72" s="30" t="s">
        <v>526</v>
      </c>
      <c r="G72" s="29" t="str">
        <f>VLOOKUP(B72:B268,[2]Sheet3!$C$2:$AD$220,28,FALSE)</f>
        <v>讲师（高校）</v>
      </c>
    </row>
    <row r="73" spans="1:7">
      <c r="A73" s="30" t="s">
        <v>592</v>
      </c>
      <c r="B73" s="30" t="s">
        <v>593</v>
      </c>
      <c r="C73" s="31" t="s">
        <v>594</v>
      </c>
      <c r="D73" s="30"/>
      <c r="E73" s="30" t="s">
        <v>533</v>
      </c>
      <c r="F73" s="30"/>
      <c r="G73" s="29" t="e">
        <f>VLOOKUP(B73:B269,[2]Sheet3!$C$2:$AD$220,28,FALSE)</f>
        <v>#REF!</v>
      </c>
    </row>
    <row r="74" spans="1:7">
      <c r="A74" s="30" t="s">
        <v>572</v>
      </c>
      <c r="B74" s="30" t="s">
        <v>448</v>
      </c>
      <c r="C74" s="30" t="s">
        <v>447</v>
      </c>
      <c r="D74" s="30" t="s">
        <v>559</v>
      </c>
      <c r="E74" s="30" t="s">
        <v>521</v>
      </c>
      <c r="F74" s="30" t="s">
        <v>542</v>
      </c>
      <c r="G74" s="29" t="str">
        <f>VLOOKUP(B74:B270,[2]Sheet3!$C$2:$AD$220,28,FALSE)</f>
        <v>副研究员</v>
      </c>
    </row>
    <row r="75" spans="1:7">
      <c r="A75" s="30" t="s">
        <v>572</v>
      </c>
      <c r="B75" s="30" t="s">
        <v>595</v>
      </c>
      <c r="C75" s="30" t="s">
        <v>596</v>
      </c>
      <c r="D75" s="30" t="s">
        <v>536</v>
      </c>
      <c r="E75" s="30" t="s">
        <v>521</v>
      </c>
      <c r="F75" s="30" t="s">
        <v>530</v>
      </c>
      <c r="G75" s="29" t="e">
        <f>VLOOKUP(B75:B271,[2]Sheet3!$C$2:$AD$220,28,FALSE)</f>
        <v>#N/A</v>
      </c>
    </row>
    <row r="76" spans="1:7">
      <c r="A76" s="30" t="s">
        <v>572</v>
      </c>
      <c r="B76" s="30" t="s">
        <v>410</v>
      </c>
      <c r="C76" s="30" t="s">
        <v>409</v>
      </c>
      <c r="D76" s="30" t="s">
        <v>549</v>
      </c>
      <c r="E76" s="30" t="s">
        <v>521</v>
      </c>
      <c r="F76" s="30" t="s">
        <v>522</v>
      </c>
      <c r="G76" s="29" t="str">
        <f>VLOOKUP(B76:B272,[2]Sheet3!$C$2:$AD$220,28,FALSE)</f>
        <v>副教授</v>
      </c>
    </row>
    <row r="77" spans="1:7">
      <c r="A77" s="30" t="s">
        <v>572</v>
      </c>
      <c r="B77" s="30" t="s">
        <v>280</v>
      </c>
      <c r="C77" s="30" t="s">
        <v>279</v>
      </c>
      <c r="D77" s="30" t="s">
        <v>536</v>
      </c>
      <c r="E77" s="30" t="s">
        <v>521</v>
      </c>
      <c r="F77" s="30" t="s">
        <v>530</v>
      </c>
      <c r="G77" s="29" t="str">
        <f>VLOOKUP(B77:B273,[2]Sheet3!$C$2:$AD$220,28,FALSE)</f>
        <v>教授</v>
      </c>
    </row>
    <row r="78" spans="1:7">
      <c r="A78" s="30" t="s">
        <v>572</v>
      </c>
      <c r="B78" s="30" t="s">
        <v>404</v>
      </c>
      <c r="C78" s="30" t="s">
        <v>403</v>
      </c>
      <c r="D78" s="30" t="s">
        <v>549</v>
      </c>
      <c r="E78" s="30" t="s">
        <v>521</v>
      </c>
      <c r="F78" s="30" t="s">
        <v>522</v>
      </c>
      <c r="G78" s="29" t="str">
        <f>VLOOKUP(B78:B274,[2]Sheet3!$C$2:$AD$220,28,FALSE)</f>
        <v>副教授</v>
      </c>
    </row>
    <row r="79" spans="1:7">
      <c r="A79" s="30" t="s">
        <v>572</v>
      </c>
      <c r="B79" s="30" t="s">
        <v>130</v>
      </c>
      <c r="C79" s="30" t="s">
        <v>129</v>
      </c>
      <c r="D79" s="30" t="s">
        <v>523</v>
      </c>
      <c r="E79" s="30" t="s">
        <v>521</v>
      </c>
      <c r="F79" s="30" t="s">
        <v>524</v>
      </c>
      <c r="G79" s="29" t="str">
        <f>VLOOKUP(B79:B275,[2]Sheet3!$C$2:$AD$220,28,FALSE)</f>
        <v>讲师（高校）</v>
      </c>
    </row>
    <row r="80" spans="1:7">
      <c r="A80" s="30" t="s">
        <v>572</v>
      </c>
      <c r="B80" s="30" t="s">
        <v>408</v>
      </c>
      <c r="C80" s="30" t="s">
        <v>407</v>
      </c>
      <c r="D80" s="30" t="s">
        <v>536</v>
      </c>
      <c r="E80" s="30" t="s">
        <v>521</v>
      </c>
      <c r="F80" s="30" t="s">
        <v>530</v>
      </c>
      <c r="G80" s="29" t="str">
        <f>VLOOKUP(B80:B276,[2]Sheet3!$C$2:$AD$220,28,FALSE)</f>
        <v>教授</v>
      </c>
    </row>
    <row r="81" spans="1:7">
      <c r="A81" s="30" t="s">
        <v>572</v>
      </c>
      <c r="B81" s="30" t="s">
        <v>163</v>
      </c>
      <c r="C81" s="30" t="s">
        <v>162</v>
      </c>
      <c r="D81" s="30" t="s">
        <v>525</v>
      </c>
      <c r="E81" s="30" t="s">
        <v>521</v>
      </c>
      <c r="F81" s="30" t="s">
        <v>526</v>
      </c>
      <c r="G81" s="29" t="str">
        <f>VLOOKUP(B81:B277,[2]Sheet3!$C$2:$AD$220,28,FALSE)</f>
        <v>讲师（高校）</v>
      </c>
    </row>
    <row r="82" spans="1:7">
      <c r="A82" s="30" t="s">
        <v>572</v>
      </c>
      <c r="B82" s="30" t="s">
        <v>214</v>
      </c>
      <c r="C82" s="30" t="s">
        <v>213</v>
      </c>
      <c r="D82" s="30" t="s">
        <v>549</v>
      </c>
      <c r="E82" s="30" t="s">
        <v>521</v>
      </c>
      <c r="F82" s="30" t="s">
        <v>522</v>
      </c>
      <c r="G82" s="29" t="str">
        <f>VLOOKUP(B82:B278,[2]Sheet3!$C$2:$AD$220,28,FALSE)</f>
        <v>副教授</v>
      </c>
    </row>
    <row r="83" spans="1:7">
      <c r="A83" s="30" t="s">
        <v>572</v>
      </c>
      <c r="B83" s="30" t="s">
        <v>489</v>
      </c>
      <c r="C83" s="30" t="s">
        <v>490</v>
      </c>
      <c r="D83" s="30" t="s">
        <v>523</v>
      </c>
      <c r="E83" s="30" t="s">
        <v>521</v>
      </c>
      <c r="F83" s="30" t="s">
        <v>524</v>
      </c>
      <c r="G83" s="29" t="str">
        <f>VLOOKUP(B83:B279,[2]Sheet3!$C$2:$AD$220,28,FALSE)</f>
        <v>讲师（高校）</v>
      </c>
    </row>
    <row r="84" spans="1:7">
      <c r="A84" s="30" t="s">
        <v>572</v>
      </c>
      <c r="B84" s="30" t="s">
        <v>136</v>
      </c>
      <c r="C84" s="30" t="s">
        <v>135</v>
      </c>
      <c r="D84" s="30" t="s">
        <v>525</v>
      </c>
      <c r="E84" s="30" t="s">
        <v>521</v>
      </c>
      <c r="F84" s="30" t="s">
        <v>526</v>
      </c>
      <c r="G84" s="29" t="str">
        <f>VLOOKUP(B84:B280,[2]Sheet3!$C$2:$AD$220,28,FALSE)</f>
        <v>讲师（高校）</v>
      </c>
    </row>
    <row r="85" spans="1:7">
      <c r="A85" s="30" t="s">
        <v>572</v>
      </c>
      <c r="B85" s="30" t="s">
        <v>175</v>
      </c>
      <c r="C85" s="30" t="s">
        <v>174</v>
      </c>
      <c r="D85" s="30" t="s">
        <v>549</v>
      </c>
      <c r="E85" s="30" t="s">
        <v>521</v>
      </c>
      <c r="F85" s="30" t="s">
        <v>522</v>
      </c>
      <c r="G85" s="29" t="str">
        <f>VLOOKUP(B85:B281,[2]Sheet3!$C$2:$AD$220,28,FALSE)</f>
        <v>副教授</v>
      </c>
    </row>
    <row r="86" spans="1:7">
      <c r="A86" s="30" t="s">
        <v>572</v>
      </c>
      <c r="B86" s="30" t="s">
        <v>366</v>
      </c>
      <c r="C86" s="30" t="s">
        <v>365</v>
      </c>
      <c r="D86" s="30" t="s">
        <v>520</v>
      </c>
      <c r="E86" s="30" t="s">
        <v>521</v>
      </c>
      <c r="F86" s="30" t="s">
        <v>522</v>
      </c>
      <c r="G86" s="29" t="str">
        <f>VLOOKUP(B86:B282,[2]Sheet3!$C$2:$AD$220,28,FALSE)</f>
        <v>副研究员（自然科学）</v>
      </c>
    </row>
    <row r="87" spans="1:7">
      <c r="A87" s="30" t="s">
        <v>572</v>
      </c>
      <c r="B87" s="30" t="s">
        <v>304</v>
      </c>
      <c r="C87" s="30" t="s">
        <v>303</v>
      </c>
      <c r="D87" s="30" t="s">
        <v>549</v>
      </c>
      <c r="E87" s="30" t="s">
        <v>521</v>
      </c>
      <c r="F87" s="30" t="s">
        <v>522</v>
      </c>
      <c r="G87" s="29" t="str">
        <f>VLOOKUP(B87:B283,[2]Sheet3!$C$2:$AD$220,28,FALSE)</f>
        <v>副教授</v>
      </c>
    </row>
    <row r="88" spans="1:7">
      <c r="A88" s="30" t="s">
        <v>572</v>
      </c>
      <c r="B88" s="30" t="s">
        <v>309</v>
      </c>
      <c r="C88" s="30" t="s">
        <v>308</v>
      </c>
      <c r="D88" s="30" t="s">
        <v>523</v>
      </c>
      <c r="E88" s="30" t="s">
        <v>521</v>
      </c>
      <c r="F88" s="30" t="s">
        <v>524</v>
      </c>
      <c r="G88" s="29" t="str">
        <f>VLOOKUP(B88:B284,[2]Sheet3!$C$2:$AD$220,28,FALSE)</f>
        <v>讲师（高校）</v>
      </c>
    </row>
    <row r="89" spans="1:7">
      <c r="A89" s="30" t="s">
        <v>597</v>
      </c>
      <c r="B89" s="30" t="s">
        <v>100</v>
      </c>
      <c r="C89" s="30" t="s">
        <v>99</v>
      </c>
      <c r="D89" s="30" t="s">
        <v>525</v>
      </c>
      <c r="E89" s="30" t="s">
        <v>521</v>
      </c>
      <c r="F89" s="30" t="s">
        <v>526</v>
      </c>
      <c r="G89" s="29" t="str">
        <f>VLOOKUP(B89:B285,[2]Sheet3!$C$2:$AD$220,28,FALSE)</f>
        <v>讲师（高校）</v>
      </c>
    </row>
    <row r="90" spans="1:7">
      <c r="A90" s="30" t="s">
        <v>597</v>
      </c>
      <c r="B90" s="30" t="s">
        <v>462</v>
      </c>
      <c r="C90" s="30" t="s">
        <v>461</v>
      </c>
      <c r="D90" s="30" t="s">
        <v>525</v>
      </c>
      <c r="E90" s="30" t="s">
        <v>521</v>
      </c>
      <c r="F90" s="30" t="s">
        <v>526</v>
      </c>
      <c r="G90" s="29" t="str">
        <f>VLOOKUP(B90:B286,[2]Sheet3!$C$2:$AD$220,28,FALSE)</f>
        <v>讲师（高校）</v>
      </c>
    </row>
    <row r="91" spans="1:7">
      <c r="A91" s="30" t="s">
        <v>597</v>
      </c>
      <c r="B91" s="30" t="s">
        <v>262</v>
      </c>
      <c r="C91" s="30" t="s">
        <v>261</v>
      </c>
      <c r="D91" s="30" t="s">
        <v>536</v>
      </c>
      <c r="E91" s="30" t="s">
        <v>521</v>
      </c>
      <c r="F91" s="30" t="s">
        <v>530</v>
      </c>
      <c r="G91" s="29" t="str">
        <f>VLOOKUP(B91:B287,[2]Sheet3!$C$2:$AD$220,28,FALSE)</f>
        <v>教授</v>
      </c>
    </row>
    <row r="92" spans="1:7">
      <c r="A92" s="30" t="s">
        <v>597</v>
      </c>
      <c r="B92" s="30" t="s">
        <v>106</v>
      </c>
      <c r="C92" s="30" t="s">
        <v>105</v>
      </c>
      <c r="D92" s="30" t="s">
        <v>536</v>
      </c>
      <c r="E92" s="30" t="s">
        <v>521</v>
      </c>
      <c r="F92" s="30" t="s">
        <v>530</v>
      </c>
      <c r="G92" s="29" t="str">
        <f>VLOOKUP(B92:B288,[2]Sheet3!$C$2:$AD$220,28,FALSE)</f>
        <v>教授</v>
      </c>
    </row>
    <row r="93" spans="1:7">
      <c r="A93" s="30" t="s">
        <v>597</v>
      </c>
      <c r="B93" s="30" t="s">
        <v>208</v>
      </c>
      <c r="C93" s="30" t="s">
        <v>207</v>
      </c>
      <c r="D93" s="30" t="s">
        <v>549</v>
      </c>
      <c r="E93" s="30" t="s">
        <v>521</v>
      </c>
      <c r="F93" s="30" t="s">
        <v>522</v>
      </c>
      <c r="G93" s="29" t="str">
        <f>VLOOKUP(B93:B289,[2]Sheet3!$C$2:$AD$220,28,FALSE)</f>
        <v>副教授</v>
      </c>
    </row>
    <row r="94" spans="1:7">
      <c r="A94" s="30" t="s">
        <v>597</v>
      </c>
      <c r="B94" s="30" t="s">
        <v>333</v>
      </c>
      <c r="C94" s="30" t="s">
        <v>332</v>
      </c>
      <c r="D94" s="30" t="s">
        <v>525</v>
      </c>
      <c r="E94" s="30" t="s">
        <v>521</v>
      </c>
      <c r="F94" s="30" t="s">
        <v>526</v>
      </c>
      <c r="G94" s="29" t="str">
        <f>VLOOKUP(B94:B290,[2]Sheet3!$C$2:$AD$220,28,FALSE)</f>
        <v>讲师（高校）</v>
      </c>
    </row>
    <row r="95" spans="1:7">
      <c r="A95" s="30" t="s">
        <v>597</v>
      </c>
      <c r="B95" s="30" t="s">
        <v>598</v>
      </c>
      <c r="C95" s="30" t="s">
        <v>599</v>
      </c>
      <c r="D95" s="30" t="s">
        <v>525</v>
      </c>
      <c r="E95" s="30" t="s">
        <v>521</v>
      </c>
      <c r="F95" s="30" t="s">
        <v>526</v>
      </c>
      <c r="G95" s="29" t="str">
        <f>VLOOKUP(B95:B291,[2]Sheet3!$C$2:$AD$220,28,FALSE)</f>
        <v>讲师（高校）</v>
      </c>
    </row>
    <row r="96" spans="1:7">
      <c r="A96" s="30" t="s">
        <v>597</v>
      </c>
      <c r="B96" s="30" t="s">
        <v>88</v>
      </c>
      <c r="C96" s="30" t="s">
        <v>87</v>
      </c>
      <c r="D96" s="30" t="s">
        <v>549</v>
      </c>
      <c r="E96" s="30" t="s">
        <v>521</v>
      </c>
      <c r="F96" s="30" t="s">
        <v>522</v>
      </c>
      <c r="G96" s="29" t="str">
        <f>VLOOKUP(B96:B292,[2]Sheet3!$C$2:$AD$220,28,FALSE)</f>
        <v>副教授</v>
      </c>
    </row>
    <row r="97" spans="1:7">
      <c r="A97" s="30" t="s">
        <v>597</v>
      </c>
      <c r="B97" s="30" t="s">
        <v>193</v>
      </c>
      <c r="C97" s="30" t="s">
        <v>192</v>
      </c>
      <c r="D97" s="30" t="s">
        <v>549</v>
      </c>
      <c r="E97" s="30" t="s">
        <v>521</v>
      </c>
      <c r="F97" s="30" t="s">
        <v>522</v>
      </c>
      <c r="G97" s="29" t="str">
        <f>VLOOKUP(B97:B293,[2]Sheet3!$C$2:$AD$220,28,FALSE)</f>
        <v>副教授</v>
      </c>
    </row>
    <row r="98" spans="1:7">
      <c r="A98" s="30" t="s">
        <v>597</v>
      </c>
      <c r="B98" s="30" t="s">
        <v>360</v>
      </c>
      <c r="C98" s="30" t="s">
        <v>359</v>
      </c>
      <c r="D98" s="30" t="s">
        <v>523</v>
      </c>
      <c r="E98" s="30" t="s">
        <v>521</v>
      </c>
      <c r="F98" s="30" t="s">
        <v>524</v>
      </c>
      <c r="G98" s="29" t="str">
        <f>VLOOKUP(B98:B294,[2]Sheet3!$C$2:$AD$220,28,FALSE)</f>
        <v>讲师（高校）</v>
      </c>
    </row>
    <row r="99" spans="1:7">
      <c r="A99" s="31" t="s">
        <v>600</v>
      </c>
      <c r="B99" s="31" t="s">
        <v>601</v>
      </c>
      <c r="C99" s="31" t="s">
        <v>602</v>
      </c>
      <c r="D99" s="31" t="s">
        <v>603</v>
      </c>
      <c r="E99" s="31" t="s">
        <v>533</v>
      </c>
      <c r="F99" s="31" t="s">
        <v>564</v>
      </c>
      <c r="G99" s="29" t="str">
        <f>VLOOKUP(B99:B295,[2]Sheet3!$C$2:$AD$220,28,FALSE)</f>
        <v>教授级高级工程师</v>
      </c>
    </row>
    <row r="100" spans="1:7">
      <c r="A100" s="30" t="s">
        <v>597</v>
      </c>
      <c r="B100" s="30" t="s">
        <v>97</v>
      </c>
      <c r="C100" s="30" t="s">
        <v>96</v>
      </c>
      <c r="D100" s="30" t="s">
        <v>525</v>
      </c>
      <c r="E100" s="30" t="s">
        <v>521</v>
      </c>
      <c r="F100" s="30" t="s">
        <v>526</v>
      </c>
      <c r="G100" s="29" t="str">
        <f>VLOOKUP(B100:B296,[2]Sheet3!$C$2:$AD$220,28,FALSE)</f>
        <v>讲师（高校）</v>
      </c>
    </row>
    <row r="101" spans="1:7">
      <c r="A101" s="30" t="s">
        <v>604</v>
      </c>
      <c r="B101" s="30" t="s">
        <v>324</v>
      </c>
      <c r="C101" s="30" t="s">
        <v>323</v>
      </c>
      <c r="D101" s="30" t="s">
        <v>554</v>
      </c>
      <c r="E101" s="30" t="s">
        <v>521</v>
      </c>
      <c r="F101" s="30" t="s">
        <v>522</v>
      </c>
      <c r="G101" s="29" t="str">
        <f>VLOOKUP(B101:B297,[2]Sheet3!$C$2:$AD$220,28,FALSE)</f>
        <v>副教授</v>
      </c>
    </row>
    <row r="102" spans="1:7">
      <c r="A102" s="30" t="s">
        <v>604</v>
      </c>
      <c r="B102" s="30" t="s">
        <v>432</v>
      </c>
      <c r="C102" s="30" t="s">
        <v>431</v>
      </c>
      <c r="D102" s="30" t="s">
        <v>549</v>
      </c>
      <c r="E102" s="30" t="s">
        <v>521</v>
      </c>
      <c r="F102" s="30" t="s">
        <v>522</v>
      </c>
      <c r="G102" s="29" t="str">
        <f>VLOOKUP(B102:B298,[2]Sheet3!$C$2:$AD$220,28,FALSE)</f>
        <v>副教授</v>
      </c>
    </row>
    <row r="103" spans="1:7">
      <c r="A103" s="30" t="s">
        <v>604</v>
      </c>
      <c r="B103" s="30" t="s">
        <v>456</v>
      </c>
      <c r="C103" s="30" t="s">
        <v>455</v>
      </c>
      <c r="D103" s="30" t="s">
        <v>536</v>
      </c>
      <c r="E103" s="30" t="s">
        <v>521</v>
      </c>
      <c r="F103" s="30" t="s">
        <v>530</v>
      </c>
      <c r="G103" s="29" t="str">
        <f>VLOOKUP(B103:B299,[2]Sheet3!$C$2:$AD$220,28,FALSE)</f>
        <v>教授</v>
      </c>
    </row>
    <row r="104" spans="1:7">
      <c r="A104" s="30" t="s">
        <v>604</v>
      </c>
      <c r="B104" s="30" t="s">
        <v>22</v>
      </c>
      <c r="C104" s="30" t="s">
        <v>21</v>
      </c>
      <c r="D104" s="30" t="s">
        <v>525</v>
      </c>
      <c r="E104" s="30" t="s">
        <v>521</v>
      </c>
      <c r="F104" s="30" t="s">
        <v>526</v>
      </c>
      <c r="G104" s="29" t="str">
        <f>VLOOKUP(B104:B300,[2]Sheet3!$C$2:$AD$220,28,FALSE)</f>
        <v>讲师（高校）</v>
      </c>
    </row>
    <row r="105" spans="1:7">
      <c r="A105" s="30" t="s">
        <v>604</v>
      </c>
      <c r="B105" s="30" t="s">
        <v>369</v>
      </c>
      <c r="C105" s="31" t="s">
        <v>605</v>
      </c>
      <c r="D105" s="30" t="s">
        <v>523</v>
      </c>
      <c r="E105" s="30" t="s">
        <v>521</v>
      </c>
      <c r="F105" s="30" t="s">
        <v>526</v>
      </c>
      <c r="G105" s="29" t="str">
        <f>VLOOKUP(B105:B301,[2]Sheet3!$C$2:$AD$220,28,FALSE)</f>
        <v>讲师（高校）</v>
      </c>
    </row>
    <row r="106" spans="1:7">
      <c r="A106" s="30" t="s">
        <v>604</v>
      </c>
      <c r="B106" s="30" t="s">
        <v>406</v>
      </c>
      <c r="C106" s="30" t="s">
        <v>405</v>
      </c>
      <c r="D106" s="30" t="s">
        <v>523</v>
      </c>
      <c r="E106" s="30" t="s">
        <v>521</v>
      </c>
      <c r="F106" s="30" t="s">
        <v>524</v>
      </c>
      <c r="G106" s="29" t="str">
        <f>VLOOKUP(B106:B302,[2]Sheet3!$C$2:$AD$220,28,FALSE)</f>
        <v>讲师（高校）</v>
      </c>
    </row>
    <row r="107" spans="1:7">
      <c r="A107" s="30" t="s">
        <v>604</v>
      </c>
      <c r="B107" s="30" t="s">
        <v>384</v>
      </c>
      <c r="C107" s="30" t="s">
        <v>383</v>
      </c>
      <c r="D107" s="30" t="s">
        <v>554</v>
      </c>
      <c r="E107" s="30" t="s">
        <v>521</v>
      </c>
      <c r="F107" s="30" t="s">
        <v>522</v>
      </c>
      <c r="G107" s="29" t="str">
        <f>VLOOKUP(B107:B303,[2]Sheet3!$C$2:$AD$220,28,FALSE)</f>
        <v>副教授</v>
      </c>
    </row>
    <row r="108" spans="1:7">
      <c r="A108" s="30" t="s">
        <v>604</v>
      </c>
      <c r="B108" s="30" t="s">
        <v>440</v>
      </c>
      <c r="C108" s="30" t="s">
        <v>439</v>
      </c>
      <c r="D108" s="30" t="s">
        <v>536</v>
      </c>
      <c r="E108" s="30" t="s">
        <v>521</v>
      </c>
      <c r="F108" s="30" t="s">
        <v>530</v>
      </c>
      <c r="G108" s="29" t="str">
        <f>VLOOKUP(B108:B304,[2]Sheet3!$C$2:$AD$220,28,FALSE)</f>
        <v>教授</v>
      </c>
    </row>
    <row r="109" spans="1:7">
      <c r="A109" s="30" t="s">
        <v>604</v>
      </c>
      <c r="B109" s="30" t="s">
        <v>354</v>
      </c>
      <c r="C109" s="30" t="s">
        <v>353</v>
      </c>
      <c r="D109" s="30" t="s">
        <v>525</v>
      </c>
      <c r="E109" s="30" t="s">
        <v>521</v>
      </c>
      <c r="F109" s="30" t="s">
        <v>526</v>
      </c>
      <c r="G109" s="29" t="str">
        <f>VLOOKUP(B109:B305,[2]Sheet3!$C$2:$AD$220,28,FALSE)</f>
        <v>讲师（高校）</v>
      </c>
    </row>
    <row r="110" spans="1:7">
      <c r="A110" s="30" t="s">
        <v>604</v>
      </c>
      <c r="B110" s="30" t="s">
        <v>466</v>
      </c>
      <c r="C110" s="30" t="s">
        <v>465</v>
      </c>
      <c r="D110" s="30" t="s">
        <v>525</v>
      </c>
      <c r="E110" s="30" t="s">
        <v>521</v>
      </c>
      <c r="F110" s="30" t="s">
        <v>526</v>
      </c>
      <c r="G110" s="29" t="str">
        <f>VLOOKUP(B110:B306,[2]Sheet3!$C$2:$AD$220,28,FALSE)</f>
        <v>讲师（高校）</v>
      </c>
    </row>
    <row r="111" spans="1:7">
      <c r="A111" s="30" t="s">
        <v>606</v>
      </c>
      <c r="B111" s="31" t="s">
        <v>607</v>
      </c>
      <c r="C111" s="31" t="s">
        <v>608</v>
      </c>
      <c r="D111" s="31" t="s">
        <v>609</v>
      </c>
      <c r="E111" s="31" t="s">
        <v>533</v>
      </c>
      <c r="F111" s="31" t="s">
        <v>542</v>
      </c>
      <c r="G111" s="29" t="str">
        <f>VLOOKUP(B111:B307,[2]Sheet3!$C$2:$AD$220,28,FALSE)</f>
        <v>副研究员</v>
      </c>
    </row>
    <row r="112" spans="1:7">
      <c r="A112" s="30" t="s">
        <v>604</v>
      </c>
      <c r="B112" s="30" t="s">
        <v>10</v>
      </c>
      <c r="C112" s="30" t="s">
        <v>9</v>
      </c>
      <c r="D112" s="30" t="s">
        <v>520</v>
      </c>
      <c r="E112" s="30" t="s">
        <v>521</v>
      </c>
      <c r="F112" s="30" t="s">
        <v>522</v>
      </c>
      <c r="G112" s="29" t="str">
        <f>VLOOKUP(B112:B308,[2]Sheet3!$C$2:$AD$220,28,FALSE)</f>
        <v>副研究员（自然科学）</v>
      </c>
    </row>
    <row r="113" spans="1:7">
      <c r="A113" s="30" t="s">
        <v>604</v>
      </c>
      <c r="B113" s="30" t="s">
        <v>468</v>
      </c>
      <c r="C113" s="30" t="s">
        <v>467</v>
      </c>
      <c r="D113" s="30" t="s">
        <v>525</v>
      </c>
      <c r="E113" s="30" t="s">
        <v>521</v>
      </c>
      <c r="F113" s="30" t="s">
        <v>526</v>
      </c>
      <c r="G113" s="29" t="str">
        <f>VLOOKUP(B113:B309,[2]Sheet3!$C$2:$AD$220,28,FALSE)</f>
        <v>讲师（高校）</v>
      </c>
    </row>
    <row r="114" spans="1:7">
      <c r="A114" s="30" t="s">
        <v>604</v>
      </c>
      <c r="B114" s="30" t="s">
        <v>348</v>
      </c>
      <c r="C114" s="30" t="s">
        <v>347</v>
      </c>
      <c r="D114" s="30"/>
      <c r="E114" s="30" t="s">
        <v>521</v>
      </c>
      <c r="F114" s="30"/>
      <c r="G114" s="29" t="e">
        <f>VLOOKUP(B114:B310,[2]Sheet3!$C$2:$AD$220,28,FALSE)</f>
        <v>#REF!</v>
      </c>
    </row>
    <row r="115" spans="1:7">
      <c r="A115" s="30" t="s">
        <v>604</v>
      </c>
      <c r="B115" s="30" t="s">
        <v>610</v>
      </c>
      <c r="C115" s="30" t="s">
        <v>611</v>
      </c>
      <c r="D115" s="30" t="s">
        <v>536</v>
      </c>
      <c r="E115" s="30" t="s">
        <v>521</v>
      </c>
      <c r="F115" s="30" t="s">
        <v>530</v>
      </c>
      <c r="G115" s="29" t="str">
        <f>VLOOKUP(B115:B311,[2]Sheet3!$C$2:$AD$220,28,FALSE)</f>
        <v>教授</v>
      </c>
    </row>
    <row r="116" spans="1:7">
      <c r="A116" s="30" t="s">
        <v>604</v>
      </c>
      <c r="B116" s="30" t="s">
        <v>103</v>
      </c>
      <c r="C116" s="30" t="s">
        <v>102</v>
      </c>
      <c r="D116" s="30" t="s">
        <v>554</v>
      </c>
      <c r="E116" s="30" t="s">
        <v>521</v>
      </c>
      <c r="F116" s="30" t="s">
        <v>522</v>
      </c>
      <c r="G116" s="29" t="str">
        <f>VLOOKUP(B116:B312,[2]Sheet3!$C$2:$AD$220,28,FALSE)</f>
        <v>副教授</v>
      </c>
    </row>
    <row r="117" spans="1:7">
      <c r="A117" s="30" t="s">
        <v>604</v>
      </c>
      <c r="B117" s="30" t="s">
        <v>464</v>
      </c>
      <c r="C117" s="30" t="s">
        <v>463</v>
      </c>
      <c r="D117" s="30" t="s">
        <v>520</v>
      </c>
      <c r="E117" s="30" t="s">
        <v>521</v>
      </c>
      <c r="F117" s="30" t="s">
        <v>522</v>
      </c>
      <c r="G117" s="29" t="str">
        <f>VLOOKUP(B117:B313,[2]Sheet3!$C$2:$AD$220,28,FALSE)</f>
        <v>副研究员（自然科学）</v>
      </c>
    </row>
    <row r="118" spans="1:7">
      <c r="A118" s="30" t="s">
        <v>604</v>
      </c>
      <c r="B118" s="30" t="s">
        <v>49</v>
      </c>
      <c r="C118" s="30" t="s">
        <v>48</v>
      </c>
      <c r="D118" s="30" t="s">
        <v>525</v>
      </c>
      <c r="E118" s="30" t="s">
        <v>521</v>
      </c>
      <c r="F118" s="30" t="s">
        <v>526</v>
      </c>
      <c r="G118" s="29" t="str">
        <f>VLOOKUP(B118:B314,[2]Sheet3!$C$2:$AD$220,28,FALSE)</f>
        <v>讲师（高校）</v>
      </c>
    </row>
    <row r="119" spans="1:7">
      <c r="A119" s="30" t="s">
        <v>604</v>
      </c>
      <c r="B119" s="30" t="s">
        <v>61</v>
      </c>
      <c r="C119" s="30" t="s">
        <v>60</v>
      </c>
      <c r="D119" s="30" t="s">
        <v>554</v>
      </c>
      <c r="E119" s="30" t="s">
        <v>521</v>
      </c>
      <c r="F119" s="30" t="s">
        <v>542</v>
      </c>
      <c r="G119" s="29" t="str">
        <f>VLOOKUP(B119:B315,[2]Sheet3!$C$2:$AD$220,28,FALSE)</f>
        <v>副教授</v>
      </c>
    </row>
    <row r="120" spans="1:7">
      <c r="A120" s="30" t="s">
        <v>604</v>
      </c>
      <c r="B120" s="30" t="s">
        <v>444</v>
      </c>
      <c r="C120" s="30" t="s">
        <v>443</v>
      </c>
      <c r="D120" s="30" t="s">
        <v>549</v>
      </c>
      <c r="E120" s="30" t="s">
        <v>521</v>
      </c>
      <c r="F120" s="30" t="s">
        <v>522</v>
      </c>
      <c r="G120" s="29" t="str">
        <f>VLOOKUP(B120:B316,[2]Sheet3!$C$2:$AD$220,28,FALSE)</f>
        <v>副教授</v>
      </c>
    </row>
    <row r="121" spans="1:7">
      <c r="A121" s="30" t="s">
        <v>612</v>
      </c>
      <c r="B121" s="30" t="s">
        <v>452</v>
      </c>
      <c r="C121" s="30" t="s">
        <v>451</v>
      </c>
      <c r="D121" s="30" t="s">
        <v>523</v>
      </c>
      <c r="E121" s="30" t="s">
        <v>521</v>
      </c>
      <c r="F121" s="30" t="s">
        <v>524</v>
      </c>
      <c r="G121" s="29" t="str">
        <f>VLOOKUP(B121:B317,[2]Sheet3!$C$2:$AD$220,28,FALSE)</f>
        <v>讲师（高校）</v>
      </c>
    </row>
    <row r="122" spans="1:7">
      <c r="A122" s="30" t="s">
        <v>612</v>
      </c>
      <c r="B122" s="30" t="s">
        <v>613</v>
      </c>
      <c r="C122" s="30" t="s">
        <v>614</v>
      </c>
      <c r="D122" s="30" t="s">
        <v>615</v>
      </c>
      <c r="E122" s="30" t="s">
        <v>521</v>
      </c>
      <c r="F122" s="30" t="s">
        <v>542</v>
      </c>
      <c r="G122" s="29" t="str">
        <f>VLOOKUP(B122:B318,[2]Sheet3!$C$2:$AD$220,28,FALSE)</f>
        <v>副研究员</v>
      </c>
    </row>
    <row r="123" spans="1:7">
      <c r="A123" s="30" t="s">
        <v>612</v>
      </c>
      <c r="B123" s="30" t="s">
        <v>178</v>
      </c>
      <c r="C123" s="30" t="s">
        <v>177</v>
      </c>
      <c r="D123" s="30" t="s">
        <v>549</v>
      </c>
      <c r="E123" s="30" t="s">
        <v>521</v>
      </c>
      <c r="F123" s="30" t="s">
        <v>522</v>
      </c>
      <c r="G123" s="29" t="str">
        <f>VLOOKUP(B123:B319,[2]Sheet3!$C$2:$AD$220,28,FALSE)</f>
        <v>副教授</v>
      </c>
    </row>
    <row r="124" spans="1:7">
      <c r="A124" s="30" t="s">
        <v>612</v>
      </c>
      <c r="B124" s="30" t="s">
        <v>286</v>
      </c>
      <c r="C124" s="30" t="s">
        <v>285</v>
      </c>
      <c r="D124" s="30" t="s">
        <v>525</v>
      </c>
      <c r="E124" s="30" t="s">
        <v>521</v>
      </c>
      <c r="F124" s="30" t="s">
        <v>526</v>
      </c>
      <c r="G124" s="29" t="str">
        <f>VLOOKUP(B124:B320,[2]Sheet3!$C$2:$AD$220,28,FALSE)</f>
        <v>讲师（高校）</v>
      </c>
    </row>
    <row r="125" spans="1:7">
      <c r="A125" s="30" t="s">
        <v>616</v>
      </c>
      <c r="B125" s="30" t="s">
        <v>617</v>
      </c>
      <c r="C125" s="30" t="s">
        <v>618</v>
      </c>
      <c r="D125" s="30" t="s">
        <v>559</v>
      </c>
      <c r="E125" s="30" t="s">
        <v>521</v>
      </c>
      <c r="F125" s="30" t="s">
        <v>542</v>
      </c>
      <c r="G125" s="29" t="str">
        <f>VLOOKUP(B125:B321,[2]Sheet3!$C$2:$AD$220,28,FALSE)</f>
        <v>副研究员</v>
      </c>
    </row>
    <row r="126" spans="1:7">
      <c r="A126" s="30" t="s">
        <v>612</v>
      </c>
      <c r="B126" s="30" t="s">
        <v>412</v>
      </c>
      <c r="C126" s="30" t="s">
        <v>411</v>
      </c>
      <c r="D126" s="30" t="s">
        <v>549</v>
      </c>
      <c r="E126" s="30" t="s">
        <v>521</v>
      </c>
      <c r="F126" s="30" t="s">
        <v>522</v>
      </c>
      <c r="G126" s="29" t="str">
        <f>VLOOKUP(B126:B322,[2]Sheet3!$C$2:$AD$220,28,FALSE)</f>
        <v>副教授</v>
      </c>
    </row>
    <row r="127" spans="1:7">
      <c r="A127" s="30" t="s">
        <v>612</v>
      </c>
      <c r="B127" s="30" t="s">
        <v>211</v>
      </c>
      <c r="C127" s="30" t="s">
        <v>210</v>
      </c>
      <c r="D127" s="30" t="s">
        <v>523</v>
      </c>
      <c r="E127" s="30" t="s">
        <v>521</v>
      </c>
      <c r="F127" s="30" t="s">
        <v>524</v>
      </c>
      <c r="G127" s="29" t="str">
        <f>VLOOKUP(B127:B323,[2]Sheet3!$C$2:$AD$220,28,FALSE)</f>
        <v>讲师（高校）</v>
      </c>
    </row>
    <row r="128" spans="1:7">
      <c r="A128" s="30" t="s">
        <v>612</v>
      </c>
      <c r="B128" s="30" t="s">
        <v>250</v>
      </c>
      <c r="C128" s="30" t="s">
        <v>249</v>
      </c>
      <c r="D128" s="30" t="s">
        <v>523</v>
      </c>
      <c r="E128" s="30" t="s">
        <v>521</v>
      </c>
      <c r="F128" s="30" t="s">
        <v>524</v>
      </c>
      <c r="G128" s="29" t="str">
        <f>VLOOKUP(B128:B324,[2]Sheet3!$C$2:$AD$220,28,FALSE)</f>
        <v>讲师（高校）</v>
      </c>
    </row>
    <row r="129" spans="1:7">
      <c r="A129" s="30" t="s">
        <v>612</v>
      </c>
      <c r="B129" s="30" t="s">
        <v>378</v>
      </c>
      <c r="C129" s="30" t="s">
        <v>377</v>
      </c>
      <c r="D129" s="30" t="s">
        <v>583</v>
      </c>
      <c r="E129" s="30" t="s">
        <v>521</v>
      </c>
      <c r="F129" s="30" t="s">
        <v>530</v>
      </c>
      <c r="G129" s="29" t="str">
        <f>VLOOKUP(B129:B325,[2]Sheet3!$C$2:$AD$220,28,FALSE)</f>
        <v>研究员（自然科学）</v>
      </c>
    </row>
    <row r="130" spans="1:7">
      <c r="A130" s="30" t="s">
        <v>612</v>
      </c>
      <c r="B130" s="30" t="s">
        <v>422</v>
      </c>
      <c r="C130" s="30" t="s">
        <v>421</v>
      </c>
      <c r="D130" s="30" t="s">
        <v>615</v>
      </c>
      <c r="E130" s="30" t="s">
        <v>521</v>
      </c>
      <c r="F130" s="30" t="s">
        <v>542</v>
      </c>
      <c r="G130" s="29" t="str">
        <f>VLOOKUP(B130:B326,[2]Sheet3!$C$2:$AD$220,28,FALSE)</f>
        <v>副研究员</v>
      </c>
    </row>
    <row r="131" spans="1:7">
      <c r="A131" s="30" t="s">
        <v>612</v>
      </c>
      <c r="B131" s="30" t="s">
        <v>315</v>
      </c>
      <c r="C131" s="30" t="s">
        <v>314</v>
      </c>
      <c r="D131" s="30" t="s">
        <v>523</v>
      </c>
      <c r="E131" s="30" t="s">
        <v>521</v>
      </c>
      <c r="F131" s="30" t="s">
        <v>524</v>
      </c>
      <c r="G131" s="29" t="str">
        <f>VLOOKUP(B131:B327,[2]Sheet3!$C$2:$AD$220,28,FALSE)</f>
        <v>讲师（高校）</v>
      </c>
    </row>
    <row r="132" spans="1:7">
      <c r="A132" s="30" t="s">
        <v>612</v>
      </c>
      <c r="B132" s="30" t="s">
        <v>363</v>
      </c>
      <c r="C132" s="30" t="s">
        <v>362</v>
      </c>
      <c r="D132" s="30" t="s">
        <v>523</v>
      </c>
      <c r="E132" s="30" t="s">
        <v>521</v>
      </c>
      <c r="F132" s="30" t="s">
        <v>524</v>
      </c>
      <c r="G132" s="29" t="str">
        <f>VLOOKUP(B132:B328,[2]Sheet3!$C$2:$AD$220,28,FALSE)</f>
        <v>讲师（高校）</v>
      </c>
    </row>
    <row r="133" spans="1:7">
      <c r="A133" s="30" t="s">
        <v>612</v>
      </c>
      <c r="B133" s="30" t="s">
        <v>274</v>
      </c>
      <c r="C133" s="30" t="s">
        <v>273</v>
      </c>
      <c r="D133" s="30" t="s">
        <v>571</v>
      </c>
      <c r="E133" s="30" t="s">
        <v>521</v>
      </c>
      <c r="F133" s="30" t="s">
        <v>522</v>
      </c>
      <c r="G133" s="29" t="str">
        <f>VLOOKUP(B133:B329,[2]Sheet3!$C$2:$AD$220,28,FALSE)</f>
        <v>高级工程师</v>
      </c>
    </row>
    <row r="134" spans="1:7">
      <c r="A134" s="30" t="s">
        <v>612</v>
      </c>
      <c r="B134" s="30" t="s">
        <v>256</v>
      </c>
      <c r="C134" s="30" t="s">
        <v>255</v>
      </c>
      <c r="D134" s="30" t="s">
        <v>525</v>
      </c>
      <c r="E134" s="30" t="s">
        <v>521</v>
      </c>
      <c r="F134" s="30" t="s">
        <v>526</v>
      </c>
      <c r="G134" s="29" t="str">
        <f>VLOOKUP(B134:B330,[2]Sheet3!$C$2:$AD$220,28,FALSE)</f>
        <v>讲师（高校）</v>
      </c>
    </row>
    <row r="135" spans="1:7">
      <c r="A135" s="30" t="s">
        <v>616</v>
      </c>
      <c r="B135" s="30" t="s">
        <v>619</v>
      </c>
      <c r="C135" s="31" t="s">
        <v>620</v>
      </c>
      <c r="D135" s="34" t="s">
        <v>621</v>
      </c>
      <c r="E135" s="30" t="s">
        <v>533</v>
      </c>
      <c r="F135" s="30" t="s">
        <v>564</v>
      </c>
      <c r="G135" s="29" t="str">
        <f>VLOOKUP(B135:B331,[2]Sheet3!$C$2:$AD$220,28,FALSE)</f>
        <v>研究员</v>
      </c>
    </row>
    <row r="136" spans="1:7">
      <c r="A136" s="30" t="s">
        <v>622</v>
      </c>
      <c r="B136" s="30" t="s">
        <v>623</v>
      </c>
      <c r="C136" s="30" t="s">
        <v>624</v>
      </c>
      <c r="D136" s="30"/>
      <c r="E136" s="30" t="s">
        <v>521</v>
      </c>
      <c r="F136" s="30"/>
      <c r="G136" s="29" t="e">
        <f>VLOOKUP(B136:B332,[2]Sheet3!$C$2:$AD$220,28,FALSE)</f>
        <v>#REF!</v>
      </c>
    </row>
    <row r="137" spans="1:7">
      <c r="A137" s="30" t="s">
        <v>622</v>
      </c>
      <c r="B137" s="30" t="s">
        <v>283</v>
      </c>
      <c r="C137" s="30" t="s">
        <v>282</v>
      </c>
      <c r="D137" s="30" t="s">
        <v>525</v>
      </c>
      <c r="E137" s="30" t="s">
        <v>521</v>
      </c>
      <c r="F137" s="30" t="s">
        <v>526</v>
      </c>
      <c r="G137" s="29" t="str">
        <f>VLOOKUP(B137:B333,[2]Sheet3!$C$2:$AD$220,28,FALSE)</f>
        <v>讲师（高校）</v>
      </c>
    </row>
    <row r="138" spans="1:7">
      <c r="A138" s="30" t="s">
        <v>622</v>
      </c>
      <c r="B138" s="30" t="s">
        <v>460</v>
      </c>
      <c r="C138" s="30" t="s">
        <v>459</v>
      </c>
      <c r="D138" s="30" t="s">
        <v>559</v>
      </c>
      <c r="E138" s="30" t="s">
        <v>521</v>
      </c>
      <c r="F138" s="30" t="s">
        <v>542</v>
      </c>
      <c r="G138" s="29" t="str">
        <f>VLOOKUP(B138:B334,[2]Sheet3!$C$2:$AD$220,28,FALSE)</f>
        <v>副研究员</v>
      </c>
    </row>
    <row r="139" spans="1:7">
      <c r="A139" s="30" t="s">
        <v>622</v>
      </c>
      <c r="B139" s="30" t="s">
        <v>133</v>
      </c>
      <c r="C139" s="30" t="s">
        <v>132</v>
      </c>
      <c r="D139" s="30" t="s">
        <v>549</v>
      </c>
      <c r="E139" s="30" t="s">
        <v>521</v>
      </c>
      <c r="F139" s="30" t="s">
        <v>522</v>
      </c>
      <c r="G139" s="29" t="str">
        <f>VLOOKUP(B139:B335,[2]Sheet3!$C$2:$AD$220,28,FALSE)</f>
        <v>副教授</v>
      </c>
    </row>
    <row r="140" spans="1:7">
      <c r="A140" s="30" t="s">
        <v>622</v>
      </c>
      <c r="B140" s="30" t="s">
        <v>625</v>
      </c>
      <c r="C140" s="30" t="s">
        <v>626</v>
      </c>
      <c r="D140" s="30" t="s">
        <v>583</v>
      </c>
      <c r="E140" s="30" t="s">
        <v>563</v>
      </c>
      <c r="F140" s="30" t="s">
        <v>530</v>
      </c>
      <c r="G140" s="29" t="str">
        <f>VLOOKUP(B140:B336,[2]Sheet3!$C$2:$AD$220,28,FALSE)</f>
        <v>研究员（自然科学）</v>
      </c>
    </row>
    <row r="141" spans="1:7">
      <c r="A141" s="30" t="s">
        <v>622</v>
      </c>
      <c r="B141" s="30" t="s">
        <v>420</v>
      </c>
      <c r="C141" s="30" t="s">
        <v>419</v>
      </c>
      <c r="D141" s="30" t="s">
        <v>523</v>
      </c>
      <c r="E141" s="30" t="s">
        <v>521</v>
      </c>
      <c r="F141" s="30" t="s">
        <v>524</v>
      </c>
      <c r="G141" s="29" t="str">
        <f>VLOOKUP(B141:B337,[2]Sheet3!$C$2:$AD$220,28,FALSE)</f>
        <v>讲师（高校）</v>
      </c>
    </row>
    <row r="142" spans="1:7">
      <c r="A142" s="30" t="s">
        <v>622</v>
      </c>
      <c r="B142" s="30" t="s">
        <v>118</v>
      </c>
      <c r="C142" s="30" t="s">
        <v>117</v>
      </c>
      <c r="D142" s="30" t="s">
        <v>549</v>
      </c>
      <c r="E142" s="30" t="s">
        <v>521</v>
      </c>
      <c r="F142" s="30" t="s">
        <v>522</v>
      </c>
      <c r="G142" s="29" t="e">
        <f>VLOOKUP(B142:B338,[2]Sheet3!$C$2:$AD$220,28,FALSE)</f>
        <v>#N/A</v>
      </c>
    </row>
    <row r="143" spans="1:7">
      <c r="A143" s="30" t="s">
        <v>622</v>
      </c>
      <c r="B143" s="30" t="s">
        <v>312</v>
      </c>
      <c r="C143" s="30" t="s">
        <v>311</v>
      </c>
      <c r="D143" s="30" t="s">
        <v>549</v>
      </c>
      <c r="E143" s="30" t="s">
        <v>521</v>
      </c>
      <c r="F143" s="30" t="s">
        <v>522</v>
      </c>
      <c r="G143" s="29" t="str">
        <f>VLOOKUP(B143:B339,[2]Sheet3!$C$2:$AD$220,28,FALSE)</f>
        <v>副教授</v>
      </c>
    </row>
    <row r="144" spans="1:7">
      <c r="A144" s="30" t="s">
        <v>622</v>
      </c>
      <c r="B144" s="30" t="s">
        <v>205</v>
      </c>
      <c r="C144" s="30" t="s">
        <v>204</v>
      </c>
      <c r="D144" s="30" t="s">
        <v>525</v>
      </c>
      <c r="E144" s="30" t="s">
        <v>521</v>
      </c>
      <c r="F144" s="30" t="s">
        <v>526</v>
      </c>
      <c r="G144" s="29" t="str">
        <f>VLOOKUP(B144:B340,[2]Sheet3!$C$2:$AD$220,28,FALSE)</f>
        <v>讲师（高校）</v>
      </c>
    </row>
    <row r="145" spans="1:7">
      <c r="A145" s="30" t="s">
        <v>627</v>
      </c>
      <c r="B145" s="31" t="s">
        <v>628</v>
      </c>
      <c r="C145" s="31" t="s">
        <v>629</v>
      </c>
      <c r="D145" s="31" t="s">
        <v>529</v>
      </c>
      <c r="E145" s="33" t="s">
        <v>533</v>
      </c>
      <c r="F145" s="31" t="s">
        <v>564</v>
      </c>
      <c r="G145" s="29" t="str">
        <f>VLOOKUP(B145:B341,[2]Sheet3!$C$2:$AD$220,28,FALSE)</f>
        <v>教授</v>
      </c>
    </row>
    <row r="146" spans="1:7">
      <c r="A146" s="30" t="s">
        <v>627</v>
      </c>
      <c r="B146" s="30" t="s">
        <v>434</v>
      </c>
      <c r="C146" s="30" t="s">
        <v>433</v>
      </c>
      <c r="D146" s="30" t="s">
        <v>630</v>
      </c>
      <c r="E146" s="30" t="s">
        <v>521</v>
      </c>
      <c r="F146" s="30" t="s">
        <v>522</v>
      </c>
      <c r="G146" s="29" t="str">
        <f>VLOOKUP(B146:B342,[2]Sheet3!$C$2:$AD$220,28,FALSE)</f>
        <v>高级实验师</v>
      </c>
    </row>
    <row r="147" spans="1:7">
      <c r="A147" s="30" t="s">
        <v>627</v>
      </c>
      <c r="B147" s="30" t="s">
        <v>253</v>
      </c>
      <c r="C147" s="30" t="s">
        <v>252</v>
      </c>
      <c r="D147" s="30"/>
      <c r="E147" s="30" t="s">
        <v>521</v>
      </c>
      <c r="F147" s="30"/>
      <c r="G147" s="29" t="e">
        <f>VLOOKUP(B147:B343,[2]Sheet3!$C$2:$AD$220,28,FALSE)</f>
        <v>#REF!</v>
      </c>
    </row>
    <row r="148" spans="1:7">
      <c r="A148" s="30" t="s">
        <v>627</v>
      </c>
      <c r="B148" s="30" t="s">
        <v>298</v>
      </c>
      <c r="C148" s="30" t="s">
        <v>297</v>
      </c>
      <c r="D148" s="30" t="s">
        <v>520</v>
      </c>
      <c r="E148" s="30" t="s">
        <v>521</v>
      </c>
      <c r="F148" s="30" t="s">
        <v>522</v>
      </c>
      <c r="G148" s="29" t="str">
        <f>VLOOKUP(B148:B344,[2]Sheet3!$C$2:$AD$220,28,FALSE)</f>
        <v>副研究员（自然科学）</v>
      </c>
    </row>
    <row r="149" spans="1:7">
      <c r="A149" s="30" t="s">
        <v>627</v>
      </c>
      <c r="B149" s="30" t="s">
        <v>196</v>
      </c>
      <c r="C149" s="30" t="s">
        <v>195</v>
      </c>
      <c r="D149" s="30" t="s">
        <v>549</v>
      </c>
      <c r="E149" s="30" t="s">
        <v>521</v>
      </c>
      <c r="F149" s="30" t="s">
        <v>522</v>
      </c>
      <c r="G149" s="29" t="str">
        <f>VLOOKUP(B149:B345,[2]Sheet3!$C$2:$AD$220,28,FALSE)</f>
        <v>副教授</v>
      </c>
    </row>
    <row r="150" spans="1:7">
      <c r="A150" s="30" t="s">
        <v>627</v>
      </c>
      <c r="B150" s="30" t="s">
        <v>428</v>
      </c>
      <c r="C150" s="30" t="s">
        <v>427</v>
      </c>
      <c r="D150" s="30" t="s">
        <v>536</v>
      </c>
      <c r="E150" s="30" t="s">
        <v>521</v>
      </c>
      <c r="F150" s="30" t="s">
        <v>530</v>
      </c>
      <c r="G150" s="29" t="str">
        <f>VLOOKUP(B150:B346,[2]Sheet3!$C$2:$AD$220,28,FALSE)</f>
        <v>教授</v>
      </c>
    </row>
    <row r="151" spans="1:7">
      <c r="A151" s="30" t="s">
        <v>627</v>
      </c>
      <c r="B151" s="30" t="s">
        <v>52</v>
      </c>
      <c r="C151" s="30" t="s">
        <v>51</v>
      </c>
      <c r="D151" s="30" t="s">
        <v>525</v>
      </c>
      <c r="E151" s="30" t="s">
        <v>521</v>
      </c>
      <c r="F151" s="30" t="s">
        <v>526</v>
      </c>
      <c r="G151" s="29" t="str">
        <f>VLOOKUP(B151:B347,[2]Sheet3!$C$2:$AD$220,28,FALSE)</f>
        <v>讲师（高校）</v>
      </c>
    </row>
    <row r="152" spans="1:7">
      <c r="A152" s="30" t="s">
        <v>627</v>
      </c>
      <c r="B152" s="30" t="s">
        <v>426</v>
      </c>
      <c r="C152" s="30" t="s">
        <v>425</v>
      </c>
      <c r="D152" s="30" t="s">
        <v>549</v>
      </c>
      <c r="E152" s="30" t="s">
        <v>521</v>
      </c>
      <c r="F152" s="30" t="s">
        <v>522</v>
      </c>
      <c r="G152" s="29" t="str">
        <f>VLOOKUP(B152:B348,[2]Sheet3!$C$2:$AD$220,28,FALSE)</f>
        <v>副教授</v>
      </c>
    </row>
    <row r="153" spans="1:7">
      <c r="A153" s="30" t="s">
        <v>627</v>
      </c>
      <c r="B153" s="30" t="s">
        <v>259</v>
      </c>
      <c r="C153" s="30" t="s">
        <v>258</v>
      </c>
      <c r="D153" s="30" t="s">
        <v>525</v>
      </c>
      <c r="E153" s="30" t="s">
        <v>521</v>
      </c>
      <c r="F153" s="30" t="s">
        <v>526</v>
      </c>
      <c r="G153" s="29" t="str">
        <f>VLOOKUP(B153:B349,[2]Sheet3!$C$2:$AD$220,28,FALSE)</f>
        <v>讲师（高校）</v>
      </c>
    </row>
    <row r="154" spans="1:7">
      <c r="A154" s="30" t="s">
        <v>627</v>
      </c>
      <c r="B154" s="30" t="s">
        <v>169</v>
      </c>
      <c r="C154" s="30" t="s">
        <v>168</v>
      </c>
      <c r="D154" s="30" t="s">
        <v>529</v>
      </c>
      <c r="E154" s="30" t="s">
        <v>521</v>
      </c>
      <c r="F154" s="30" t="s">
        <v>564</v>
      </c>
      <c r="G154" s="29" t="str">
        <f>VLOOKUP(B154:B350,[2]Sheet3!$C$2:$AD$220,28,FALSE)</f>
        <v>教授</v>
      </c>
    </row>
    <row r="155" spans="1:7">
      <c r="A155" s="30" t="s">
        <v>627</v>
      </c>
      <c r="B155" s="30" t="s">
        <v>327</v>
      </c>
      <c r="C155" s="30" t="s">
        <v>326</v>
      </c>
      <c r="D155" s="30" t="s">
        <v>525</v>
      </c>
      <c r="E155" s="30" t="s">
        <v>521</v>
      </c>
      <c r="F155" s="30" t="s">
        <v>526</v>
      </c>
      <c r="G155" s="29" t="str">
        <f>VLOOKUP(B155:B351,[2]Sheet3!$C$2:$AD$220,28,FALSE)</f>
        <v>讲师（高校）</v>
      </c>
    </row>
    <row r="156" spans="1:7">
      <c r="A156" s="30" t="s">
        <v>631</v>
      </c>
      <c r="B156" s="30" t="s">
        <v>85</v>
      </c>
      <c r="C156" s="30" t="s">
        <v>84</v>
      </c>
      <c r="D156" s="30" t="s">
        <v>536</v>
      </c>
      <c r="E156" s="30" t="s">
        <v>521</v>
      </c>
      <c r="F156" s="30" t="s">
        <v>530</v>
      </c>
      <c r="G156" s="29" t="str">
        <f>VLOOKUP(B156:B352,[2]Sheet3!$C$2:$AD$220,28,FALSE)</f>
        <v>教授</v>
      </c>
    </row>
    <row r="157" spans="1:7">
      <c r="A157" s="30" t="s">
        <v>631</v>
      </c>
      <c r="B157" s="31" t="s">
        <v>632</v>
      </c>
      <c r="C157" s="31" t="s">
        <v>633</v>
      </c>
      <c r="D157" s="34" t="s">
        <v>621</v>
      </c>
      <c r="E157" s="31" t="s">
        <v>533</v>
      </c>
      <c r="F157" s="31" t="s">
        <v>564</v>
      </c>
      <c r="G157" s="29" t="str">
        <f>VLOOKUP(B157:B353,[2]Sheet3!$C$2:$AD$220,28,FALSE)</f>
        <v>研究员</v>
      </c>
    </row>
    <row r="158" spans="1:7">
      <c r="A158" s="30" t="s">
        <v>631</v>
      </c>
      <c r="B158" s="30" t="s">
        <v>634</v>
      </c>
      <c r="C158" s="30" t="s">
        <v>635</v>
      </c>
      <c r="D158" s="30" t="s">
        <v>571</v>
      </c>
      <c r="E158" s="30" t="s">
        <v>521</v>
      </c>
      <c r="F158" s="30" t="s">
        <v>522</v>
      </c>
      <c r="G158" s="29" t="str">
        <f>VLOOKUP(B158:B354,[2]Sheet3!$C$2:$AD$220,28,FALSE)</f>
        <v>高级工程师</v>
      </c>
    </row>
    <row r="159" spans="1:7">
      <c r="A159" s="30" t="s">
        <v>631</v>
      </c>
      <c r="B159" s="30" t="s">
        <v>636</v>
      </c>
      <c r="C159" s="30" t="s">
        <v>637</v>
      </c>
      <c r="D159" s="30" t="s">
        <v>536</v>
      </c>
      <c r="E159" s="30" t="s">
        <v>521</v>
      </c>
      <c r="F159" s="30" t="s">
        <v>530</v>
      </c>
      <c r="G159" s="29" t="str">
        <f>VLOOKUP(B159:B355,[2]Sheet3!$C$2:$AD$220,28,FALSE)</f>
        <v>教授</v>
      </c>
    </row>
    <row r="160" spans="1:7">
      <c r="A160" s="30" t="s">
        <v>631</v>
      </c>
      <c r="B160" s="30" t="s">
        <v>70</v>
      </c>
      <c r="C160" s="30" t="s">
        <v>69</v>
      </c>
      <c r="D160" s="30"/>
      <c r="E160" s="30" t="s">
        <v>521</v>
      </c>
      <c r="F160" s="30"/>
      <c r="G160" s="29" t="e">
        <f>VLOOKUP(B160:B356,[2]Sheet3!$C$2:$AD$220,28,FALSE)</f>
        <v>#REF!</v>
      </c>
    </row>
    <row r="161" spans="1:7">
      <c r="A161" s="30" t="s">
        <v>631</v>
      </c>
      <c r="B161" s="30" t="s">
        <v>244</v>
      </c>
      <c r="C161" s="30" t="s">
        <v>243</v>
      </c>
      <c r="D161" s="30" t="s">
        <v>571</v>
      </c>
      <c r="E161" s="30" t="s">
        <v>521</v>
      </c>
      <c r="F161" s="30" t="s">
        <v>522</v>
      </c>
      <c r="G161" s="29" t="str">
        <f>VLOOKUP(B161:B357,[2]Sheet3!$C$2:$AD$220,28,FALSE)</f>
        <v>高级工程师</v>
      </c>
    </row>
    <row r="162" spans="1:7">
      <c r="A162" s="30" t="s">
        <v>631</v>
      </c>
      <c r="B162" s="30" t="s">
        <v>121</v>
      </c>
      <c r="C162" s="30" t="s">
        <v>120</v>
      </c>
      <c r="D162" s="30" t="s">
        <v>549</v>
      </c>
      <c r="E162" s="30" t="s">
        <v>521</v>
      </c>
      <c r="F162" s="30" t="s">
        <v>522</v>
      </c>
      <c r="G162" s="29" t="str">
        <f>VLOOKUP(B162:B358,[2]Sheet3!$C$2:$AD$220,28,FALSE)</f>
        <v>副教授</v>
      </c>
    </row>
    <row r="163" spans="1:7">
      <c r="A163" s="30" t="s">
        <v>631</v>
      </c>
      <c r="B163" s="30" t="s">
        <v>241</v>
      </c>
      <c r="C163" s="30" t="s">
        <v>240</v>
      </c>
      <c r="D163" s="30" t="s">
        <v>549</v>
      </c>
      <c r="E163" s="30" t="s">
        <v>521</v>
      </c>
      <c r="F163" s="30" t="s">
        <v>522</v>
      </c>
      <c r="G163" s="29" t="str">
        <f>VLOOKUP(B163:B359,[2]Sheet3!$C$2:$AD$220,28,FALSE)</f>
        <v>副教授</v>
      </c>
    </row>
    <row r="164" spans="1:7">
      <c r="A164" s="30" t="s">
        <v>631</v>
      </c>
      <c r="B164" s="30" t="s">
        <v>190</v>
      </c>
      <c r="C164" s="30" t="s">
        <v>189</v>
      </c>
      <c r="D164" s="30"/>
      <c r="E164" s="30" t="s">
        <v>521</v>
      </c>
      <c r="F164" s="30"/>
      <c r="G164" s="29" t="e">
        <f>VLOOKUP(B164:B360,[2]Sheet3!$C$2:$AD$220,28,FALSE)</f>
        <v>#REF!</v>
      </c>
    </row>
    <row r="165" spans="1:7">
      <c r="A165" s="30" t="s">
        <v>631</v>
      </c>
      <c r="B165" s="30" t="s">
        <v>265</v>
      </c>
      <c r="C165" s="30" t="s">
        <v>264</v>
      </c>
      <c r="D165" s="30"/>
      <c r="E165" s="30" t="s">
        <v>521</v>
      </c>
      <c r="F165" s="30"/>
      <c r="G165" s="29" t="e">
        <f>VLOOKUP(B165:B361,[2]Sheet3!$C$2:$AD$220,28,FALSE)</f>
        <v>#REF!</v>
      </c>
    </row>
    <row r="166" spans="1:7">
      <c r="A166" s="30" t="s">
        <v>631</v>
      </c>
      <c r="B166" s="30" t="s">
        <v>271</v>
      </c>
      <c r="C166" s="30" t="s">
        <v>270</v>
      </c>
      <c r="D166" s="30" t="s">
        <v>523</v>
      </c>
      <c r="E166" s="30" t="s">
        <v>521</v>
      </c>
      <c r="F166" s="30" t="s">
        <v>524</v>
      </c>
      <c r="G166" s="29" t="str">
        <f>VLOOKUP(B166:B362,[2]Sheet3!$C$2:$AD$220,28,FALSE)</f>
        <v>讲师（高校）</v>
      </c>
    </row>
    <row r="167" spans="1:7">
      <c r="A167" s="30" t="s">
        <v>631</v>
      </c>
      <c r="B167" s="30" t="s">
        <v>638</v>
      </c>
      <c r="C167" s="30" t="s">
        <v>639</v>
      </c>
      <c r="D167" s="30" t="s">
        <v>583</v>
      </c>
      <c r="E167" s="30" t="s">
        <v>521</v>
      </c>
      <c r="F167" s="30" t="s">
        <v>530</v>
      </c>
      <c r="G167" s="29" t="str">
        <f>VLOOKUP(B167:B363,[2]Sheet3!$C$2:$AD$220,28,FALSE)</f>
        <v>研究员（自然科学）</v>
      </c>
    </row>
    <row r="168" spans="1:7">
      <c r="A168" s="30" t="s">
        <v>631</v>
      </c>
      <c r="B168" s="30" t="s">
        <v>640</v>
      </c>
      <c r="C168" s="30" t="s">
        <v>392</v>
      </c>
      <c r="D168" s="30" t="s">
        <v>536</v>
      </c>
      <c r="E168" s="30" t="s">
        <v>521</v>
      </c>
      <c r="F168" s="30" t="s">
        <v>530</v>
      </c>
      <c r="G168" s="29" t="str">
        <f>VLOOKUP(B168:B364,[2]Sheet3!$C$2:$AD$220,28,FALSE)</f>
        <v>教授</v>
      </c>
    </row>
    <row r="169" spans="1:7">
      <c r="A169" s="30" t="s">
        <v>631</v>
      </c>
      <c r="B169" s="30" t="s">
        <v>375</v>
      </c>
      <c r="C169" s="30" t="s">
        <v>374</v>
      </c>
      <c r="D169" s="30" t="s">
        <v>525</v>
      </c>
      <c r="E169" s="30" t="s">
        <v>521</v>
      </c>
      <c r="F169" s="30" t="s">
        <v>526</v>
      </c>
      <c r="G169" s="29" t="str">
        <f>VLOOKUP(B169:B365,[2]Sheet3!$C$2:$AD$220,28,FALSE)</f>
        <v>讲师（高校）</v>
      </c>
    </row>
    <row r="170" spans="1:7">
      <c r="A170" s="30" t="s">
        <v>641</v>
      </c>
      <c r="B170" s="30" t="s">
        <v>498</v>
      </c>
      <c r="C170" s="30" t="s">
        <v>499</v>
      </c>
      <c r="D170" s="30" t="s">
        <v>549</v>
      </c>
      <c r="E170" s="30" t="s">
        <v>521</v>
      </c>
      <c r="F170" s="30" t="s">
        <v>522</v>
      </c>
      <c r="G170" s="29" t="str">
        <f>VLOOKUP(B170:B366,[2]Sheet3!$C$2:$AD$220,28,FALSE)</f>
        <v>副教授</v>
      </c>
    </row>
    <row r="171" spans="1:7">
      <c r="A171" s="30" t="s">
        <v>641</v>
      </c>
      <c r="B171" s="30" t="s">
        <v>73</v>
      </c>
      <c r="C171" s="30" t="s">
        <v>72</v>
      </c>
      <c r="D171" s="30" t="s">
        <v>525</v>
      </c>
      <c r="E171" s="30" t="s">
        <v>521</v>
      </c>
      <c r="F171" s="30" t="s">
        <v>526</v>
      </c>
      <c r="G171" s="29" t="str">
        <f>VLOOKUP(B171:B367,[2]Sheet3!$C$2:$AD$220,28,FALSE)</f>
        <v>讲师（高校）</v>
      </c>
    </row>
    <row r="172" spans="1:7">
      <c r="A172" s="30" t="s">
        <v>641</v>
      </c>
      <c r="B172" s="30" t="s">
        <v>34</v>
      </c>
      <c r="C172" s="30" t="s">
        <v>33</v>
      </c>
      <c r="D172" s="30" t="s">
        <v>549</v>
      </c>
      <c r="E172" s="30" t="s">
        <v>521</v>
      </c>
      <c r="F172" s="30" t="s">
        <v>522</v>
      </c>
      <c r="G172" s="29" t="str">
        <f>VLOOKUP(B172:B368,[2]Sheet3!$C$2:$AD$220,28,FALSE)</f>
        <v>副教授</v>
      </c>
    </row>
    <row r="173" spans="1:7">
      <c r="A173" s="30" t="s">
        <v>641</v>
      </c>
      <c r="B173" s="30" t="s">
        <v>442</v>
      </c>
      <c r="C173" s="30" t="s">
        <v>441</v>
      </c>
      <c r="D173" s="30" t="s">
        <v>525</v>
      </c>
      <c r="E173" s="30" t="s">
        <v>521</v>
      </c>
      <c r="F173" s="30" t="s">
        <v>526</v>
      </c>
      <c r="G173" s="29" t="str">
        <f>VLOOKUP(B173:B369,[2]Sheet3!$C$2:$AD$220,28,FALSE)</f>
        <v>讲师（高校）</v>
      </c>
    </row>
    <row r="174" spans="1:7">
      <c r="A174" s="30" t="s">
        <v>641</v>
      </c>
      <c r="B174" s="30" t="s">
        <v>330</v>
      </c>
      <c r="C174" s="30" t="s">
        <v>329</v>
      </c>
      <c r="D174" s="30" t="s">
        <v>536</v>
      </c>
      <c r="E174" s="30" t="s">
        <v>521</v>
      </c>
      <c r="F174" s="30" t="s">
        <v>530</v>
      </c>
      <c r="G174" s="29" t="str">
        <f>VLOOKUP(B174:B370,[2]Sheet3!$C$2:$AD$220,28,FALSE)</f>
        <v>教授</v>
      </c>
    </row>
    <row r="175" spans="1:7">
      <c r="A175" s="30" t="s">
        <v>641</v>
      </c>
      <c r="B175" s="30" t="s">
        <v>142</v>
      </c>
      <c r="C175" s="30" t="s">
        <v>141</v>
      </c>
      <c r="D175" s="30" t="s">
        <v>554</v>
      </c>
      <c r="E175" s="30" t="s">
        <v>521</v>
      </c>
      <c r="F175" s="30" t="s">
        <v>542</v>
      </c>
      <c r="G175" s="29" t="str">
        <f>VLOOKUP(B175:B371,[2]Sheet3!$C$2:$AD$220,28,FALSE)</f>
        <v>副教授</v>
      </c>
    </row>
    <row r="176" spans="1:7">
      <c r="A176" s="30" t="s">
        <v>641</v>
      </c>
      <c r="B176" s="30" t="s">
        <v>181</v>
      </c>
      <c r="C176" s="30" t="s">
        <v>180</v>
      </c>
      <c r="D176" s="30" t="s">
        <v>523</v>
      </c>
      <c r="E176" s="30" t="s">
        <v>521</v>
      </c>
      <c r="F176" s="30" t="s">
        <v>524</v>
      </c>
      <c r="G176" s="29" t="str">
        <f>VLOOKUP(B176:B372,[2]Sheet3!$C$2:$AD$220,28,FALSE)</f>
        <v>讲师（高校）</v>
      </c>
    </row>
    <row r="177" spans="1:7">
      <c r="A177" s="30" t="s">
        <v>641</v>
      </c>
      <c r="B177" s="30" t="s">
        <v>642</v>
      </c>
      <c r="C177" s="30" t="s">
        <v>643</v>
      </c>
      <c r="D177" s="30" t="s">
        <v>644</v>
      </c>
      <c r="E177" s="30" t="s">
        <v>563</v>
      </c>
      <c r="F177" s="30" t="s">
        <v>530</v>
      </c>
      <c r="G177" s="29" t="str">
        <f>VLOOKUP(B177:B373,[2]Sheet3!$C$2:$AD$220,28,FALSE)</f>
        <v>教授级高工</v>
      </c>
    </row>
    <row r="178" spans="1:7">
      <c r="A178" s="30" t="s">
        <v>645</v>
      </c>
      <c r="B178" s="30" t="s">
        <v>268</v>
      </c>
      <c r="C178" s="30" t="s">
        <v>267</v>
      </c>
      <c r="D178" s="30" t="s">
        <v>536</v>
      </c>
      <c r="E178" s="30" t="s">
        <v>521</v>
      </c>
      <c r="F178" s="30" t="s">
        <v>530</v>
      </c>
      <c r="G178" s="29" t="str">
        <f>VLOOKUP(B178:B374,[2]Sheet3!$C$2:$AD$220,28,FALSE)</f>
        <v>教授</v>
      </c>
    </row>
    <row r="179" spans="1:7">
      <c r="A179" s="30" t="s">
        <v>645</v>
      </c>
      <c r="B179" s="30" t="s">
        <v>402</v>
      </c>
      <c r="C179" s="30" t="s">
        <v>401</v>
      </c>
      <c r="D179" s="30" t="s">
        <v>536</v>
      </c>
      <c r="E179" s="30" t="s">
        <v>521</v>
      </c>
      <c r="F179" s="30" t="s">
        <v>530</v>
      </c>
      <c r="G179" s="29" t="str">
        <f>VLOOKUP(B179:B375,[2]Sheet3!$C$2:$AD$220,28,FALSE)</f>
        <v>教授</v>
      </c>
    </row>
    <row r="180" spans="1:7">
      <c r="A180" s="30" t="s">
        <v>645</v>
      </c>
      <c r="B180" s="30" t="s">
        <v>418</v>
      </c>
      <c r="C180" s="30" t="s">
        <v>417</v>
      </c>
      <c r="D180" s="30" t="s">
        <v>549</v>
      </c>
      <c r="E180" s="30" t="s">
        <v>521</v>
      </c>
      <c r="F180" s="30" t="s">
        <v>522</v>
      </c>
      <c r="G180" s="29" t="str">
        <f>VLOOKUP(B180:B376,[2]Sheet3!$C$2:$AD$220,28,FALSE)</f>
        <v>副教授</v>
      </c>
    </row>
    <row r="181" spans="1:7">
      <c r="A181" s="30" t="s">
        <v>645</v>
      </c>
      <c r="B181" s="30" t="s">
        <v>450</v>
      </c>
      <c r="C181" s="30" t="s">
        <v>449</v>
      </c>
      <c r="D181" s="30" t="s">
        <v>549</v>
      </c>
      <c r="E181" s="30" t="s">
        <v>521</v>
      </c>
      <c r="F181" s="30" t="s">
        <v>522</v>
      </c>
      <c r="G181" s="29" t="str">
        <f>VLOOKUP(B181:B377,[2]Sheet3!$C$2:$AD$220,28,FALSE)</f>
        <v>副教授</v>
      </c>
    </row>
    <row r="182" spans="1:7">
      <c r="A182" s="30" t="s">
        <v>645</v>
      </c>
      <c r="B182" s="30" t="s">
        <v>646</v>
      </c>
      <c r="C182" s="30" t="s">
        <v>647</v>
      </c>
      <c r="D182" s="30" t="s">
        <v>549</v>
      </c>
      <c r="E182" s="30" t="s">
        <v>521</v>
      </c>
      <c r="F182" s="30" t="s">
        <v>522</v>
      </c>
      <c r="G182" s="29" t="str">
        <f>VLOOKUP(B182:B378,[2]Sheet3!$C$2:$AD$220,28,FALSE)</f>
        <v>副教授</v>
      </c>
    </row>
    <row r="183" spans="1:7">
      <c r="A183" s="30" t="s">
        <v>645</v>
      </c>
      <c r="B183" s="30" t="s">
        <v>64</v>
      </c>
      <c r="C183" s="30" t="s">
        <v>63</v>
      </c>
      <c r="D183" s="30" t="s">
        <v>549</v>
      </c>
      <c r="E183" s="30" t="s">
        <v>521</v>
      </c>
      <c r="F183" s="30" t="s">
        <v>522</v>
      </c>
      <c r="G183" s="29" t="str">
        <f>VLOOKUP(B183:B379,[2]Sheet3!$C$2:$AD$220,28,FALSE)</f>
        <v>副教授</v>
      </c>
    </row>
    <row r="184" spans="1:7">
      <c r="A184" s="30" t="s">
        <v>645</v>
      </c>
      <c r="B184" s="30" t="s">
        <v>321</v>
      </c>
      <c r="C184" s="30" t="s">
        <v>320</v>
      </c>
      <c r="D184" s="30" t="s">
        <v>549</v>
      </c>
      <c r="E184" s="30" t="s">
        <v>521</v>
      </c>
      <c r="F184" s="30" t="s">
        <v>522</v>
      </c>
      <c r="G184" s="29" t="str">
        <f>VLOOKUP(B184:B380,[2]Sheet3!$C$2:$AD$220,28,FALSE)</f>
        <v>副教授</v>
      </c>
    </row>
    <row r="185" spans="1:7">
      <c r="A185" s="30" t="s">
        <v>648</v>
      </c>
      <c r="B185" s="30" t="s">
        <v>649</v>
      </c>
      <c r="C185" s="30" t="s">
        <v>650</v>
      </c>
      <c r="D185" s="30" t="s">
        <v>525</v>
      </c>
      <c r="E185" s="30" t="s">
        <v>521</v>
      </c>
      <c r="F185" s="30" t="s">
        <v>526</v>
      </c>
      <c r="G185" s="29" t="str">
        <f>VLOOKUP(B185:B381,[2]Sheet3!$C$2:$AD$220,28,FALSE)</f>
        <v>讲师（高校）</v>
      </c>
    </row>
    <row r="186" spans="1:7">
      <c r="A186" s="28" t="s">
        <v>572</v>
      </c>
      <c r="B186" s="28" t="s">
        <v>232</v>
      </c>
      <c r="C186" s="28">
        <v>41586</v>
      </c>
      <c r="D186" s="35" t="s">
        <v>651</v>
      </c>
      <c r="E186" s="28" t="s">
        <v>652</v>
      </c>
      <c r="F186" s="28" t="s">
        <v>653</v>
      </c>
      <c r="G186" s="29" t="str">
        <f>VLOOKUP(B186:B382,[2]Sheet3!$C$2:$AD$220,28,FALSE)</f>
        <v>工程师</v>
      </c>
    </row>
    <row r="187" spans="1:7">
      <c r="A187" s="28" t="s">
        <v>627</v>
      </c>
      <c r="B187" s="28" t="s">
        <v>434</v>
      </c>
      <c r="C187" s="28" t="s">
        <v>433</v>
      </c>
      <c r="D187" s="35" t="s">
        <v>630</v>
      </c>
      <c r="E187" s="28" t="s">
        <v>652</v>
      </c>
      <c r="F187" s="28" t="s">
        <v>522</v>
      </c>
      <c r="G187" s="29" t="str">
        <f>VLOOKUP(B187:B383,[2]Sheet3!$C$2:$AD$220,28,FALSE)</f>
        <v>高级实验师</v>
      </c>
    </row>
    <row r="188" spans="1:7">
      <c r="A188" s="28" t="s">
        <v>627</v>
      </c>
      <c r="B188" s="28" t="s">
        <v>187</v>
      </c>
      <c r="C188" s="28">
        <v>41338</v>
      </c>
      <c r="D188" s="35" t="s">
        <v>654</v>
      </c>
      <c r="E188" s="28" t="s">
        <v>655</v>
      </c>
      <c r="F188" s="28" t="s">
        <v>653</v>
      </c>
      <c r="G188" s="29" t="str">
        <f>VLOOKUP(B188:B384,[2]Sheet3!$C$2:$AD$220,28,FALSE)</f>
        <v>助理实验师</v>
      </c>
    </row>
    <row r="189" spans="1:7">
      <c r="A189" s="28" t="s">
        <v>627</v>
      </c>
      <c r="B189" s="28" t="s">
        <v>277</v>
      </c>
      <c r="C189" s="28">
        <v>41431</v>
      </c>
      <c r="D189" s="36" t="s">
        <v>656</v>
      </c>
      <c r="E189" s="28" t="s">
        <v>655</v>
      </c>
      <c r="F189" s="28" t="s">
        <v>526</v>
      </c>
      <c r="G189" s="29" t="str">
        <f>VLOOKUP(B189:B385,[2]Sheet3!$C$2:$AD$220,28,FALSE)</f>
        <v>实验师</v>
      </c>
    </row>
    <row r="190" spans="1:7">
      <c r="A190" s="28" t="s">
        <v>627</v>
      </c>
      <c r="B190" s="28" t="s">
        <v>339</v>
      </c>
      <c r="C190" s="28">
        <v>41423</v>
      </c>
      <c r="D190" s="35" t="s">
        <v>657</v>
      </c>
      <c r="E190" s="28" t="s">
        <v>655</v>
      </c>
      <c r="F190" s="28" t="s">
        <v>526</v>
      </c>
      <c r="G190" s="29" t="str">
        <f>VLOOKUP(B190:B386,[2]Sheet3!$C$2:$AD$220,28,FALSE)</f>
        <v>实验师</v>
      </c>
    </row>
    <row r="191" spans="1:7">
      <c r="A191" s="28" t="s">
        <v>658</v>
      </c>
      <c r="B191" s="28" t="s">
        <v>241</v>
      </c>
      <c r="C191" s="28" t="s">
        <v>240</v>
      </c>
      <c r="D191" s="36" t="s">
        <v>554</v>
      </c>
      <c r="E191" s="28" t="s">
        <v>652</v>
      </c>
      <c r="F191" s="28" t="s">
        <v>522</v>
      </c>
      <c r="G191" s="29" t="str">
        <f>VLOOKUP(B191:B387,[2]Sheet3!$C$2:$AD$220,28,FALSE)</f>
        <v>副教授</v>
      </c>
    </row>
    <row r="192" spans="1:7">
      <c r="A192" s="28" t="s">
        <v>645</v>
      </c>
      <c r="B192" s="28" t="s">
        <v>414</v>
      </c>
      <c r="C192" s="28" t="s">
        <v>413</v>
      </c>
      <c r="D192" s="36" t="s">
        <v>659</v>
      </c>
      <c r="E192" s="28" t="s">
        <v>652</v>
      </c>
      <c r="F192" s="37" t="s">
        <v>542</v>
      </c>
      <c r="G192" s="29" t="str">
        <f>VLOOKUP(B192:B388,[2]Sheet3!$C$2:$AD$220,28,FALSE)</f>
        <v>高级实验师</v>
      </c>
    </row>
    <row r="193" spans="1:7">
      <c r="A193" s="28" t="s">
        <v>645</v>
      </c>
      <c r="B193" s="28" t="s">
        <v>76</v>
      </c>
      <c r="C193" s="28" t="s">
        <v>75</v>
      </c>
      <c r="D193" s="35" t="s">
        <v>549</v>
      </c>
      <c r="E193" s="28" t="s">
        <v>652</v>
      </c>
      <c r="F193" s="28" t="s">
        <v>522</v>
      </c>
      <c r="G193" s="29" t="str">
        <f>VLOOKUP(B193:B389,[2]Sheet3!$C$2:$AD$220,28,FALSE)</f>
        <v>高级实验师</v>
      </c>
    </row>
    <row r="194" spans="1:7">
      <c r="A194" s="28" t="s">
        <v>660</v>
      </c>
      <c r="B194" s="28" t="s">
        <v>82</v>
      </c>
      <c r="C194" s="28" t="s">
        <v>81</v>
      </c>
      <c r="D194" s="35" t="s">
        <v>657</v>
      </c>
      <c r="E194" s="28" t="s">
        <v>652</v>
      </c>
      <c r="F194" s="28" t="s">
        <v>526</v>
      </c>
      <c r="G194" s="29" t="str">
        <f>VLOOKUP(B194:B390,[2]Sheet3!$C$2:$AD$220,28,FALSE)</f>
        <v>实验师</v>
      </c>
    </row>
    <row r="195" spans="1:7">
      <c r="A195" s="28" t="s">
        <v>660</v>
      </c>
      <c r="B195" s="28" t="s">
        <v>115</v>
      </c>
      <c r="C195" s="28" t="s">
        <v>114</v>
      </c>
      <c r="D195" s="35" t="s">
        <v>651</v>
      </c>
      <c r="E195" s="28" t="s">
        <v>652</v>
      </c>
      <c r="F195" s="28" t="s">
        <v>526</v>
      </c>
      <c r="G195" s="29" t="str">
        <f>VLOOKUP(B195:B391,[2]Sheet3!$C$2:$AD$220,28,FALSE)</f>
        <v>讲师（高校）</v>
      </c>
    </row>
    <row r="196" spans="1:7">
      <c r="A196" s="28" t="s">
        <v>660</v>
      </c>
      <c r="B196" s="28" t="s">
        <v>127</v>
      </c>
      <c r="C196" s="28" t="s">
        <v>126</v>
      </c>
      <c r="D196" s="35" t="s">
        <v>657</v>
      </c>
      <c r="E196" s="28" t="s">
        <v>652</v>
      </c>
      <c r="F196" s="28" t="s">
        <v>526</v>
      </c>
      <c r="G196" s="29" t="str">
        <f>VLOOKUP(B196:B392,[2]Sheet3!$C$2:$AD$220,28,FALSE)</f>
        <v>实验师</v>
      </c>
    </row>
    <row r="197" spans="1:7">
      <c r="A197" s="28" t="s">
        <v>660</v>
      </c>
      <c r="B197" s="28" t="s">
        <v>139</v>
      </c>
      <c r="C197" s="28" t="s">
        <v>661</v>
      </c>
      <c r="D197" s="36" t="s">
        <v>656</v>
      </c>
      <c r="E197" s="28" t="s">
        <v>655</v>
      </c>
      <c r="F197" s="28" t="s">
        <v>526</v>
      </c>
      <c r="G197" s="29" t="str">
        <f>VLOOKUP(B197:B393,[2]Sheet3!$C$2:$AD$220,28,FALSE)</f>
        <v>实验师</v>
      </c>
    </row>
    <row r="198" spans="1:7">
      <c r="A198" s="28" t="s">
        <v>658</v>
      </c>
      <c r="B198" s="28" t="s">
        <v>229</v>
      </c>
      <c r="C198" s="28" t="s">
        <v>228</v>
      </c>
      <c r="D198" s="35" t="s">
        <v>651</v>
      </c>
      <c r="E198" s="28" t="s">
        <v>521</v>
      </c>
      <c r="F198" s="28" t="s">
        <v>526</v>
      </c>
      <c r="G198" s="29" t="str">
        <f>VLOOKUP(B198:B394,[2]Sheet3!$C$2:$AD$220,28,FALSE)</f>
        <v>讲师（高校）</v>
      </c>
    </row>
  </sheetData>
  <phoneticPr fontId="4"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A0636-6990-4ECF-9A73-7B804D27653F}">
  <sheetPr>
    <tabColor theme="6"/>
  </sheetPr>
  <dimension ref="A1:C238"/>
  <sheetViews>
    <sheetView workbookViewId="0">
      <selection activeCell="H13" sqref="H13"/>
    </sheetView>
  </sheetViews>
  <sheetFormatPr defaultRowHeight="14"/>
  <cols>
    <col min="1" max="1" width="7.08203125" style="192" bestFit="1" customWidth="1"/>
    <col min="2" max="2" width="27.75" style="192" bestFit="1" customWidth="1"/>
    <col min="3" max="3" width="48.33203125" style="192" bestFit="1" customWidth="1"/>
    <col min="4" max="210" width="8.6640625" style="192"/>
    <col min="211" max="211" width="13.83203125" style="192" bestFit="1" customWidth="1"/>
    <col min="212" max="212" width="9" style="192" customWidth="1"/>
    <col min="213" max="213" width="14.83203125" style="192" customWidth="1"/>
    <col min="214" max="214" width="11.08203125" style="192" customWidth="1"/>
    <col min="215" max="217" width="9" style="192" customWidth="1"/>
    <col min="218" max="221" width="22.5" style="192" customWidth="1"/>
    <col min="222" max="224" width="9" style="192" customWidth="1"/>
    <col min="225" max="226" width="14.58203125" style="192" customWidth="1"/>
    <col min="227" max="227" width="27.08203125" style="192" customWidth="1"/>
    <col min="228" max="228" width="9" style="192" customWidth="1"/>
    <col min="229" max="229" width="13.25" style="192" customWidth="1"/>
    <col min="230" max="230" width="43.83203125" style="192" customWidth="1"/>
    <col min="231" max="231" width="18.33203125" style="192" customWidth="1"/>
    <col min="232" max="232" width="36" style="192" customWidth="1"/>
    <col min="233" max="238" width="9" style="192" customWidth="1"/>
    <col min="239" max="239" width="23.33203125" style="192" customWidth="1"/>
    <col min="240" max="240" width="13.33203125" style="192" customWidth="1"/>
    <col min="241" max="241" width="15.75" style="192" customWidth="1"/>
    <col min="242" max="242" width="17.5" style="192" customWidth="1"/>
    <col min="243" max="243" width="16.75" style="192" customWidth="1"/>
    <col min="244" max="244" width="14" style="192" customWidth="1"/>
    <col min="245" max="245" width="13.25" style="192" customWidth="1"/>
    <col min="246" max="246" width="19.33203125" style="192" customWidth="1"/>
    <col min="247" max="247" width="9" style="192" customWidth="1"/>
    <col min="248" max="250" width="12.75" style="192" customWidth="1"/>
    <col min="251" max="251" width="26.08203125" style="192" customWidth="1"/>
    <col min="252" max="253" width="12.75" style="192" customWidth="1"/>
    <col min="254" max="254" width="24.08203125" style="192" customWidth="1"/>
    <col min="255" max="255" width="18.25" style="192" customWidth="1"/>
    <col min="256" max="256" width="12.75" style="192" bestFit="1" customWidth="1"/>
    <col min="257" max="466" width="8.6640625" style="192"/>
    <col min="467" max="467" width="13.83203125" style="192" bestFit="1" customWidth="1"/>
    <col min="468" max="468" width="9" style="192" customWidth="1"/>
    <col min="469" max="469" width="14.83203125" style="192" customWidth="1"/>
    <col min="470" max="470" width="11.08203125" style="192" customWidth="1"/>
    <col min="471" max="473" width="9" style="192" customWidth="1"/>
    <col min="474" max="477" width="22.5" style="192" customWidth="1"/>
    <col min="478" max="480" width="9" style="192" customWidth="1"/>
    <col min="481" max="482" width="14.58203125" style="192" customWidth="1"/>
    <col min="483" max="483" width="27.08203125" style="192" customWidth="1"/>
    <col min="484" max="484" width="9" style="192" customWidth="1"/>
    <col min="485" max="485" width="13.25" style="192" customWidth="1"/>
    <col min="486" max="486" width="43.83203125" style="192" customWidth="1"/>
    <col min="487" max="487" width="18.33203125" style="192" customWidth="1"/>
    <col min="488" max="488" width="36" style="192" customWidth="1"/>
    <col min="489" max="494" width="9" style="192" customWidth="1"/>
    <col min="495" max="495" width="23.33203125" style="192" customWidth="1"/>
    <col min="496" max="496" width="13.33203125" style="192" customWidth="1"/>
    <col min="497" max="497" width="15.75" style="192" customWidth="1"/>
    <col min="498" max="498" width="17.5" style="192" customWidth="1"/>
    <col min="499" max="499" width="16.75" style="192" customWidth="1"/>
    <col min="500" max="500" width="14" style="192" customWidth="1"/>
    <col min="501" max="501" width="13.25" style="192" customWidth="1"/>
    <col min="502" max="502" width="19.33203125" style="192" customWidth="1"/>
    <col min="503" max="503" width="9" style="192" customWidth="1"/>
    <col min="504" max="506" width="12.75" style="192" customWidth="1"/>
    <col min="507" max="507" width="26.08203125" style="192" customWidth="1"/>
    <col min="508" max="509" width="12.75" style="192" customWidth="1"/>
    <col min="510" max="510" width="24.08203125" style="192" customWidth="1"/>
    <col min="511" max="511" width="18.25" style="192" customWidth="1"/>
    <col min="512" max="512" width="12.75" style="192" bestFit="1" customWidth="1"/>
    <col min="513" max="722" width="8.6640625" style="192"/>
    <col min="723" max="723" width="13.83203125" style="192" bestFit="1" customWidth="1"/>
    <col min="724" max="724" width="9" style="192" customWidth="1"/>
    <col min="725" max="725" width="14.83203125" style="192" customWidth="1"/>
    <col min="726" max="726" width="11.08203125" style="192" customWidth="1"/>
    <col min="727" max="729" width="9" style="192" customWidth="1"/>
    <col min="730" max="733" width="22.5" style="192" customWidth="1"/>
    <col min="734" max="736" width="9" style="192" customWidth="1"/>
    <col min="737" max="738" width="14.58203125" style="192" customWidth="1"/>
    <col min="739" max="739" width="27.08203125" style="192" customWidth="1"/>
    <col min="740" max="740" width="9" style="192" customWidth="1"/>
    <col min="741" max="741" width="13.25" style="192" customWidth="1"/>
    <col min="742" max="742" width="43.83203125" style="192" customWidth="1"/>
    <col min="743" max="743" width="18.33203125" style="192" customWidth="1"/>
    <col min="744" max="744" width="36" style="192" customWidth="1"/>
    <col min="745" max="750" width="9" style="192" customWidth="1"/>
    <col min="751" max="751" width="23.33203125" style="192" customWidth="1"/>
    <col min="752" max="752" width="13.33203125" style="192" customWidth="1"/>
    <col min="753" max="753" width="15.75" style="192" customWidth="1"/>
    <col min="754" max="754" width="17.5" style="192" customWidth="1"/>
    <col min="755" max="755" width="16.75" style="192" customWidth="1"/>
    <col min="756" max="756" width="14" style="192" customWidth="1"/>
    <col min="757" max="757" width="13.25" style="192" customWidth="1"/>
    <col min="758" max="758" width="19.33203125" style="192" customWidth="1"/>
    <col min="759" max="759" width="9" style="192" customWidth="1"/>
    <col min="760" max="762" width="12.75" style="192" customWidth="1"/>
    <col min="763" max="763" width="26.08203125" style="192" customWidth="1"/>
    <col min="764" max="765" width="12.75" style="192" customWidth="1"/>
    <col min="766" max="766" width="24.08203125" style="192" customWidth="1"/>
    <col min="767" max="767" width="18.25" style="192" customWidth="1"/>
    <col min="768" max="768" width="12.75" style="192" bestFit="1" customWidth="1"/>
    <col min="769" max="978" width="8.6640625" style="192"/>
    <col min="979" max="979" width="13.83203125" style="192" bestFit="1" customWidth="1"/>
    <col min="980" max="980" width="9" style="192" customWidth="1"/>
    <col min="981" max="981" width="14.83203125" style="192" customWidth="1"/>
    <col min="982" max="982" width="11.08203125" style="192" customWidth="1"/>
    <col min="983" max="985" width="9" style="192" customWidth="1"/>
    <col min="986" max="989" width="22.5" style="192" customWidth="1"/>
    <col min="990" max="992" width="9" style="192" customWidth="1"/>
    <col min="993" max="994" width="14.58203125" style="192" customWidth="1"/>
    <col min="995" max="995" width="27.08203125" style="192" customWidth="1"/>
    <col min="996" max="996" width="9" style="192" customWidth="1"/>
    <col min="997" max="997" width="13.25" style="192" customWidth="1"/>
    <col min="998" max="998" width="43.83203125" style="192" customWidth="1"/>
    <col min="999" max="999" width="18.33203125" style="192" customWidth="1"/>
    <col min="1000" max="1000" width="36" style="192" customWidth="1"/>
    <col min="1001" max="1006" width="9" style="192" customWidth="1"/>
    <col min="1007" max="1007" width="23.33203125" style="192" customWidth="1"/>
    <col min="1008" max="1008" width="13.33203125" style="192" customWidth="1"/>
    <col min="1009" max="1009" width="15.75" style="192" customWidth="1"/>
    <col min="1010" max="1010" width="17.5" style="192" customWidth="1"/>
    <col min="1011" max="1011" width="16.75" style="192" customWidth="1"/>
    <col min="1012" max="1012" width="14" style="192" customWidth="1"/>
    <col min="1013" max="1013" width="13.25" style="192" customWidth="1"/>
    <col min="1014" max="1014" width="19.33203125" style="192" customWidth="1"/>
    <col min="1015" max="1015" width="9" style="192" customWidth="1"/>
    <col min="1016" max="1018" width="12.75" style="192" customWidth="1"/>
    <col min="1019" max="1019" width="26.08203125" style="192" customWidth="1"/>
    <col min="1020" max="1021" width="12.75" style="192" customWidth="1"/>
    <col min="1022" max="1022" width="24.08203125" style="192" customWidth="1"/>
    <col min="1023" max="1023" width="18.25" style="192" customWidth="1"/>
    <col min="1024" max="1024" width="12.75" style="192" bestFit="1" customWidth="1"/>
    <col min="1025" max="1234" width="8.6640625" style="192"/>
    <col min="1235" max="1235" width="13.83203125" style="192" bestFit="1" customWidth="1"/>
    <col min="1236" max="1236" width="9" style="192" customWidth="1"/>
    <col min="1237" max="1237" width="14.83203125" style="192" customWidth="1"/>
    <col min="1238" max="1238" width="11.08203125" style="192" customWidth="1"/>
    <col min="1239" max="1241" width="9" style="192" customWidth="1"/>
    <col min="1242" max="1245" width="22.5" style="192" customWidth="1"/>
    <col min="1246" max="1248" width="9" style="192" customWidth="1"/>
    <col min="1249" max="1250" width="14.58203125" style="192" customWidth="1"/>
    <col min="1251" max="1251" width="27.08203125" style="192" customWidth="1"/>
    <col min="1252" max="1252" width="9" style="192" customWidth="1"/>
    <col min="1253" max="1253" width="13.25" style="192" customWidth="1"/>
    <col min="1254" max="1254" width="43.83203125" style="192" customWidth="1"/>
    <col min="1255" max="1255" width="18.33203125" style="192" customWidth="1"/>
    <col min="1256" max="1256" width="36" style="192" customWidth="1"/>
    <col min="1257" max="1262" width="9" style="192" customWidth="1"/>
    <col min="1263" max="1263" width="23.33203125" style="192" customWidth="1"/>
    <col min="1264" max="1264" width="13.33203125" style="192" customWidth="1"/>
    <col min="1265" max="1265" width="15.75" style="192" customWidth="1"/>
    <col min="1266" max="1266" width="17.5" style="192" customWidth="1"/>
    <col min="1267" max="1267" width="16.75" style="192" customWidth="1"/>
    <col min="1268" max="1268" width="14" style="192" customWidth="1"/>
    <col min="1269" max="1269" width="13.25" style="192" customWidth="1"/>
    <col min="1270" max="1270" width="19.33203125" style="192" customWidth="1"/>
    <col min="1271" max="1271" width="9" style="192" customWidth="1"/>
    <col min="1272" max="1274" width="12.75" style="192" customWidth="1"/>
    <col min="1275" max="1275" width="26.08203125" style="192" customWidth="1"/>
    <col min="1276" max="1277" width="12.75" style="192" customWidth="1"/>
    <col min="1278" max="1278" width="24.08203125" style="192" customWidth="1"/>
    <col min="1279" max="1279" width="18.25" style="192" customWidth="1"/>
    <col min="1280" max="1280" width="12.75" style="192" bestFit="1" customWidth="1"/>
    <col min="1281" max="1490" width="8.6640625" style="192"/>
    <col min="1491" max="1491" width="13.83203125" style="192" bestFit="1" customWidth="1"/>
    <col min="1492" max="1492" width="9" style="192" customWidth="1"/>
    <col min="1493" max="1493" width="14.83203125" style="192" customWidth="1"/>
    <col min="1494" max="1494" width="11.08203125" style="192" customWidth="1"/>
    <col min="1495" max="1497" width="9" style="192" customWidth="1"/>
    <col min="1498" max="1501" width="22.5" style="192" customWidth="1"/>
    <col min="1502" max="1504" width="9" style="192" customWidth="1"/>
    <col min="1505" max="1506" width="14.58203125" style="192" customWidth="1"/>
    <col min="1507" max="1507" width="27.08203125" style="192" customWidth="1"/>
    <col min="1508" max="1508" width="9" style="192" customWidth="1"/>
    <col min="1509" max="1509" width="13.25" style="192" customWidth="1"/>
    <col min="1510" max="1510" width="43.83203125" style="192" customWidth="1"/>
    <col min="1511" max="1511" width="18.33203125" style="192" customWidth="1"/>
    <col min="1512" max="1512" width="36" style="192" customWidth="1"/>
    <col min="1513" max="1518" width="9" style="192" customWidth="1"/>
    <col min="1519" max="1519" width="23.33203125" style="192" customWidth="1"/>
    <col min="1520" max="1520" width="13.33203125" style="192" customWidth="1"/>
    <col min="1521" max="1521" width="15.75" style="192" customWidth="1"/>
    <col min="1522" max="1522" width="17.5" style="192" customWidth="1"/>
    <col min="1523" max="1523" width="16.75" style="192" customWidth="1"/>
    <col min="1524" max="1524" width="14" style="192" customWidth="1"/>
    <col min="1525" max="1525" width="13.25" style="192" customWidth="1"/>
    <col min="1526" max="1526" width="19.33203125" style="192" customWidth="1"/>
    <col min="1527" max="1527" width="9" style="192" customWidth="1"/>
    <col min="1528" max="1530" width="12.75" style="192" customWidth="1"/>
    <col min="1531" max="1531" width="26.08203125" style="192" customWidth="1"/>
    <col min="1532" max="1533" width="12.75" style="192" customWidth="1"/>
    <col min="1534" max="1534" width="24.08203125" style="192" customWidth="1"/>
    <col min="1535" max="1535" width="18.25" style="192" customWidth="1"/>
    <col min="1536" max="1536" width="12.75" style="192" bestFit="1" customWidth="1"/>
    <col min="1537" max="1746" width="8.6640625" style="192"/>
    <col min="1747" max="1747" width="13.83203125" style="192" bestFit="1" customWidth="1"/>
    <col min="1748" max="1748" width="9" style="192" customWidth="1"/>
    <col min="1749" max="1749" width="14.83203125" style="192" customWidth="1"/>
    <col min="1750" max="1750" width="11.08203125" style="192" customWidth="1"/>
    <col min="1751" max="1753" width="9" style="192" customWidth="1"/>
    <col min="1754" max="1757" width="22.5" style="192" customWidth="1"/>
    <col min="1758" max="1760" width="9" style="192" customWidth="1"/>
    <col min="1761" max="1762" width="14.58203125" style="192" customWidth="1"/>
    <col min="1763" max="1763" width="27.08203125" style="192" customWidth="1"/>
    <col min="1764" max="1764" width="9" style="192" customWidth="1"/>
    <col min="1765" max="1765" width="13.25" style="192" customWidth="1"/>
    <col min="1766" max="1766" width="43.83203125" style="192" customWidth="1"/>
    <col min="1767" max="1767" width="18.33203125" style="192" customWidth="1"/>
    <col min="1768" max="1768" width="36" style="192" customWidth="1"/>
    <col min="1769" max="1774" width="9" style="192" customWidth="1"/>
    <col min="1775" max="1775" width="23.33203125" style="192" customWidth="1"/>
    <col min="1776" max="1776" width="13.33203125" style="192" customWidth="1"/>
    <col min="1777" max="1777" width="15.75" style="192" customWidth="1"/>
    <col min="1778" max="1778" width="17.5" style="192" customWidth="1"/>
    <col min="1779" max="1779" width="16.75" style="192" customWidth="1"/>
    <col min="1780" max="1780" width="14" style="192" customWidth="1"/>
    <col min="1781" max="1781" width="13.25" style="192" customWidth="1"/>
    <col min="1782" max="1782" width="19.33203125" style="192" customWidth="1"/>
    <col min="1783" max="1783" width="9" style="192" customWidth="1"/>
    <col min="1784" max="1786" width="12.75" style="192" customWidth="1"/>
    <col min="1787" max="1787" width="26.08203125" style="192" customWidth="1"/>
    <col min="1788" max="1789" width="12.75" style="192" customWidth="1"/>
    <col min="1790" max="1790" width="24.08203125" style="192" customWidth="1"/>
    <col min="1791" max="1791" width="18.25" style="192" customWidth="1"/>
    <col min="1792" max="1792" width="12.75" style="192" bestFit="1" customWidth="1"/>
    <col min="1793" max="2002" width="8.6640625" style="192"/>
    <col min="2003" max="2003" width="13.83203125" style="192" bestFit="1" customWidth="1"/>
    <col min="2004" max="2004" width="9" style="192" customWidth="1"/>
    <col min="2005" max="2005" width="14.83203125" style="192" customWidth="1"/>
    <col min="2006" max="2006" width="11.08203125" style="192" customWidth="1"/>
    <col min="2007" max="2009" width="9" style="192" customWidth="1"/>
    <col min="2010" max="2013" width="22.5" style="192" customWidth="1"/>
    <col min="2014" max="2016" width="9" style="192" customWidth="1"/>
    <col min="2017" max="2018" width="14.58203125" style="192" customWidth="1"/>
    <col min="2019" max="2019" width="27.08203125" style="192" customWidth="1"/>
    <col min="2020" max="2020" width="9" style="192" customWidth="1"/>
    <col min="2021" max="2021" width="13.25" style="192" customWidth="1"/>
    <col min="2022" max="2022" width="43.83203125" style="192" customWidth="1"/>
    <col min="2023" max="2023" width="18.33203125" style="192" customWidth="1"/>
    <col min="2024" max="2024" width="36" style="192" customWidth="1"/>
    <col min="2025" max="2030" width="9" style="192" customWidth="1"/>
    <col min="2031" max="2031" width="23.33203125" style="192" customWidth="1"/>
    <col min="2032" max="2032" width="13.33203125" style="192" customWidth="1"/>
    <col min="2033" max="2033" width="15.75" style="192" customWidth="1"/>
    <col min="2034" max="2034" width="17.5" style="192" customWidth="1"/>
    <col min="2035" max="2035" width="16.75" style="192" customWidth="1"/>
    <col min="2036" max="2036" width="14" style="192" customWidth="1"/>
    <col min="2037" max="2037" width="13.25" style="192" customWidth="1"/>
    <col min="2038" max="2038" width="19.33203125" style="192" customWidth="1"/>
    <col min="2039" max="2039" width="9" style="192" customWidth="1"/>
    <col min="2040" max="2042" width="12.75" style="192" customWidth="1"/>
    <col min="2043" max="2043" width="26.08203125" style="192" customWidth="1"/>
    <col min="2044" max="2045" width="12.75" style="192" customWidth="1"/>
    <col min="2046" max="2046" width="24.08203125" style="192" customWidth="1"/>
    <col min="2047" max="2047" width="18.25" style="192" customWidth="1"/>
    <col min="2048" max="2048" width="12.75" style="192" bestFit="1" customWidth="1"/>
    <col min="2049" max="2258" width="8.6640625" style="192"/>
    <col min="2259" max="2259" width="13.83203125" style="192" bestFit="1" customWidth="1"/>
    <col min="2260" max="2260" width="9" style="192" customWidth="1"/>
    <col min="2261" max="2261" width="14.83203125" style="192" customWidth="1"/>
    <col min="2262" max="2262" width="11.08203125" style="192" customWidth="1"/>
    <col min="2263" max="2265" width="9" style="192" customWidth="1"/>
    <col min="2266" max="2269" width="22.5" style="192" customWidth="1"/>
    <col min="2270" max="2272" width="9" style="192" customWidth="1"/>
    <col min="2273" max="2274" width="14.58203125" style="192" customWidth="1"/>
    <col min="2275" max="2275" width="27.08203125" style="192" customWidth="1"/>
    <col min="2276" max="2276" width="9" style="192" customWidth="1"/>
    <col min="2277" max="2277" width="13.25" style="192" customWidth="1"/>
    <col min="2278" max="2278" width="43.83203125" style="192" customWidth="1"/>
    <col min="2279" max="2279" width="18.33203125" style="192" customWidth="1"/>
    <col min="2280" max="2280" width="36" style="192" customWidth="1"/>
    <col min="2281" max="2286" width="9" style="192" customWidth="1"/>
    <col min="2287" max="2287" width="23.33203125" style="192" customWidth="1"/>
    <col min="2288" max="2288" width="13.33203125" style="192" customWidth="1"/>
    <col min="2289" max="2289" width="15.75" style="192" customWidth="1"/>
    <col min="2290" max="2290" width="17.5" style="192" customWidth="1"/>
    <col min="2291" max="2291" width="16.75" style="192" customWidth="1"/>
    <col min="2292" max="2292" width="14" style="192" customWidth="1"/>
    <col min="2293" max="2293" width="13.25" style="192" customWidth="1"/>
    <col min="2294" max="2294" width="19.33203125" style="192" customWidth="1"/>
    <col min="2295" max="2295" width="9" style="192" customWidth="1"/>
    <col min="2296" max="2298" width="12.75" style="192" customWidth="1"/>
    <col min="2299" max="2299" width="26.08203125" style="192" customWidth="1"/>
    <col min="2300" max="2301" width="12.75" style="192" customWidth="1"/>
    <col min="2302" max="2302" width="24.08203125" style="192" customWidth="1"/>
    <col min="2303" max="2303" width="18.25" style="192" customWidth="1"/>
    <col min="2304" max="2304" width="12.75" style="192" bestFit="1" customWidth="1"/>
    <col min="2305" max="2514" width="8.6640625" style="192"/>
    <col min="2515" max="2515" width="13.83203125" style="192" bestFit="1" customWidth="1"/>
    <col min="2516" max="2516" width="9" style="192" customWidth="1"/>
    <col min="2517" max="2517" width="14.83203125" style="192" customWidth="1"/>
    <col min="2518" max="2518" width="11.08203125" style="192" customWidth="1"/>
    <col min="2519" max="2521" width="9" style="192" customWidth="1"/>
    <col min="2522" max="2525" width="22.5" style="192" customWidth="1"/>
    <col min="2526" max="2528" width="9" style="192" customWidth="1"/>
    <col min="2529" max="2530" width="14.58203125" style="192" customWidth="1"/>
    <col min="2531" max="2531" width="27.08203125" style="192" customWidth="1"/>
    <col min="2532" max="2532" width="9" style="192" customWidth="1"/>
    <col min="2533" max="2533" width="13.25" style="192" customWidth="1"/>
    <col min="2534" max="2534" width="43.83203125" style="192" customWidth="1"/>
    <col min="2535" max="2535" width="18.33203125" style="192" customWidth="1"/>
    <col min="2536" max="2536" width="36" style="192" customWidth="1"/>
    <col min="2537" max="2542" width="9" style="192" customWidth="1"/>
    <col min="2543" max="2543" width="23.33203125" style="192" customWidth="1"/>
    <col min="2544" max="2544" width="13.33203125" style="192" customWidth="1"/>
    <col min="2545" max="2545" width="15.75" style="192" customWidth="1"/>
    <col min="2546" max="2546" width="17.5" style="192" customWidth="1"/>
    <col min="2547" max="2547" width="16.75" style="192" customWidth="1"/>
    <col min="2548" max="2548" width="14" style="192" customWidth="1"/>
    <col min="2549" max="2549" width="13.25" style="192" customWidth="1"/>
    <col min="2550" max="2550" width="19.33203125" style="192" customWidth="1"/>
    <col min="2551" max="2551" width="9" style="192" customWidth="1"/>
    <col min="2552" max="2554" width="12.75" style="192" customWidth="1"/>
    <col min="2555" max="2555" width="26.08203125" style="192" customWidth="1"/>
    <col min="2556" max="2557" width="12.75" style="192" customWidth="1"/>
    <col min="2558" max="2558" width="24.08203125" style="192" customWidth="1"/>
    <col min="2559" max="2559" width="18.25" style="192" customWidth="1"/>
    <col min="2560" max="2560" width="12.75" style="192" bestFit="1" customWidth="1"/>
    <col min="2561" max="2770" width="8.6640625" style="192"/>
    <col min="2771" max="2771" width="13.83203125" style="192" bestFit="1" customWidth="1"/>
    <col min="2772" max="2772" width="9" style="192" customWidth="1"/>
    <col min="2773" max="2773" width="14.83203125" style="192" customWidth="1"/>
    <col min="2774" max="2774" width="11.08203125" style="192" customWidth="1"/>
    <col min="2775" max="2777" width="9" style="192" customWidth="1"/>
    <col min="2778" max="2781" width="22.5" style="192" customWidth="1"/>
    <col min="2782" max="2784" width="9" style="192" customWidth="1"/>
    <col min="2785" max="2786" width="14.58203125" style="192" customWidth="1"/>
    <col min="2787" max="2787" width="27.08203125" style="192" customWidth="1"/>
    <col min="2788" max="2788" width="9" style="192" customWidth="1"/>
    <col min="2789" max="2789" width="13.25" style="192" customWidth="1"/>
    <col min="2790" max="2790" width="43.83203125" style="192" customWidth="1"/>
    <col min="2791" max="2791" width="18.33203125" style="192" customWidth="1"/>
    <col min="2792" max="2792" width="36" style="192" customWidth="1"/>
    <col min="2793" max="2798" width="9" style="192" customWidth="1"/>
    <col min="2799" max="2799" width="23.33203125" style="192" customWidth="1"/>
    <col min="2800" max="2800" width="13.33203125" style="192" customWidth="1"/>
    <col min="2801" max="2801" width="15.75" style="192" customWidth="1"/>
    <col min="2802" max="2802" width="17.5" style="192" customWidth="1"/>
    <col min="2803" max="2803" width="16.75" style="192" customWidth="1"/>
    <col min="2804" max="2804" width="14" style="192" customWidth="1"/>
    <col min="2805" max="2805" width="13.25" style="192" customWidth="1"/>
    <col min="2806" max="2806" width="19.33203125" style="192" customWidth="1"/>
    <col min="2807" max="2807" width="9" style="192" customWidth="1"/>
    <col min="2808" max="2810" width="12.75" style="192" customWidth="1"/>
    <col min="2811" max="2811" width="26.08203125" style="192" customWidth="1"/>
    <col min="2812" max="2813" width="12.75" style="192" customWidth="1"/>
    <col min="2814" max="2814" width="24.08203125" style="192" customWidth="1"/>
    <col min="2815" max="2815" width="18.25" style="192" customWidth="1"/>
    <col min="2816" max="2816" width="12.75" style="192" bestFit="1" customWidth="1"/>
    <col min="2817" max="3026" width="8.6640625" style="192"/>
    <col min="3027" max="3027" width="13.83203125" style="192" bestFit="1" customWidth="1"/>
    <col min="3028" max="3028" width="9" style="192" customWidth="1"/>
    <col min="3029" max="3029" width="14.83203125" style="192" customWidth="1"/>
    <col min="3030" max="3030" width="11.08203125" style="192" customWidth="1"/>
    <col min="3031" max="3033" width="9" style="192" customWidth="1"/>
    <col min="3034" max="3037" width="22.5" style="192" customWidth="1"/>
    <col min="3038" max="3040" width="9" style="192" customWidth="1"/>
    <col min="3041" max="3042" width="14.58203125" style="192" customWidth="1"/>
    <col min="3043" max="3043" width="27.08203125" style="192" customWidth="1"/>
    <col min="3044" max="3044" width="9" style="192" customWidth="1"/>
    <col min="3045" max="3045" width="13.25" style="192" customWidth="1"/>
    <col min="3046" max="3046" width="43.83203125" style="192" customWidth="1"/>
    <col min="3047" max="3047" width="18.33203125" style="192" customWidth="1"/>
    <col min="3048" max="3048" width="36" style="192" customWidth="1"/>
    <col min="3049" max="3054" width="9" style="192" customWidth="1"/>
    <col min="3055" max="3055" width="23.33203125" style="192" customWidth="1"/>
    <col min="3056" max="3056" width="13.33203125" style="192" customWidth="1"/>
    <col min="3057" max="3057" width="15.75" style="192" customWidth="1"/>
    <col min="3058" max="3058" width="17.5" style="192" customWidth="1"/>
    <col min="3059" max="3059" width="16.75" style="192" customWidth="1"/>
    <col min="3060" max="3060" width="14" style="192" customWidth="1"/>
    <col min="3061" max="3061" width="13.25" style="192" customWidth="1"/>
    <col min="3062" max="3062" width="19.33203125" style="192" customWidth="1"/>
    <col min="3063" max="3063" width="9" style="192" customWidth="1"/>
    <col min="3064" max="3066" width="12.75" style="192" customWidth="1"/>
    <col min="3067" max="3067" width="26.08203125" style="192" customWidth="1"/>
    <col min="3068" max="3069" width="12.75" style="192" customWidth="1"/>
    <col min="3070" max="3070" width="24.08203125" style="192" customWidth="1"/>
    <col min="3071" max="3071" width="18.25" style="192" customWidth="1"/>
    <col min="3072" max="3072" width="12.75" style="192" bestFit="1" customWidth="1"/>
    <col min="3073" max="3282" width="8.6640625" style="192"/>
    <col min="3283" max="3283" width="13.83203125" style="192" bestFit="1" customWidth="1"/>
    <col min="3284" max="3284" width="9" style="192" customWidth="1"/>
    <col min="3285" max="3285" width="14.83203125" style="192" customWidth="1"/>
    <col min="3286" max="3286" width="11.08203125" style="192" customWidth="1"/>
    <col min="3287" max="3289" width="9" style="192" customWidth="1"/>
    <col min="3290" max="3293" width="22.5" style="192" customWidth="1"/>
    <col min="3294" max="3296" width="9" style="192" customWidth="1"/>
    <col min="3297" max="3298" width="14.58203125" style="192" customWidth="1"/>
    <col min="3299" max="3299" width="27.08203125" style="192" customWidth="1"/>
    <col min="3300" max="3300" width="9" style="192" customWidth="1"/>
    <col min="3301" max="3301" width="13.25" style="192" customWidth="1"/>
    <col min="3302" max="3302" width="43.83203125" style="192" customWidth="1"/>
    <col min="3303" max="3303" width="18.33203125" style="192" customWidth="1"/>
    <col min="3304" max="3304" width="36" style="192" customWidth="1"/>
    <col min="3305" max="3310" width="9" style="192" customWidth="1"/>
    <col min="3311" max="3311" width="23.33203125" style="192" customWidth="1"/>
    <col min="3312" max="3312" width="13.33203125" style="192" customWidth="1"/>
    <col min="3313" max="3313" width="15.75" style="192" customWidth="1"/>
    <col min="3314" max="3314" width="17.5" style="192" customWidth="1"/>
    <col min="3315" max="3315" width="16.75" style="192" customWidth="1"/>
    <col min="3316" max="3316" width="14" style="192" customWidth="1"/>
    <col min="3317" max="3317" width="13.25" style="192" customWidth="1"/>
    <col min="3318" max="3318" width="19.33203125" style="192" customWidth="1"/>
    <col min="3319" max="3319" width="9" style="192" customWidth="1"/>
    <col min="3320" max="3322" width="12.75" style="192" customWidth="1"/>
    <col min="3323" max="3323" width="26.08203125" style="192" customWidth="1"/>
    <col min="3324" max="3325" width="12.75" style="192" customWidth="1"/>
    <col min="3326" max="3326" width="24.08203125" style="192" customWidth="1"/>
    <col min="3327" max="3327" width="18.25" style="192" customWidth="1"/>
    <col min="3328" max="3328" width="12.75" style="192" bestFit="1" customWidth="1"/>
    <col min="3329" max="3538" width="8.6640625" style="192"/>
    <col min="3539" max="3539" width="13.83203125" style="192" bestFit="1" customWidth="1"/>
    <col min="3540" max="3540" width="9" style="192" customWidth="1"/>
    <col min="3541" max="3541" width="14.83203125" style="192" customWidth="1"/>
    <col min="3542" max="3542" width="11.08203125" style="192" customWidth="1"/>
    <col min="3543" max="3545" width="9" style="192" customWidth="1"/>
    <col min="3546" max="3549" width="22.5" style="192" customWidth="1"/>
    <col min="3550" max="3552" width="9" style="192" customWidth="1"/>
    <col min="3553" max="3554" width="14.58203125" style="192" customWidth="1"/>
    <col min="3555" max="3555" width="27.08203125" style="192" customWidth="1"/>
    <col min="3556" max="3556" width="9" style="192" customWidth="1"/>
    <col min="3557" max="3557" width="13.25" style="192" customWidth="1"/>
    <col min="3558" max="3558" width="43.83203125" style="192" customWidth="1"/>
    <col min="3559" max="3559" width="18.33203125" style="192" customWidth="1"/>
    <col min="3560" max="3560" width="36" style="192" customWidth="1"/>
    <col min="3561" max="3566" width="9" style="192" customWidth="1"/>
    <col min="3567" max="3567" width="23.33203125" style="192" customWidth="1"/>
    <col min="3568" max="3568" width="13.33203125" style="192" customWidth="1"/>
    <col min="3569" max="3569" width="15.75" style="192" customWidth="1"/>
    <col min="3570" max="3570" width="17.5" style="192" customWidth="1"/>
    <col min="3571" max="3571" width="16.75" style="192" customWidth="1"/>
    <col min="3572" max="3572" width="14" style="192" customWidth="1"/>
    <col min="3573" max="3573" width="13.25" style="192" customWidth="1"/>
    <col min="3574" max="3574" width="19.33203125" style="192" customWidth="1"/>
    <col min="3575" max="3575" width="9" style="192" customWidth="1"/>
    <col min="3576" max="3578" width="12.75" style="192" customWidth="1"/>
    <col min="3579" max="3579" width="26.08203125" style="192" customWidth="1"/>
    <col min="3580" max="3581" width="12.75" style="192" customWidth="1"/>
    <col min="3582" max="3582" width="24.08203125" style="192" customWidth="1"/>
    <col min="3583" max="3583" width="18.25" style="192" customWidth="1"/>
    <col min="3584" max="3584" width="12.75" style="192" bestFit="1" customWidth="1"/>
    <col min="3585" max="3794" width="8.6640625" style="192"/>
    <col min="3795" max="3795" width="13.83203125" style="192" bestFit="1" customWidth="1"/>
    <col min="3796" max="3796" width="9" style="192" customWidth="1"/>
    <col min="3797" max="3797" width="14.83203125" style="192" customWidth="1"/>
    <col min="3798" max="3798" width="11.08203125" style="192" customWidth="1"/>
    <col min="3799" max="3801" width="9" style="192" customWidth="1"/>
    <col min="3802" max="3805" width="22.5" style="192" customWidth="1"/>
    <col min="3806" max="3808" width="9" style="192" customWidth="1"/>
    <col min="3809" max="3810" width="14.58203125" style="192" customWidth="1"/>
    <col min="3811" max="3811" width="27.08203125" style="192" customWidth="1"/>
    <col min="3812" max="3812" width="9" style="192" customWidth="1"/>
    <col min="3813" max="3813" width="13.25" style="192" customWidth="1"/>
    <col min="3814" max="3814" width="43.83203125" style="192" customWidth="1"/>
    <col min="3815" max="3815" width="18.33203125" style="192" customWidth="1"/>
    <col min="3816" max="3816" width="36" style="192" customWidth="1"/>
    <col min="3817" max="3822" width="9" style="192" customWidth="1"/>
    <col min="3823" max="3823" width="23.33203125" style="192" customWidth="1"/>
    <col min="3824" max="3824" width="13.33203125" style="192" customWidth="1"/>
    <col min="3825" max="3825" width="15.75" style="192" customWidth="1"/>
    <col min="3826" max="3826" width="17.5" style="192" customWidth="1"/>
    <col min="3827" max="3827" width="16.75" style="192" customWidth="1"/>
    <col min="3828" max="3828" width="14" style="192" customWidth="1"/>
    <col min="3829" max="3829" width="13.25" style="192" customWidth="1"/>
    <col min="3830" max="3830" width="19.33203125" style="192" customWidth="1"/>
    <col min="3831" max="3831" width="9" style="192" customWidth="1"/>
    <col min="3832" max="3834" width="12.75" style="192" customWidth="1"/>
    <col min="3835" max="3835" width="26.08203125" style="192" customWidth="1"/>
    <col min="3836" max="3837" width="12.75" style="192" customWidth="1"/>
    <col min="3838" max="3838" width="24.08203125" style="192" customWidth="1"/>
    <col min="3839" max="3839" width="18.25" style="192" customWidth="1"/>
    <col min="3840" max="3840" width="12.75" style="192" bestFit="1" customWidth="1"/>
    <col min="3841" max="4050" width="8.6640625" style="192"/>
    <col min="4051" max="4051" width="13.83203125" style="192" bestFit="1" customWidth="1"/>
    <col min="4052" max="4052" width="9" style="192" customWidth="1"/>
    <col min="4053" max="4053" width="14.83203125" style="192" customWidth="1"/>
    <col min="4054" max="4054" width="11.08203125" style="192" customWidth="1"/>
    <col min="4055" max="4057" width="9" style="192" customWidth="1"/>
    <col min="4058" max="4061" width="22.5" style="192" customWidth="1"/>
    <col min="4062" max="4064" width="9" style="192" customWidth="1"/>
    <col min="4065" max="4066" width="14.58203125" style="192" customWidth="1"/>
    <col min="4067" max="4067" width="27.08203125" style="192" customWidth="1"/>
    <col min="4068" max="4068" width="9" style="192" customWidth="1"/>
    <col min="4069" max="4069" width="13.25" style="192" customWidth="1"/>
    <col min="4070" max="4070" width="43.83203125" style="192" customWidth="1"/>
    <col min="4071" max="4071" width="18.33203125" style="192" customWidth="1"/>
    <col min="4072" max="4072" width="36" style="192" customWidth="1"/>
    <col min="4073" max="4078" width="9" style="192" customWidth="1"/>
    <col min="4079" max="4079" width="23.33203125" style="192" customWidth="1"/>
    <col min="4080" max="4080" width="13.33203125" style="192" customWidth="1"/>
    <col min="4081" max="4081" width="15.75" style="192" customWidth="1"/>
    <col min="4082" max="4082" width="17.5" style="192" customWidth="1"/>
    <col min="4083" max="4083" width="16.75" style="192" customWidth="1"/>
    <col min="4084" max="4084" width="14" style="192" customWidth="1"/>
    <col min="4085" max="4085" width="13.25" style="192" customWidth="1"/>
    <col min="4086" max="4086" width="19.33203125" style="192" customWidth="1"/>
    <col min="4087" max="4087" width="9" style="192" customWidth="1"/>
    <col min="4088" max="4090" width="12.75" style="192" customWidth="1"/>
    <col min="4091" max="4091" width="26.08203125" style="192" customWidth="1"/>
    <col min="4092" max="4093" width="12.75" style="192" customWidth="1"/>
    <col min="4094" max="4094" width="24.08203125" style="192" customWidth="1"/>
    <col min="4095" max="4095" width="18.25" style="192" customWidth="1"/>
    <col min="4096" max="4096" width="12.75" style="192" bestFit="1" customWidth="1"/>
    <col min="4097" max="4306" width="8.6640625" style="192"/>
    <col min="4307" max="4307" width="13.83203125" style="192" bestFit="1" customWidth="1"/>
    <col min="4308" max="4308" width="9" style="192" customWidth="1"/>
    <col min="4309" max="4309" width="14.83203125" style="192" customWidth="1"/>
    <col min="4310" max="4310" width="11.08203125" style="192" customWidth="1"/>
    <col min="4311" max="4313" width="9" style="192" customWidth="1"/>
    <col min="4314" max="4317" width="22.5" style="192" customWidth="1"/>
    <col min="4318" max="4320" width="9" style="192" customWidth="1"/>
    <col min="4321" max="4322" width="14.58203125" style="192" customWidth="1"/>
    <col min="4323" max="4323" width="27.08203125" style="192" customWidth="1"/>
    <col min="4324" max="4324" width="9" style="192" customWidth="1"/>
    <col min="4325" max="4325" width="13.25" style="192" customWidth="1"/>
    <col min="4326" max="4326" width="43.83203125" style="192" customWidth="1"/>
    <col min="4327" max="4327" width="18.33203125" style="192" customWidth="1"/>
    <col min="4328" max="4328" width="36" style="192" customWidth="1"/>
    <col min="4329" max="4334" width="9" style="192" customWidth="1"/>
    <col min="4335" max="4335" width="23.33203125" style="192" customWidth="1"/>
    <col min="4336" max="4336" width="13.33203125" style="192" customWidth="1"/>
    <col min="4337" max="4337" width="15.75" style="192" customWidth="1"/>
    <col min="4338" max="4338" width="17.5" style="192" customWidth="1"/>
    <col min="4339" max="4339" width="16.75" style="192" customWidth="1"/>
    <col min="4340" max="4340" width="14" style="192" customWidth="1"/>
    <col min="4341" max="4341" width="13.25" style="192" customWidth="1"/>
    <col min="4342" max="4342" width="19.33203125" style="192" customWidth="1"/>
    <col min="4343" max="4343" width="9" style="192" customWidth="1"/>
    <col min="4344" max="4346" width="12.75" style="192" customWidth="1"/>
    <col min="4347" max="4347" width="26.08203125" style="192" customWidth="1"/>
    <col min="4348" max="4349" width="12.75" style="192" customWidth="1"/>
    <col min="4350" max="4350" width="24.08203125" style="192" customWidth="1"/>
    <col min="4351" max="4351" width="18.25" style="192" customWidth="1"/>
    <col min="4352" max="4352" width="12.75" style="192" bestFit="1" customWidth="1"/>
    <col min="4353" max="4562" width="8.6640625" style="192"/>
    <col min="4563" max="4563" width="13.83203125" style="192" bestFit="1" customWidth="1"/>
    <col min="4564" max="4564" width="9" style="192" customWidth="1"/>
    <col min="4565" max="4565" width="14.83203125" style="192" customWidth="1"/>
    <col min="4566" max="4566" width="11.08203125" style="192" customWidth="1"/>
    <col min="4567" max="4569" width="9" style="192" customWidth="1"/>
    <col min="4570" max="4573" width="22.5" style="192" customWidth="1"/>
    <col min="4574" max="4576" width="9" style="192" customWidth="1"/>
    <col min="4577" max="4578" width="14.58203125" style="192" customWidth="1"/>
    <col min="4579" max="4579" width="27.08203125" style="192" customWidth="1"/>
    <col min="4580" max="4580" width="9" style="192" customWidth="1"/>
    <col min="4581" max="4581" width="13.25" style="192" customWidth="1"/>
    <col min="4582" max="4582" width="43.83203125" style="192" customWidth="1"/>
    <col min="4583" max="4583" width="18.33203125" style="192" customWidth="1"/>
    <col min="4584" max="4584" width="36" style="192" customWidth="1"/>
    <col min="4585" max="4590" width="9" style="192" customWidth="1"/>
    <col min="4591" max="4591" width="23.33203125" style="192" customWidth="1"/>
    <col min="4592" max="4592" width="13.33203125" style="192" customWidth="1"/>
    <col min="4593" max="4593" width="15.75" style="192" customWidth="1"/>
    <col min="4594" max="4594" width="17.5" style="192" customWidth="1"/>
    <col min="4595" max="4595" width="16.75" style="192" customWidth="1"/>
    <col min="4596" max="4596" width="14" style="192" customWidth="1"/>
    <col min="4597" max="4597" width="13.25" style="192" customWidth="1"/>
    <col min="4598" max="4598" width="19.33203125" style="192" customWidth="1"/>
    <col min="4599" max="4599" width="9" style="192" customWidth="1"/>
    <col min="4600" max="4602" width="12.75" style="192" customWidth="1"/>
    <col min="4603" max="4603" width="26.08203125" style="192" customWidth="1"/>
    <col min="4604" max="4605" width="12.75" style="192" customWidth="1"/>
    <col min="4606" max="4606" width="24.08203125" style="192" customWidth="1"/>
    <col min="4607" max="4607" width="18.25" style="192" customWidth="1"/>
    <col min="4608" max="4608" width="12.75" style="192" bestFit="1" customWidth="1"/>
    <col min="4609" max="4818" width="8.6640625" style="192"/>
    <col min="4819" max="4819" width="13.83203125" style="192" bestFit="1" customWidth="1"/>
    <col min="4820" max="4820" width="9" style="192" customWidth="1"/>
    <col min="4821" max="4821" width="14.83203125" style="192" customWidth="1"/>
    <col min="4822" max="4822" width="11.08203125" style="192" customWidth="1"/>
    <col min="4823" max="4825" width="9" style="192" customWidth="1"/>
    <col min="4826" max="4829" width="22.5" style="192" customWidth="1"/>
    <col min="4830" max="4832" width="9" style="192" customWidth="1"/>
    <col min="4833" max="4834" width="14.58203125" style="192" customWidth="1"/>
    <col min="4835" max="4835" width="27.08203125" style="192" customWidth="1"/>
    <col min="4836" max="4836" width="9" style="192" customWidth="1"/>
    <col min="4837" max="4837" width="13.25" style="192" customWidth="1"/>
    <col min="4838" max="4838" width="43.83203125" style="192" customWidth="1"/>
    <col min="4839" max="4839" width="18.33203125" style="192" customWidth="1"/>
    <col min="4840" max="4840" width="36" style="192" customWidth="1"/>
    <col min="4841" max="4846" width="9" style="192" customWidth="1"/>
    <col min="4847" max="4847" width="23.33203125" style="192" customWidth="1"/>
    <col min="4848" max="4848" width="13.33203125" style="192" customWidth="1"/>
    <col min="4849" max="4849" width="15.75" style="192" customWidth="1"/>
    <col min="4850" max="4850" width="17.5" style="192" customWidth="1"/>
    <col min="4851" max="4851" width="16.75" style="192" customWidth="1"/>
    <col min="4852" max="4852" width="14" style="192" customWidth="1"/>
    <col min="4853" max="4853" width="13.25" style="192" customWidth="1"/>
    <col min="4854" max="4854" width="19.33203125" style="192" customWidth="1"/>
    <col min="4855" max="4855" width="9" style="192" customWidth="1"/>
    <col min="4856" max="4858" width="12.75" style="192" customWidth="1"/>
    <col min="4859" max="4859" width="26.08203125" style="192" customWidth="1"/>
    <col min="4860" max="4861" width="12.75" style="192" customWidth="1"/>
    <col min="4862" max="4862" width="24.08203125" style="192" customWidth="1"/>
    <col min="4863" max="4863" width="18.25" style="192" customWidth="1"/>
    <col min="4864" max="4864" width="12.75" style="192" bestFit="1" customWidth="1"/>
    <col min="4865" max="5074" width="8.6640625" style="192"/>
    <col min="5075" max="5075" width="13.83203125" style="192" bestFit="1" customWidth="1"/>
    <col min="5076" max="5076" width="9" style="192" customWidth="1"/>
    <col min="5077" max="5077" width="14.83203125" style="192" customWidth="1"/>
    <col min="5078" max="5078" width="11.08203125" style="192" customWidth="1"/>
    <col min="5079" max="5081" width="9" style="192" customWidth="1"/>
    <col min="5082" max="5085" width="22.5" style="192" customWidth="1"/>
    <col min="5086" max="5088" width="9" style="192" customWidth="1"/>
    <col min="5089" max="5090" width="14.58203125" style="192" customWidth="1"/>
    <col min="5091" max="5091" width="27.08203125" style="192" customWidth="1"/>
    <col min="5092" max="5092" width="9" style="192" customWidth="1"/>
    <col min="5093" max="5093" width="13.25" style="192" customWidth="1"/>
    <col min="5094" max="5094" width="43.83203125" style="192" customWidth="1"/>
    <col min="5095" max="5095" width="18.33203125" style="192" customWidth="1"/>
    <col min="5096" max="5096" width="36" style="192" customWidth="1"/>
    <col min="5097" max="5102" width="9" style="192" customWidth="1"/>
    <col min="5103" max="5103" width="23.33203125" style="192" customWidth="1"/>
    <col min="5104" max="5104" width="13.33203125" style="192" customWidth="1"/>
    <col min="5105" max="5105" width="15.75" style="192" customWidth="1"/>
    <col min="5106" max="5106" width="17.5" style="192" customWidth="1"/>
    <col min="5107" max="5107" width="16.75" style="192" customWidth="1"/>
    <col min="5108" max="5108" width="14" style="192" customWidth="1"/>
    <col min="5109" max="5109" width="13.25" style="192" customWidth="1"/>
    <col min="5110" max="5110" width="19.33203125" style="192" customWidth="1"/>
    <col min="5111" max="5111" width="9" style="192" customWidth="1"/>
    <col min="5112" max="5114" width="12.75" style="192" customWidth="1"/>
    <col min="5115" max="5115" width="26.08203125" style="192" customWidth="1"/>
    <col min="5116" max="5117" width="12.75" style="192" customWidth="1"/>
    <col min="5118" max="5118" width="24.08203125" style="192" customWidth="1"/>
    <col min="5119" max="5119" width="18.25" style="192" customWidth="1"/>
    <col min="5120" max="5120" width="12.75" style="192" bestFit="1" customWidth="1"/>
    <col min="5121" max="5330" width="8.6640625" style="192"/>
    <col min="5331" max="5331" width="13.83203125" style="192" bestFit="1" customWidth="1"/>
    <col min="5332" max="5332" width="9" style="192" customWidth="1"/>
    <col min="5333" max="5333" width="14.83203125" style="192" customWidth="1"/>
    <col min="5334" max="5334" width="11.08203125" style="192" customWidth="1"/>
    <col min="5335" max="5337" width="9" style="192" customWidth="1"/>
    <col min="5338" max="5341" width="22.5" style="192" customWidth="1"/>
    <col min="5342" max="5344" width="9" style="192" customWidth="1"/>
    <col min="5345" max="5346" width="14.58203125" style="192" customWidth="1"/>
    <col min="5347" max="5347" width="27.08203125" style="192" customWidth="1"/>
    <col min="5348" max="5348" width="9" style="192" customWidth="1"/>
    <col min="5349" max="5349" width="13.25" style="192" customWidth="1"/>
    <col min="5350" max="5350" width="43.83203125" style="192" customWidth="1"/>
    <col min="5351" max="5351" width="18.33203125" style="192" customWidth="1"/>
    <col min="5352" max="5352" width="36" style="192" customWidth="1"/>
    <col min="5353" max="5358" width="9" style="192" customWidth="1"/>
    <col min="5359" max="5359" width="23.33203125" style="192" customWidth="1"/>
    <col min="5360" max="5360" width="13.33203125" style="192" customWidth="1"/>
    <col min="5361" max="5361" width="15.75" style="192" customWidth="1"/>
    <col min="5362" max="5362" width="17.5" style="192" customWidth="1"/>
    <col min="5363" max="5363" width="16.75" style="192" customWidth="1"/>
    <col min="5364" max="5364" width="14" style="192" customWidth="1"/>
    <col min="5365" max="5365" width="13.25" style="192" customWidth="1"/>
    <col min="5366" max="5366" width="19.33203125" style="192" customWidth="1"/>
    <col min="5367" max="5367" width="9" style="192" customWidth="1"/>
    <col min="5368" max="5370" width="12.75" style="192" customWidth="1"/>
    <col min="5371" max="5371" width="26.08203125" style="192" customWidth="1"/>
    <col min="5372" max="5373" width="12.75" style="192" customWidth="1"/>
    <col min="5374" max="5374" width="24.08203125" style="192" customWidth="1"/>
    <col min="5375" max="5375" width="18.25" style="192" customWidth="1"/>
    <col min="5376" max="5376" width="12.75" style="192" bestFit="1" customWidth="1"/>
    <col min="5377" max="5586" width="8.6640625" style="192"/>
    <col min="5587" max="5587" width="13.83203125" style="192" bestFit="1" customWidth="1"/>
    <col min="5588" max="5588" width="9" style="192" customWidth="1"/>
    <col min="5589" max="5589" width="14.83203125" style="192" customWidth="1"/>
    <col min="5590" max="5590" width="11.08203125" style="192" customWidth="1"/>
    <col min="5591" max="5593" width="9" style="192" customWidth="1"/>
    <col min="5594" max="5597" width="22.5" style="192" customWidth="1"/>
    <col min="5598" max="5600" width="9" style="192" customWidth="1"/>
    <col min="5601" max="5602" width="14.58203125" style="192" customWidth="1"/>
    <col min="5603" max="5603" width="27.08203125" style="192" customWidth="1"/>
    <col min="5604" max="5604" width="9" style="192" customWidth="1"/>
    <col min="5605" max="5605" width="13.25" style="192" customWidth="1"/>
    <col min="5606" max="5606" width="43.83203125" style="192" customWidth="1"/>
    <col min="5607" max="5607" width="18.33203125" style="192" customWidth="1"/>
    <col min="5608" max="5608" width="36" style="192" customWidth="1"/>
    <col min="5609" max="5614" width="9" style="192" customWidth="1"/>
    <col min="5615" max="5615" width="23.33203125" style="192" customWidth="1"/>
    <col min="5616" max="5616" width="13.33203125" style="192" customWidth="1"/>
    <col min="5617" max="5617" width="15.75" style="192" customWidth="1"/>
    <col min="5618" max="5618" width="17.5" style="192" customWidth="1"/>
    <col min="5619" max="5619" width="16.75" style="192" customWidth="1"/>
    <col min="5620" max="5620" width="14" style="192" customWidth="1"/>
    <col min="5621" max="5621" width="13.25" style="192" customWidth="1"/>
    <col min="5622" max="5622" width="19.33203125" style="192" customWidth="1"/>
    <col min="5623" max="5623" width="9" style="192" customWidth="1"/>
    <col min="5624" max="5626" width="12.75" style="192" customWidth="1"/>
    <col min="5627" max="5627" width="26.08203125" style="192" customWidth="1"/>
    <col min="5628" max="5629" width="12.75" style="192" customWidth="1"/>
    <col min="5630" max="5630" width="24.08203125" style="192" customWidth="1"/>
    <col min="5631" max="5631" width="18.25" style="192" customWidth="1"/>
    <col min="5632" max="5632" width="12.75" style="192" bestFit="1" customWidth="1"/>
    <col min="5633" max="5842" width="8.6640625" style="192"/>
    <col min="5843" max="5843" width="13.83203125" style="192" bestFit="1" customWidth="1"/>
    <col min="5844" max="5844" width="9" style="192" customWidth="1"/>
    <col min="5845" max="5845" width="14.83203125" style="192" customWidth="1"/>
    <col min="5846" max="5846" width="11.08203125" style="192" customWidth="1"/>
    <col min="5847" max="5849" width="9" style="192" customWidth="1"/>
    <col min="5850" max="5853" width="22.5" style="192" customWidth="1"/>
    <col min="5854" max="5856" width="9" style="192" customWidth="1"/>
    <col min="5857" max="5858" width="14.58203125" style="192" customWidth="1"/>
    <col min="5859" max="5859" width="27.08203125" style="192" customWidth="1"/>
    <col min="5860" max="5860" width="9" style="192" customWidth="1"/>
    <col min="5861" max="5861" width="13.25" style="192" customWidth="1"/>
    <col min="5862" max="5862" width="43.83203125" style="192" customWidth="1"/>
    <col min="5863" max="5863" width="18.33203125" style="192" customWidth="1"/>
    <col min="5864" max="5864" width="36" style="192" customWidth="1"/>
    <col min="5865" max="5870" width="9" style="192" customWidth="1"/>
    <col min="5871" max="5871" width="23.33203125" style="192" customWidth="1"/>
    <col min="5872" max="5872" width="13.33203125" style="192" customWidth="1"/>
    <col min="5873" max="5873" width="15.75" style="192" customWidth="1"/>
    <col min="5874" max="5874" width="17.5" style="192" customWidth="1"/>
    <col min="5875" max="5875" width="16.75" style="192" customWidth="1"/>
    <col min="5876" max="5876" width="14" style="192" customWidth="1"/>
    <col min="5877" max="5877" width="13.25" style="192" customWidth="1"/>
    <col min="5878" max="5878" width="19.33203125" style="192" customWidth="1"/>
    <col min="5879" max="5879" width="9" style="192" customWidth="1"/>
    <col min="5880" max="5882" width="12.75" style="192" customWidth="1"/>
    <col min="5883" max="5883" width="26.08203125" style="192" customWidth="1"/>
    <col min="5884" max="5885" width="12.75" style="192" customWidth="1"/>
    <col min="5886" max="5886" width="24.08203125" style="192" customWidth="1"/>
    <col min="5887" max="5887" width="18.25" style="192" customWidth="1"/>
    <col min="5888" max="5888" width="12.75" style="192" bestFit="1" customWidth="1"/>
    <col min="5889" max="6098" width="8.6640625" style="192"/>
    <col min="6099" max="6099" width="13.83203125" style="192" bestFit="1" customWidth="1"/>
    <col min="6100" max="6100" width="9" style="192" customWidth="1"/>
    <col min="6101" max="6101" width="14.83203125" style="192" customWidth="1"/>
    <col min="6102" max="6102" width="11.08203125" style="192" customWidth="1"/>
    <col min="6103" max="6105" width="9" style="192" customWidth="1"/>
    <col min="6106" max="6109" width="22.5" style="192" customWidth="1"/>
    <col min="6110" max="6112" width="9" style="192" customWidth="1"/>
    <col min="6113" max="6114" width="14.58203125" style="192" customWidth="1"/>
    <col min="6115" max="6115" width="27.08203125" style="192" customWidth="1"/>
    <col min="6116" max="6116" width="9" style="192" customWidth="1"/>
    <col min="6117" max="6117" width="13.25" style="192" customWidth="1"/>
    <col min="6118" max="6118" width="43.83203125" style="192" customWidth="1"/>
    <col min="6119" max="6119" width="18.33203125" style="192" customWidth="1"/>
    <col min="6120" max="6120" width="36" style="192" customWidth="1"/>
    <col min="6121" max="6126" width="9" style="192" customWidth="1"/>
    <col min="6127" max="6127" width="23.33203125" style="192" customWidth="1"/>
    <col min="6128" max="6128" width="13.33203125" style="192" customWidth="1"/>
    <col min="6129" max="6129" width="15.75" style="192" customWidth="1"/>
    <col min="6130" max="6130" width="17.5" style="192" customWidth="1"/>
    <col min="6131" max="6131" width="16.75" style="192" customWidth="1"/>
    <col min="6132" max="6132" width="14" style="192" customWidth="1"/>
    <col min="6133" max="6133" width="13.25" style="192" customWidth="1"/>
    <col min="6134" max="6134" width="19.33203125" style="192" customWidth="1"/>
    <col min="6135" max="6135" width="9" style="192" customWidth="1"/>
    <col min="6136" max="6138" width="12.75" style="192" customWidth="1"/>
    <col min="6139" max="6139" width="26.08203125" style="192" customWidth="1"/>
    <col min="6140" max="6141" width="12.75" style="192" customWidth="1"/>
    <col min="6142" max="6142" width="24.08203125" style="192" customWidth="1"/>
    <col min="6143" max="6143" width="18.25" style="192" customWidth="1"/>
    <col min="6144" max="6144" width="12.75" style="192" bestFit="1" customWidth="1"/>
    <col min="6145" max="6354" width="8.6640625" style="192"/>
    <col min="6355" max="6355" width="13.83203125" style="192" bestFit="1" customWidth="1"/>
    <col min="6356" max="6356" width="9" style="192" customWidth="1"/>
    <col min="6357" max="6357" width="14.83203125" style="192" customWidth="1"/>
    <col min="6358" max="6358" width="11.08203125" style="192" customWidth="1"/>
    <col min="6359" max="6361" width="9" style="192" customWidth="1"/>
    <col min="6362" max="6365" width="22.5" style="192" customWidth="1"/>
    <col min="6366" max="6368" width="9" style="192" customWidth="1"/>
    <col min="6369" max="6370" width="14.58203125" style="192" customWidth="1"/>
    <col min="6371" max="6371" width="27.08203125" style="192" customWidth="1"/>
    <col min="6372" max="6372" width="9" style="192" customWidth="1"/>
    <col min="6373" max="6373" width="13.25" style="192" customWidth="1"/>
    <col min="6374" max="6374" width="43.83203125" style="192" customWidth="1"/>
    <col min="6375" max="6375" width="18.33203125" style="192" customWidth="1"/>
    <col min="6376" max="6376" width="36" style="192" customWidth="1"/>
    <col min="6377" max="6382" width="9" style="192" customWidth="1"/>
    <col min="6383" max="6383" width="23.33203125" style="192" customWidth="1"/>
    <col min="6384" max="6384" width="13.33203125" style="192" customWidth="1"/>
    <col min="6385" max="6385" width="15.75" style="192" customWidth="1"/>
    <col min="6386" max="6386" width="17.5" style="192" customWidth="1"/>
    <col min="6387" max="6387" width="16.75" style="192" customWidth="1"/>
    <col min="6388" max="6388" width="14" style="192" customWidth="1"/>
    <col min="6389" max="6389" width="13.25" style="192" customWidth="1"/>
    <col min="6390" max="6390" width="19.33203125" style="192" customWidth="1"/>
    <col min="6391" max="6391" width="9" style="192" customWidth="1"/>
    <col min="6392" max="6394" width="12.75" style="192" customWidth="1"/>
    <col min="6395" max="6395" width="26.08203125" style="192" customWidth="1"/>
    <col min="6396" max="6397" width="12.75" style="192" customWidth="1"/>
    <col min="6398" max="6398" width="24.08203125" style="192" customWidth="1"/>
    <col min="6399" max="6399" width="18.25" style="192" customWidth="1"/>
    <col min="6400" max="6400" width="12.75" style="192" bestFit="1" customWidth="1"/>
    <col min="6401" max="6610" width="8.6640625" style="192"/>
    <col min="6611" max="6611" width="13.83203125" style="192" bestFit="1" customWidth="1"/>
    <col min="6612" max="6612" width="9" style="192" customWidth="1"/>
    <col min="6613" max="6613" width="14.83203125" style="192" customWidth="1"/>
    <col min="6614" max="6614" width="11.08203125" style="192" customWidth="1"/>
    <col min="6615" max="6617" width="9" style="192" customWidth="1"/>
    <col min="6618" max="6621" width="22.5" style="192" customWidth="1"/>
    <col min="6622" max="6624" width="9" style="192" customWidth="1"/>
    <col min="6625" max="6626" width="14.58203125" style="192" customWidth="1"/>
    <col min="6627" max="6627" width="27.08203125" style="192" customWidth="1"/>
    <col min="6628" max="6628" width="9" style="192" customWidth="1"/>
    <col min="6629" max="6629" width="13.25" style="192" customWidth="1"/>
    <col min="6630" max="6630" width="43.83203125" style="192" customWidth="1"/>
    <col min="6631" max="6631" width="18.33203125" style="192" customWidth="1"/>
    <col min="6632" max="6632" width="36" style="192" customWidth="1"/>
    <col min="6633" max="6638" width="9" style="192" customWidth="1"/>
    <col min="6639" max="6639" width="23.33203125" style="192" customWidth="1"/>
    <col min="6640" max="6640" width="13.33203125" style="192" customWidth="1"/>
    <col min="6641" max="6641" width="15.75" style="192" customWidth="1"/>
    <col min="6642" max="6642" width="17.5" style="192" customWidth="1"/>
    <col min="6643" max="6643" width="16.75" style="192" customWidth="1"/>
    <col min="6644" max="6644" width="14" style="192" customWidth="1"/>
    <col min="6645" max="6645" width="13.25" style="192" customWidth="1"/>
    <col min="6646" max="6646" width="19.33203125" style="192" customWidth="1"/>
    <col min="6647" max="6647" width="9" style="192" customWidth="1"/>
    <col min="6648" max="6650" width="12.75" style="192" customWidth="1"/>
    <col min="6651" max="6651" width="26.08203125" style="192" customWidth="1"/>
    <col min="6652" max="6653" width="12.75" style="192" customWidth="1"/>
    <col min="6654" max="6654" width="24.08203125" style="192" customWidth="1"/>
    <col min="6655" max="6655" width="18.25" style="192" customWidth="1"/>
    <col min="6656" max="6656" width="12.75" style="192" bestFit="1" customWidth="1"/>
    <col min="6657" max="6866" width="8.6640625" style="192"/>
    <col min="6867" max="6867" width="13.83203125" style="192" bestFit="1" customWidth="1"/>
    <col min="6868" max="6868" width="9" style="192" customWidth="1"/>
    <col min="6869" max="6869" width="14.83203125" style="192" customWidth="1"/>
    <col min="6870" max="6870" width="11.08203125" style="192" customWidth="1"/>
    <col min="6871" max="6873" width="9" style="192" customWidth="1"/>
    <col min="6874" max="6877" width="22.5" style="192" customWidth="1"/>
    <col min="6878" max="6880" width="9" style="192" customWidth="1"/>
    <col min="6881" max="6882" width="14.58203125" style="192" customWidth="1"/>
    <col min="6883" max="6883" width="27.08203125" style="192" customWidth="1"/>
    <col min="6884" max="6884" width="9" style="192" customWidth="1"/>
    <col min="6885" max="6885" width="13.25" style="192" customWidth="1"/>
    <col min="6886" max="6886" width="43.83203125" style="192" customWidth="1"/>
    <col min="6887" max="6887" width="18.33203125" style="192" customWidth="1"/>
    <col min="6888" max="6888" width="36" style="192" customWidth="1"/>
    <col min="6889" max="6894" width="9" style="192" customWidth="1"/>
    <col min="6895" max="6895" width="23.33203125" style="192" customWidth="1"/>
    <col min="6896" max="6896" width="13.33203125" style="192" customWidth="1"/>
    <col min="6897" max="6897" width="15.75" style="192" customWidth="1"/>
    <col min="6898" max="6898" width="17.5" style="192" customWidth="1"/>
    <col min="6899" max="6899" width="16.75" style="192" customWidth="1"/>
    <col min="6900" max="6900" width="14" style="192" customWidth="1"/>
    <col min="6901" max="6901" width="13.25" style="192" customWidth="1"/>
    <col min="6902" max="6902" width="19.33203125" style="192" customWidth="1"/>
    <col min="6903" max="6903" width="9" style="192" customWidth="1"/>
    <col min="6904" max="6906" width="12.75" style="192" customWidth="1"/>
    <col min="6907" max="6907" width="26.08203125" style="192" customWidth="1"/>
    <col min="6908" max="6909" width="12.75" style="192" customWidth="1"/>
    <col min="6910" max="6910" width="24.08203125" style="192" customWidth="1"/>
    <col min="6911" max="6911" width="18.25" style="192" customWidth="1"/>
    <col min="6912" max="6912" width="12.75" style="192" bestFit="1" customWidth="1"/>
    <col min="6913" max="7122" width="8.6640625" style="192"/>
    <col min="7123" max="7123" width="13.83203125" style="192" bestFit="1" customWidth="1"/>
    <col min="7124" max="7124" width="9" style="192" customWidth="1"/>
    <col min="7125" max="7125" width="14.83203125" style="192" customWidth="1"/>
    <col min="7126" max="7126" width="11.08203125" style="192" customWidth="1"/>
    <col min="7127" max="7129" width="9" style="192" customWidth="1"/>
    <col min="7130" max="7133" width="22.5" style="192" customWidth="1"/>
    <col min="7134" max="7136" width="9" style="192" customWidth="1"/>
    <col min="7137" max="7138" width="14.58203125" style="192" customWidth="1"/>
    <col min="7139" max="7139" width="27.08203125" style="192" customWidth="1"/>
    <col min="7140" max="7140" width="9" style="192" customWidth="1"/>
    <col min="7141" max="7141" width="13.25" style="192" customWidth="1"/>
    <col min="7142" max="7142" width="43.83203125" style="192" customWidth="1"/>
    <col min="7143" max="7143" width="18.33203125" style="192" customWidth="1"/>
    <col min="7144" max="7144" width="36" style="192" customWidth="1"/>
    <col min="7145" max="7150" width="9" style="192" customWidth="1"/>
    <col min="7151" max="7151" width="23.33203125" style="192" customWidth="1"/>
    <col min="7152" max="7152" width="13.33203125" style="192" customWidth="1"/>
    <col min="7153" max="7153" width="15.75" style="192" customWidth="1"/>
    <col min="7154" max="7154" width="17.5" style="192" customWidth="1"/>
    <col min="7155" max="7155" width="16.75" style="192" customWidth="1"/>
    <col min="7156" max="7156" width="14" style="192" customWidth="1"/>
    <col min="7157" max="7157" width="13.25" style="192" customWidth="1"/>
    <col min="7158" max="7158" width="19.33203125" style="192" customWidth="1"/>
    <col min="7159" max="7159" width="9" style="192" customWidth="1"/>
    <col min="7160" max="7162" width="12.75" style="192" customWidth="1"/>
    <col min="7163" max="7163" width="26.08203125" style="192" customWidth="1"/>
    <col min="7164" max="7165" width="12.75" style="192" customWidth="1"/>
    <col min="7166" max="7166" width="24.08203125" style="192" customWidth="1"/>
    <col min="7167" max="7167" width="18.25" style="192" customWidth="1"/>
    <col min="7168" max="7168" width="12.75" style="192" bestFit="1" customWidth="1"/>
    <col min="7169" max="7378" width="8.6640625" style="192"/>
    <col min="7379" max="7379" width="13.83203125" style="192" bestFit="1" customWidth="1"/>
    <col min="7380" max="7380" width="9" style="192" customWidth="1"/>
    <col min="7381" max="7381" width="14.83203125" style="192" customWidth="1"/>
    <col min="7382" max="7382" width="11.08203125" style="192" customWidth="1"/>
    <col min="7383" max="7385" width="9" style="192" customWidth="1"/>
    <col min="7386" max="7389" width="22.5" style="192" customWidth="1"/>
    <col min="7390" max="7392" width="9" style="192" customWidth="1"/>
    <col min="7393" max="7394" width="14.58203125" style="192" customWidth="1"/>
    <col min="7395" max="7395" width="27.08203125" style="192" customWidth="1"/>
    <col min="7396" max="7396" width="9" style="192" customWidth="1"/>
    <col min="7397" max="7397" width="13.25" style="192" customWidth="1"/>
    <col min="7398" max="7398" width="43.83203125" style="192" customWidth="1"/>
    <col min="7399" max="7399" width="18.33203125" style="192" customWidth="1"/>
    <col min="7400" max="7400" width="36" style="192" customWidth="1"/>
    <col min="7401" max="7406" width="9" style="192" customWidth="1"/>
    <col min="7407" max="7407" width="23.33203125" style="192" customWidth="1"/>
    <col min="7408" max="7408" width="13.33203125" style="192" customWidth="1"/>
    <col min="7409" max="7409" width="15.75" style="192" customWidth="1"/>
    <col min="7410" max="7410" width="17.5" style="192" customWidth="1"/>
    <col min="7411" max="7411" width="16.75" style="192" customWidth="1"/>
    <col min="7412" max="7412" width="14" style="192" customWidth="1"/>
    <col min="7413" max="7413" width="13.25" style="192" customWidth="1"/>
    <col min="7414" max="7414" width="19.33203125" style="192" customWidth="1"/>
    <col min="7415" max="7415" width="9" style="192" customWidth="1"/>
    <col min="7416" max="7418" width="12.75" style="192" customWidth="1"/>
    <col min="7419" max="7419" width="26.08203125" style="192" customWidth="1"/>
    <col min="7420" max="7421" width="12.75" style="192" customWidth="1"/>
    <col min="7422" max="7422" width="24.08203125" style="192" customWidth="1"/>
    <col min="7423" max="7423" width="18.25" style="192" customWidth="1"/>
    <col min="7424" max="7424" width="12.75" style="192" bestFit="1" customWidth="1"/>
    <col min="7425" max="7634" width="8.6640625" style="192"/>
    <col min="7635" max="7635" width="13.83203125" style="192" bestFit="1" customWidth="1"/>
    <col min="7636" max="7636" width="9" style="192" customWidth="1"/>
    <col min="7637" max="7637" width="14.83203125" style="192" customWidth="1"/>
    <col min="7638" max="7638" width="11.08203125" style="192" customWidth="1"/>
    <col min="7639" max="7641" width="9" style="192" customWidth="1"/>
    <col min="7642" max="7645" width="22.5" style="192" customWidth="1"/>
    <col min="7646" max="7648" width="9" style="192" customWidth="1"/>
    <col min="7649" max="7650" width="14.58203125" style="192" customWidth="1"/>
    <col min="7651" max="7651" width="27.08203125" style="192" customWidth="1"/>
    <col min="7652" max="7652" width="9" style="192" customWidth="1"/>
    <col min="7653" max="7653" width="13.25" style="192" customWidth="1"/>
    <col min="7654" max="7654" width="43.83203125" style="192" customWidth="1"/>
    <col min="7655" max="7655" width="18.33203125" style="192" customWidth="1"/>
    <col min="7656" max="7656" width="36" style="192" customWidth="1"/>
    <col min="7657" max="7662" width="9" style="192" customWidth="1"/>
    <col min="7663" max="7663" width="23.33203125" style="192" customWidth="1"/>
    <col min="7664" max="7664" width="13.33203125" style="192" customWidth="1"/>
    <col min="7665" max="7665" width="15.75" style="192" customWidth="1"/>
    <col min="7666" max="7666" width="17.5" style="192" customWidth="1"/>
    <col min="7667" max="7667" width="16.75" style="192" customWidth="1"/>
    <col min="7668" max="7668" width="14" style="192" customWidth="1"/>
    <col min="7669" max="7669" width="13.25" style="192" customWidth="1"/>
    <col min="7670" max="7670" width="19.33203125" style="192" customWidth="1"/>
    <col min="7671" max="7671" width="9" style="192" customWidth="1"/>
    <col min="7672" max="7674" width="12.75" style="192" customWidth="1"/>
    <col min="7675" max="7675" width="26.08203125" style="192" customWidth="1"/>
    <col min="7676" max="7677" width="12.75" style="192" customWidth="1"/>
    <col min="7678" max="7678" width="24.08203125" style="192" customWidth="1"/>
    <col min="7679" max="7679" width="18.25" style="192" customWidth="1"/>
    <col min="7680" max="7680" width="12.75" style="192" bestFit="1" customWidth="1"/>
    <col min="7681" max="7890" width="8.6640625" style="192"/>
    <col min="7891" max="7891" width="13.83203125" style="192" bestFit="1" customWidth="1"/>
    <col min="7892" max="7892" width="9" style="192" customWidth="1"/>
    <col min="7893" max="7893" width="14.83203125" style="192" customWidth="1"/>
    <col min="7894" max="7894" width="11.08203125" style="192" customWidth="1"/>
    <col min="7895" max="7897" width="9" style="192" customWidth="1"/>
    <col min="7898" max="7901" width="22.5" style="192" customWidth="1"/>
    <col min="7902" max="7904" width="9" style="192" customWidth="1"/>
    <col min="7905" max="7906" width="14.58203125" style="192" customWidth="1"/>
    <col min="7907" max="7907" width="27.08203125" style="192" customWidth="1"/>
    <col min="7908" max="7908" width="9" style="192" customWidth="1"/>
    <col min="7909" max="7909" width="13.25" style="192" customWidth="1"/>
    <col min="7910" max="7910" width="43.83203125" style="192" customWidth="1"/>
    <col min="7911" max="7911" width="18.33203125" style="192" customWidth="1"/>
    <col min="7912" max="7912" width="36" style="192" customWidth="1"/>
    <col min="7913" max="7918" width="9" style="192" customWidth="1"/>
    <col min="7919" max="7919" width="23.33203125" style="192" customWidth="1"/>
    <col min="7920" max="7920" width="13.33203125" style="192" customWidth="1"/>
    <col min="7921" max="7921" width="15.75" style="192" customWidth="1"/>
    <col min="7922" max="7922" width="17.5" style="192" customWidth="1"/>
    <col min="7923" max="7923" width="16.75" style="192" customWidth="1"/>
    <col min="7924" max="7924" width="14" style="192" customWidth="1"/>
    <col min="7925" max="7925" width="13.25" style="192" customWidth="1"/>
    <col min="7926" max="7926" width="19.33203125" style="192" customWidth="1"/>
    <col min="7927" max="7927" width="9" style="192" customWidth="1"/>
    <col min="7928" max="7930" width="12.75" style="192" customWidth="1"/>
    <col min="7931" max="7931" width="26.08203125" style="192" customWidth="1"/>
    <col min="7932" max="7933" width="12.75" style="192" customWidth="1"/>
    <col min="7934" max="7934" width="24.08203125" style="192" customWidth="1"/>
    <col min="7935" max="7935" width="18.25" style="192" customWidth="1"/>
    <col min="7936" max="7936" width="12.75" style="192" bestFit="1" customWidth="1"/>
    <col min="7937" max="8146" width="8.6640625" style="192"/>
    <col min="8147" max="8147" width="13.83203125" style="192" bestFit="1" customWidth="1"/>
    <col min="8148" max="8148" width="9" style="192" customWidth="1"/>
    <col min="8149" max="8149" width="14.83203125" style="192" customWidth="1"/>
    <col min="8150" max="8150" width="11.08203125" style="192" customWidth="1"/>
    <col min="8151" max="8153" width="9" style="192" customWidth="1"/>
    <col min="8154" max="8157" width="22.5" style="192" customWidth="1"/>
    <col min="8158" max="8160" width="9" style="192" customWidth="1"/>
    <col min="8161" max="8162" width="14.58203125" style="192" customWidth="1"/>
    <col min="8163" max="8163" width="27.08203125" style="192" customWidth="1"/>
    <col min="8164" max="8164" width="9" style="192" customWidth="1"/>
    <col min="8165" max="8165" width="13.25" style="192" customWidth="1"/>
    <col min="8166" max="8166" width="43.83203125" style="192" customWidth="1"/>
    <col min="8167" max="8167" width="18.33203125" style="192" customWidth="1"/>
    <col min="8168" max="8168" width="36" style="192" customWidth="1"/>
    <col min="8169" max="8174" width="9" style="192" customWidth="1"/>
    <col min="8175" max="8175" width="23.33203125" style="192" customWidth="1"/>
    <col min="8176" max="8176" width="13.33203125" style="192" customWidth="1"/>
    <col min="8177" max="8177" width="15.75" style="192" customWidth="1"/>
    <col min="8178" max="8178" width="17.5" style="192" customWidth="1"/>
    <col min="8179" max="8179" width="16.75" style="192" customWidth="1"/>
    <col min="8180" max="8180" width="14" style="192" customWidth="1"/>
    <col min="8181" max="8181" width="13.25" style="192" customWidth="1"/>
    <col min="8182" max="8182" width="19.33203125" style="192" customWidth="1"/>
    <col min="8183" max="8183" width="9" style="192" customWidth="1"/>
    <col min="8184" max="8186" width="12.75" style="192" customWidth="1"/>
    <col min="8187" max="8187" width="26.08203125" style="192" customWidth="1"/>
    <col min="8188" max="8189" width="12.75" style="192" customWidth="1"/>
    <col min="8190" max="8190" width="24.08203125" style="192" customWidth="1"/>
    <col min="8191" max="8191" width="18.25" style="192" customWidth="1"/>
    <col min="8192" max="8192" width="12.75" style="192" bestFit="1" customWidth="1"/>
    <col min="8193" max="8402" width="8.6640625" style="192"/>
    <col min="8403" max="8403" width="13.83203125" style="192" bestFit="1" customWidth="1"/>
    <col min="8404" max="8404" width="9" style="192" customWidth="1"/>
    <col min="8405" max="8405" width="14.83203125" style="192" customWidth="1"/>
    <col min="8406" max="8406" width="11.08203125" style="192" customWidth="1"/>
    <col min="8407" max="8409" width="9" style="192" customWidth="1"/>
    <col min="8410" max="8413" width="22.5" style="192" customWidth="1"/>
    <col min="8414" max="8416" width="9" style="192" customWidth="1"/>
    <col min="8417" max="8418" width="14.58203125" style="192" customWidth="1"/>
    <col min="8419" max="8419" width="27.08203125" style="192" customWidth="1"/>
    <col min="8420" max="8420" width="9" style="192" customWidth="1"/>
    <col min="8421" max="8421" width="13.25" style="192" customWidth="1"/>
    <col min="8422" max="8422" width="43.83203125" style="192" customWidth="1"/>
    <col min="8423" max="8423" width="18.33203125" style="192" customWidth="1"/>
    <col min="8424" max="8424" width="36" style="192" customWidth="1"/>
    <col min="8425" max="8430" width="9" style="192" customWidth="1"/>
    <col min="8431" max="8431" width="23.33203125" style="192" customWidth="1"/>
    <col min="8432" max="8432" width="13.33203125" style="192" customWidth="1"/>
    <col min="8433" max="8433" width="15.75" style="192" customWidth="1"/>
    <col min="8434" max="8434" width="17.5" style="192" customWidth="1"/>
    <col min="8435" max="8435" width="16.75" style="192" customWidth="1"/>
    <col min="8436" max="8436" width="14" style="192" customWidth="1"/>
    <col min="8437" max="8437" width="13.25" style="192" customWidth="1"/>
    <col min="8438" max="8438" width="19.33203125" style="192" customWidth="1"/>
    <col min="8439" max="8439" width="9" style="192" customWidth="1"/>
    <col min="8440" max="8442" width="12.75" style="192" customWidth="1"/>
    <col min="8443" max="8443" width="26.08203125" style="192" customWidth="1"/>
    <col min="8444" max="8445" width="12.75" style="192" customWidth="1"/>
    <col min="8446" max="8446" width="24.08203125" style="192" customWidth="1"/>
    <col min="8447" max="8447" width="18.25" style="192" customWidth="1"/>
    <col min="8448" max="8448" width="12.75" style="192" bestFit="1" customWidth="1"/>
    <col min="8449" max="8658" width="8.6640625" style="192"/>
    <col min="8659" max="8659" width="13.83203125" style="192" bestFit="1" customWidth="1"/>
    <col min="8660" max="8660" width="9" style="192" customWidth="1"/>
    <col min="8661" max="8661" width="14.83203125" style="192" customWidth="1"/>
    <col min="8662" max="8662" width="11.08203125" style="192" customWidth="1"/>
    <col min="8663" max="8665" width="9" style="192" customWidth="1"/>
    <col min="8666" max="8669" width="22.5" style="192" customWidth="1"/>
    <col min="8670" max="8672" width="9" style="192" customWidth="1"/>
    <col min="8673" max="8674" width="14.58203125" style="192" customWidth="1"/>
    <col min="8675" max="8675" width="27.08203125" style="192" customWidth="1"/>
    <col min="8676" max="8676" width="9" style="192" customWidth="1"/>
    <col min="8677" max="8677" width="13.25" style="192" customWidth="1"/>
    <col min="8678" max="8678" width="43.83203125" style="192" customWidth="1"/>
    <col min="8679" max="8679" width="18.33203125" style="192" customWidth="1"/>
    <col min="8680" max="8680" width="36" style="192" customWidth="1"/>
    <col min="8681" max="8686" width="9" style="192" customWidth="1"/>
    <col min="8687" max="8687" width="23.33203125" style="192" customWidth="1"/>
    <col min="8688" max="8688" width="13.33203125" style="192" customWidth="1"/>
    <col min="8689" max="8689" width="15.75" style="192" customWidth="1"/>
    <col min="8690" max="8690" width="17.5" style="192" customWidth="1"/>
    <col min="8691" max="8691" width="16.75" style="192" customWidth="1"/>
    <col min="8692" max="8692" width="14" style="192" customWidth="1"/>
    <col min="8693" max="8693" width="13.25" style="192" customWidth="1"/>
    <col min="8694" max="8694" width="19.33203125" style="192" customWidth="1"/>
    <col min="8695" max="8695" width="9" style="192" customWidth="1"/>
    <col min="8696" max="8698" width="12.75" style="192" customWidth="1"/>
    <col min="8699" max="8699" width="26.08203125" style="192" customWidth="1"/>
    <col min="8700" max="8701" width="12.75" style="192" customWidth="1"/>
    <col min="8702" max="8702" width="24.08203125" style="192" customWidth="1"/>
    <col min="8703" max="8703" width="18.25" style="192" customWidth="1"/>
    <col min="8704" max="8704" width="12.75" style="192" bestFit="1" customWidth="1"/>
    <col min="8705" max="8914" width="8.6640625" style="192"/>
    <col min="8915" max="8915" width="13.83203125" style="192" bestFit="1" customWidth="1"/>
    <col min="8916" max="8916" width="9" style="192" customWidth="1"/>
    <col min="8917" max="8917" width="14.83203125" style="192" customWidth="1"/>
    <col min="8918" max="8918" width="11.08203125" style="192" customWidth="1"/>
    <col min="8919" max="8921" width="9" style="192" customWidth="1"/>
    <col min="8922" max="8925" width="22.5" style="192" customWidth="1"/>
    <col min="8926" max="8928" width="9" style="192" customWidth="1"/>
    <col min="8929" max="8930" width="14.58203125" style="192" customWidth="1"/>
    <col min="8931" max="8931" width="27.08203125" style="192" customWidth="1"/>
    <col min="8932" max="8932" width="9" style="192" customWidth="1"/>
    <col min="8933" max="8933" width="13.25" style="192" customWidth="1"/>
    <col min="8934" max="8934" width="43.83203125" style="192" customWidth="1"/>
    <col min="8935" max="8935" width="18.33203125" style="192" customWidth="1"/>
    <col min="8936" max="8936" width="36" style="192" customWidth="1"/>
    <col min="8937" max="8942" width="9" style="192" customWidth="1"/>
    <col min="8943" max="8943" width="23.33203125" style="192" customWidth="1"/>
    <col min="8944" max="8944" width="13.33203125" style="192" customWidth="1"/>
    <col min="8945" max="8945" width="15.75" style="192" customWidth="1"/>
    <col min="8946" max="8946" width="17.5" style="192" customWidth="1"/>
    <col min="8947" max="8947" width="16.75" style="192" customWidth="1"/>
    <col min="8948" max="8948" width="14" style="192" customWidth="1"/>
    <col min="8949" max="8949" width="13.25" style="192" customWidth="1"/>
    <col min="8950" max="8950" width="19.33203125" style="192" customWidth="1"/>
    <col min="8951" max="8951" width="9" style="192" customWidth="1"/>
    <col min="8952" max="8954" width="12.75" style="192" customWidth="1"/>
    <col min="8955" max="8955" width="26.08203125" style="192" customWidth="1"/>
    <col min="8956" max="8957" width="12.75" style="192" customWidth="1"/>
    <col min="8958" max="8958" width="24.08203125" style="192" customWidth="1"/>
    <col min="8959" max="8959" width="18.25" style="192" customWidth="1"/>
    <col min="8960" max="8960" width="12.75" style="192" bestFit="1" customWidth="1"/>
    <col min="8961" max="9170" width="8.6640625" style="192"/>
    <col min="9171" max="9171" width="13.83203125" style="192" bestFit="1" customWidth="1"/>
    <col min="9172" max="9172" width="9" style="192" customWidth="1"/>
    <col min="9173" max="9173" width="14.83203125" style="192" customWidth="1"/>
    <col min="9174" max="9174" width="11.08203125" style="192" customWidth="1"/>
    <col min="9175" max="9177" width="9" style="192" customWidth="1"/>
    <col min="9178" max="9181" width="22.5" style="192" customWidth="1"/>
    <col min="9182" max="9184" width="9" style="192" customWidth="1"/>
    <col min="9185" max="9186" width="14.58203125" style="192" customWidth="1"/>
    <col min="9187" max="9187" width="27.08203125" style="192" customWidth="1"/>
    <col min="9188" max="9188" width="9" style="192" customWidth="1"/>
    <col min="9189" max="9189" width="13.25" style="192" customWidth="1"/>
    <col min="9190" max="9190" width="43.83203125" style="192" customWidth="1"/>
    <col min="9191" max="9191" width="18.33203125" style="192" customWidth="1"/>
    <col min="9192" max="9192" width="36" style="192" customWidth="1"/>
    <col min="9193" max="9198" width="9" style="192" customWidth="1"/>
    <col min="9199" max="9199" width="23.33203125" style="192" customWidth="1"/>
    <col min="9200" max="9200" width="13.33203125" style="192" customWidth="1"/>
    <col min="9201" max="9201" width="15.75" style="192" customWidth="1"/>
    <col min="9202" max="9202" width="17.5" style="192" customWidth="1"/>
    <col min="9203" max="9203" width="16.75" style="192" customWidth="1"/>
    <col min="9204" max="9204" width="14" style="192" customWidth="1"/>
    <col min="9205" max="9205" width="13.25" style="192" customWidth="1"/>
    <col min="9206" max="9206" width="19.33203125" style="192" customWidth="1"/>
    <col min="9207" max="9207" width="9" style="192" customWidth="1"/>
    <col min="9208" max="9210" width="12.75" style="192" customWidth="1"/>
    <col min="9211" max="9211" width="26.08203125" style="192" customWidth="1"/>
    <col min="9212" max="9213" width="12.75" style="192" customWidth="1"/>
    <col min="9214" max="9214" width="24.08203125" style="192" customWidth="1"/>
    <col min="9215" max="9215" width="18.25" style="192" customWidth="1"/>
    <col min="9216" max="9216" width="12.75" style="192" bestFit="1" customWidth="1"/>
    <col min="9217" max="9426" width="8.6640625" style="192"/>
    <col min="9427" max="9427" width="13.83203125" style="192" bestFit="1" customWidth="1"/>
    <col min="9428" max="9428" width="9" style="192" customWidth="1"/>
    <col min="9429" max="9429" width="14.83203125" style="192" customWidth="1"/>
    <col min="9430" max="9430" width="11.08203125" style="192" customWidth="1"/>
    <col min="9431" max="9433" width="9" style="192" customWidth="1"/>
    <col min="9434" max="9437" width="22.5" style="192" customWidth="1"/>
    <col min="9438" max="9440" width="9" style="192" customWidth="1"/>
    <col min="9441" max="9442" width="14.58203125" style="192" customWidth="1"/>
    <col min="9443" max="9443" width="27.08203125" style="192" customWidth="1"/>
    <col min="9444" max="9444" width="9" style="192" customWidth="1"/>
    <col min="9445" max="9445" width="13.25" style="192" customWidth="1"/>
    <col min="9446" max="9446" width="43.83203125" style="192" customWidth="1"/>
    <col min="9447" max="9447" width="18.33203125" style="192" customWidth="1"/>
    <col min="9448" max="9448" width="36" style="192" customWidth="1"/>
    <col min="9449" max="9454" width="9" style="192" customWidth="1"/>
    <col min="9455" max="9455" width="23.33203125" style="192" customWidth="1"/>
    <col min="9456" max="9456" width="13.33203125" style="192" customWidth="1"/>
    <col min="9457" max="9457" width="15.75" style="192" customWidth="1"/>
    <col min="9458" max="9458" width="17.5" style="192" customWidth="1"/>
    <col min="9459" max="9459" width="16.75" style="192" customWidth="1"/>
    <col min="9460" max="9460" width="14" style="192" customWidth="1"/>
    <col min="9461" max="9461" width="13.25" style="192" customWidth="1"/>
    <col min="9462" max="9462" width="19.33203125" style="192" customWidth="1"/>
    <col min="9463" max="9463" width="9" style="192" customWidth="1"/>
    <col min="9464" max="9466" width="12.75" style="192" customWidth="1"/>
    <col min="9467" max="9467" width="26.08203125" style="192" customWidth="1"/>
    <col min="9468" max="9469" width="12.75" style="192" customWidth="1"/>
    <col min="9470" max="9470" width="24.08203125" style="192" customWidth="1"/>
    <col min="9471" max="9471" width="18.25" style="192" customWidth="1"/>
    <col min="9472" max="9472" width="12.75" style="192" bestFit="1" customWidth="1"/>
    <col min="9473" max="9682" width="8.6640625" style="192"/>
    <col min="9683" max="9683" width="13.83203125" style="192" bestFit="1" customWidth="1"/>
    <col min="9684" max="9684" width="9" style="192" customWidth="1"/>
    <col min="9685" max="9685" width="14.83203125" style="192" customWidth="1"/>
    <col min="9686" max="9686" width="11.08203125" style="192" customWidth="1"/>
    <col min="9687" max="9689" width="9" style="192" customWidth="1"/>
    <col min="9690" max="9693" width="22.5" style="192" customWidth="1"/>
    <col min="9694" max="9696" width="9" style="192" customWidth="1"/>
    <col min="9697" max="9698" width="14.58203125" style="192" customWidth="1"/>
    <col min="9699" max="9699" width="27.08203125" style="192" customWidth="1"/>
    <col min="9700" max="9700" width="9" style="192" customWidth="1"/>
    <col min="9701" max="9701" width="13.25" style="192" customWidth="1"/>
    <col min="9702" max="9702" width="43.83203125" style="192" customWidth="1"/>
    <col min="9703" max="9703" width="18.33203125" style="192" customWidth="1"/>
    <col min="9704" max="9704" width="36" style="192" customWidth="1"/>
    <col min="9705" max="9710" width="9" style="192" customWidth="1"/>
    <col min="9711" max="9711" width="23.33203125" style="192" customWidth="1"/>
    <col min="9712" max="9712" width="13.33203125" style="192" customWidth="1"/>
    <col min="9713" max="9713" width="15.75" style="192" customWidth="1"/>
    <col min="9714" max="9714" width="17.5" style="192" customWidth="1"/>
    <col min="9715" max="9715" width="16.75" style="192" customWidth="1"/>
    <col min="9716" max="9716" width="14" style="192" customWidth="1"/>
    <col min="9717" max="9717" width="13.25" style="192" customWidth="1"/>
    <col min="9718" max="9718" width="19.33203125" style="192" customWidth="1"/>
    <col min="9719" max="9719" width="9" style="192" customWidth="1"/>
    <col min="9720" max="9722" width="12.75" style="192" customWidth="1"/>
    <col min="9723" max="9723" width="26.08203125" style="192" customWidth="1"/>
    <col min="9724" max="9725" width="12.75" style="192" customWidth="1"/>
    <col min="9726" max="9726" width="24.08203125" style="192" customWidth="1"/>
    <col min="9727" max="9727" width="18.25" style="192" customWidth="1"/>
    <col min="9728" max="9728" width="12.75" style="192" bestFit="1" customWidth="1"/>
    <col min="9729" max="9938" width="8.6640625" style="192"/>
    <col min="9939" max="9939" width="13.83203125" style="192" bestFit="1" customWidth="1"/>
    <col min="9940" max="9940" width="9" style="192" customWidth="1"/>
    <col min="9941" max="9941" width="14.83203125" style="192" customWidth="1"/>
    <col min="9942" max="9942" width="11.08203125" style="192" customWidth="1"/>
    <col min="9943" max="9945" width="9" style="192" customWidth="1"/>
    <col min="9946" max="9949" width="22.5" style="192" customWidth="1"/>
    <col min="9950" max="9952" width="9" style="192" customWidth="1"/>
    <col min="9953" max="9954" width="14.58203125" style="192" customWidth="1"/>
    <col min="9955" max="9955" width="27.08203125" style="192" customWidth="1"/>
    <col min="9956" max="9956" width="9" style="192" customWidth="1"/>
    <col min="9957" max="9957" width="13.25" style="192" customWidth="1"/>
    <col min="9958" max="9958" width="43.83203125" style="192" customWidth="1"/>
    <col min="9959" max="9959" width="18.33203125" style="192" customWidth="1"/>
    <col min="9960" max="9960" width="36" style="192" customWidth="1"/>
    <col min="9961" max="9966" width="9" style="192" customWidth="1"/>
    <col min="9967" max="9967" width="23.33203125" style="192" customWidth="1"/>
    <col min="9968" max="9968" width="13.33203125" style="192" customWidth="1"/>
    <col min="9969" max="9969" width="15.75" style="192" customWidth="1"/>
    <col min="9970" max="9970" width="17.5" style="192" customWidth="1"/>
    <col min="9971" max="9971" width="16.75" style="192" customWidth="1"/>
    <col min="9972" max="9972" width="14" style="192" customWidth="1"/>
    <col min="9973" max="9973" width="13.25" style="192" customWidth="1"/>
    <col min="9974" max="9974" width="19.33203125" style="192" customWidth="1"/>
    <col min="9975" max="9975" width="9" style="192" customWidth="1"/>
    <col min="9976" max="9978" width="12.75" style="192" customWidth="1"/>
    <col min="9979" max="9979" width="26.08203125" style="192" customWidth="1"/>
    <col min="9980" max="9981" width="12.75" style="192" customWidth="1"/>
    <col min="9982" max="9982" width="24.08203125" style="192" customWidth="1"/>
    <col min="9983" max="9983" width="18.25" style="192" customWidth="1"/>
    <col min="9984" max="9984" width="12.75" style="192" bestFit="1" customWidth="1"/>
    <col min="9985" max="10194" width="8.6640625" style="192"/>
    <col min="10195" max="10195" width="13.83203125" style="192" bestFit="1" customWidth="1"/>
    <col min="10196" max="10196" width="9" style="192" customWidth="1"/>
    <col min="10197" max="10197" width="14.83203125" style="192" customWidth="1"/>
    <col min="10198" max="10198" width="11.08203125" style="192" customWidth="1"/>
    <col min="10199" max="10201" width="9" style="192" customWidth="1"/>
    <col min="10202" max="10205" width="22.5" style="192" customWidth="1"/>
    <col min="10206" max="10208" width="9" style="192" customWidth="1"/>
    <col min="10209" max="10210" width="14.58203125" style="192" customWidth="1"/>
    <col min="10211" max="10211" width="27.08203125" style="192" customWidth="1"/>
    <col min="10212" max="10212" width="9" style="192" customWidth="1"/>
    <col min="10213" max="10213" width="13.25" style="192" customWidth="1"/>
    <col min="10214" max="10214" width="43.83203125" style="192" customWidth="1"/>
    <col min="10215" max="10215" width="18.33203125" style="192" customWidth="1"/>
    <col min="10216" max="10216" width="36" style="192" customWidth="1"/>
    <col min="10217" max="10222" width="9" style="192" customWidth="1"/>
    <col min="10223" max="10223" width="23.33203125" style="192" customWidth="1"/>
    <col min="10224" max="10224" width="13.33203125" style="192" customWidth="1"/>
    <col min="10225" max="10225" width="15.75" style="192" customWidth="1"/>
    <col min="10226" max="10226" width="17.5" style="192" customWidth="1"/>
    <col min="10227" max="10227" width="16.75" style="192" customWidth="1"/>
    <col min="10228" max="10228" width="14" style="192" customWidth="1"/>
    <col min="10229" max="10229" width="13.25" style="192" customWidth="1"/>
    <col min="10230" max="10230" width="19.33203125" style="192" customWidth="1"/>
    <col min="10231" max="10231" width="9" style="192" customWidth="1"/>
    <col min="10232" max="10234" width="12.75" style="192" customWidth="1"/>
    <col min="10235" max="10235" width="26.08203125" style="192" customWidth="1"/>
    <col min="10236" max="10237" width="12.75" style="192" customWidth="1"/>
    <col min="10238" max="10238" width="24.08203125" style="192" customWidth="1"/>
    <col min="10239" max="10239" width="18.25" style="192" customWidth="1"/>
    <col min="10240" max="10240" width="12.75" style="192" bestFit="1" customWidth="1"/>
    <col min="10241" max="10450" width="8.6640625" style="192"/>
    <col min="10451" max="10451" width="13.83203125" style="192" bestFit="1" customWidth="1"/>
    <col min="10452" max="10452" width="9" style="192" customWidth="1"/>
    <col min="10453" max="10453" width="14.83203125" style="192" customWidth="1"/>
    <col min="10454" max="10454" width="11.08203125" style="192" customWidth="1"/>
    <col min="10455" max="10457" width="9" style="192" customWidth="1"/>
    <col min="10458" max="10461" width="22.5" style="192" customWidth="1"/>
    <col min="10462" max="10464" width="9" style="192" customWidth="1"/>
    <col min="10465" max="10466" width="14.58203125" style="192" customWidth="1"/>
    <col min="10467" max="10467" width="27.08203125" style="192" customWidth="1"/>
    <col min="10468" max="10468" width="9" style="192" customWidth="1"/>
    <col min="10469" max="10469" width="13.25" style="192" customWidth="1"/>
    <col min="10470" max="10470" width="43.83203125" style="192" customWidth="1"/>
    <col min="10471" max="10471" width="18.33203125" style="192" customWidth="1"/>
    <col min="10472" max="10472" width="36" style="192" customWidth="1"/>
    <col min="10473" max="10478" width="9" style="192" customWidth="1"/>
    <col min="10479" max="10479" width="23.33203125" style="192" customWidth="1"/>
    <col min="10480" max="10480" width="13.33203125" style="192" customWidth="1"/>
    <col min="10481" max="10481" width="15.75" style="192" customWidth="1"/>
    <col min="10482" max="10482" width="17.5" style="192" customWidth="1"/>
    <col min="10483" max="10483" width="16.75" style="192" customWidth="1"/>
    <col min="10484" max="10484" width="14" style="192" customWidth="1"/>
    <col min="10485" max="10485" width="13.25" style="192" customWidth="1"/>
    <col min="10486" max="10486" width="19.33203125" style="192" customWidth="1"/>
    <col min="10487" max="10487" width="9" style="192" customWidth="1"/>
    <col min="10488" max="10490" width="12.75" style="192" customWidth="1"/>
    <col min="10491" max="10491" width="26.08203125" style="192" customWidth="1"/>
    <col min="10492" max="10493" width="12.75" style="192" customWidth="1"/>
    <col min="10494" max="10494" width="24.08203125" style="192" customWidth="1"/>
    <col min="10495" max="10495" width="18.25" style="192" customWidth="1"/>
    <col min="10496" max="10496" width="12.75" style="192" bestFit="1" customWidth="1"/>
    <col min="10497" max="10706" width="8.6640625" style="192"/>
    <col min="10707" max="10707" width="13.83203125" style="192" bestFit="1" customWidth="1"/>
    <col min="10708" max="10708" width="9" style="192" customWidth="1"/>
    <col min="10709" max="10709" width="14.83203125" style="192" customWidth="1"/>
    <col min="10710" max="10710" width="11.08203125" style="192" customWidth="1"/>
    <col min="10711" max="10713" width="9" style="192" customWidth="1"/>
    <col min="10714" max="10717" width="22.5" style="192" customWidth="1"/>
    <col min="10718" max="10720" width="9" style="192" customWidth="1"/>
    <col min="10721" max="10722" width="14.58203125" style="192" customWidth="1"/>
    <col min="10723" max="10723" width="27.08203125" style="192" customWidth="1"/>
    <col min="10724" max="10724" width="9" style="192" customWidth="1"/>
    <col min="10725" max="10725" width="13.25" style="192" customWidth="1"/>
    <col min="10726" max="10726" width="43.83203125" style="192" customWidth="1"/>
    <col min="10727" max="10727" width="18.33203125" style="192" customWidth="1"/>
    <col min="10728" max="10728" width="36" style="192" customWidth="1"/>
    <col min="10729" max="10734" width="9" style="192" customWidth="1"/>
    <col min="10735" max="10735" width="23.33203125" style="192" customWidth="1"/>
    <col min="10736" max="10736" width="13.33203125" style="192" customWidth="1"/>
    <col min="10737" max="10737" width="15.75" style="192" customWidth="1"/>
    <col min="10738" max="10738" width="17.5" style="192" customWidth="1"/>
    <col min="10739" max="10739" width="16.75" style="192" customWidth="1"/>
    <col min="10740" max="10740" width="14" style="192" customWidth="1"/>
    <col min="10741" max="10741" width="13.25" style="192" customWidth="1"/>
    <col min="10742" max="10742" width="19.33203125" style="192" customWidth="1"/>
    <col min="10743" max="10743" width="9" style="192" customWidth="1"/>
    <col min="10744" max="10746" width="12.75" style="192" customWidth="1"/>
    <col min="10747" max="10747" width="26.08203125" style="192" customWidth="1"/>
    <col min="10748" max="10749" width="12.75" style="192" customWidth="1"/>
    <col min="10750" max="10750" width="24.08203125" style="192" customWidth="1"/>
    <col min="10751" max="10751" width="18.25" style="192" customWidth="1"/>
    <col min="10752" max="10752" width="12.75" style="192" bestFit="1" customWidth="1"/>
    <col min="10753" max="10962" width="8.6640625" style="192"/>
    <col min="10963" max="10963" width="13.83203125" style="192" bestFit="1" customWidth="1"/>
    <col min="10964" max="10964" width="9" style="192" customWidth="1"/>
    <col min="10965" max="10965" width="14.83203125" style="192" customWidth="1"/>
    <col min="10966" max="10966" width="11.08203125" style="192" customWidth="1"/>
    <col min="10967" max="10969" width="9" style="192" customWidth="1"/>
    <col min="10970" max="10973" width="22.5" style="192" customWidth="1"/>
    <col min="10974" max="10976" width="9" style="192" customWidth="1"/>
    <col min="10977" max="10978" width="14.58203125" style="192" customWidth="1"/>
    <col min="10979" max="10979" width="27.08203125" style="192" customWidth="1"/>
    <col min="10980" max="10980" width="9" style="192" customWidth="1"/>
    <col min="10981" max="10981" width="13.25" style="192" customWidth="1"/>
    <col min="10982" max="10982" width="43.83203125" style="192" customWidth="1"/>
    <col min="10983" max="10983" width="18.33203125" style="192" customWidth="1"/>
    <col min="10984" max="10984" width="36" style="192" customWidth="1"/>
    <col min="10985" max="10990" width="9" style="192" customWidth="1"/>
    <col min="10991" max="10991" width="23.33203125" style="192" customWidth="1"/>
    <col min="10992" max="10992" width="13.33203125" style="192" customWidth="1"/>
    <col min="10993" max="10993" width="15.75" style="192" customWidth="1"/>
    <col min="10994" max="10994" width="17.5" style="192" customWidth="1"/>
    <col min="10995" max="10995" width="16.75" style="192" customWidth="1"/>
    <col min="10996" max="10996" width="14" style="192" customWidth="1"/>
    <col min="10997" max="10997" width="13.25" style="192" customWidth="1"/>
    <col min="10998" max="10998" width="19.33203125" style="192" customWidth="1"/>
    <col min="10999" max="10999" width="9" style="192" customWidth="1"/>
    <col min="11000" max="11002" width="12.75" style="192" customWidth="1"/>
    <col min="11003" max="11003" width="26.08203125" style="192" customWidth="1"/>
    <col min="11004" max="11005" width="12.75" style="192" customWidth="1"/>
    <col min="11006" max="11006" width="24.08203125" style="192" customWidth="1"/>
    <col min="11007" max="11007" width="18.25" style="192" customWidth="1"/>
    <col min="11008" max="11008" width="12.75" style="192" bestFit="1" customWidth="1"/>
    <col min="11009" max="11218" width="8.6640625" style="192"/>
    <col min="11219" max="11219" width="13.83203125" style="192" bestFit="1" customWidth="1"/>
    <col min="11220" max="11220" width="9" style="192" customWidth="1"/>
    <col min="11221" max="11221" width="14.83203125" style="192" customWidth="1"/>
    <col min="11222" max="11222" width="11.08203125" style="192" customWidth="1"/>
    <col min="11223" max="11225" width="9" style="192" customWidth="1"/>
    <col min="11226" max="11229" width="22.5" style="192" customWidth="1"/>
    <col min="11230" max="11232" width="9" style="192" customWidth="1"/>
    <col min="11233" max="11234" width="14.58203125" style="192" customWidth="1"/>
    <col min="11235" max="11235" width="27.08203125" style="192" customWidth="1"/>
    <col min="11236" max="11236" width="9" style="192" customWidth="1"/>
    <col min="11237" max="11237" width="13.25" style="192" customWidth="1"/>
    <col min="11238" max="11238" width="43.83203125" style="192" customWidth="1"/>
    <col min="11239" max="11239" width="18.33203125" style="192" customWidth="1"/>
    <col min="11240" max="11240" width="36" style="192" customWidth="1"/>
    <col min="11241" max="11246" width="9" style="192" customWidth="1"/>
    <col min="11247" max="11247" width="23.33203125" style="192" customWidth="1"/>
    <col min="11248" max="11248" width="13.33203125" style="192" customWidth="1"/>
    <col min="11249" max="11249" width="15.75" style="192" customWidth="1"/>
    <col min="11250" max="11250" width="17.5" style="192" customWidth="1"/>
    <col min="11251" max="11251" width="16.75" style="192" customWidth="1"/>
    <col min="11252" max="11252" width="14" style="192" customWidth="1"/>
    <col min="11253" max="11253" width="13.25" style="192" customWidth="1"/>
    <col min="11254" max="11254" width="19.33203125" style="192" customWidth="1"/>
    <col min="11255" max="11255" width="9" style="192" customWidth="1"/>
    <col min="11256" max="11258" width="12.75" style="192" customWidth="1"/>
    <col min="11259" max="11259" width="26.08203125" style="192" customWidth="1"/>
    <col min="11260" max="11261" width="12.75" style="192" customWidth="1"/>
    <col min="11262" max="11262" width="24.08203125" style="192" customWidth="1"/>
    <col min="11263" max="11263" width="18.25" style="192" customWidth="1"/>
    <col min="11264" max="11264" width="12.75" style="192" bestFit="1" customWidth="1"/>
    <col min="11265" max="11474" width="8.6640625" style="192"/>
    <col min="11475" max="11475" width="13.83203125" style="192" bestFit="1" customWidth="1"/>
    <col min="11476" max="11476" width="9" style="192" customWidth="1"/>
    <col min="11477" max="11477" width="14.83203125" style="192" customWidth="1"/>
    <col min="11478" max="11478" width="11.08203125" style="192" customWidth="1"/>
    <col min="11479" max="11481" width="9" style="192" customWidth="1"/>
    <col min="11482" max="11485" width="22.5" style="192" customWidth="1"/>
    <col min="11486" max="11488" width="9" style="192" customWidth="1"/>
    <col min="11489" max="11490" width="14.58203125" style="192" customWidth="1"/>
    <col min="11491" max="11491" width="27.08203125" style="192" customWidth="1"/>
    <col min="11492" max="11492" width="9" style="192" customWidth="1"/>
    <col min="11493" max="11493" width="13.25" style="192" customWidth="1"/>
    <col min="11494" max="11494" width="43.83203125" style="192" customWidth="1"/>
    <col min="11495" max="11495" width="18.33203125" style="192" customWidth="1"/>
    <col min="11496" max="11496" width="36" style="192" customWidth="1"/>
    <col min="11497" max="11502" width="9" style="192" customWidth="1"/>
    <col min="11503" max="11503" width="23.33203125" style="192" customWidth="1"/>
    <col min="11504" max="11504" width="13.33203125" style="192" customWidth="1"/>
    <col min="11505" max="11505" width="15.75" style="192" customWidth="1"/>
    <col min="11506" max="11506" width="17.5" style="192" customWidth="1"/>
    <col min="11507" max="11507" width="16.75" style="192" customWidth="1"/>
    <col min="11508" max="11508" width="14" style="192" customWidth="1"/>
    <col min="11509" max="11509" width="13.25" style="192" customWidth="1"/>
    <col min="11510" max="11510" width="19.33203125" style="192" customWidth="1"/>
    <col min="11511" max="11511" width="9" style="192" customWidth="1"/>
    <col min="11512" max="11514" width="12.75" style="192" customWidth="1"/>
    <col min="11515" max="11515" width="26.08203125" style="192" customWidth="1"/>
    <col min="11516" max="11517" width="12.75" style="192" customWidth="1"/>
    <col min="11518" max="11518" width="24.08203125" style="192" customWidth="1"/>
    <col min="11519" max="11519" width="18.25" style="192" customWidth="1"/>
    <col min="11520" max="11520" width="12.75" style="192" bestFit="1" customWidth="1"/>
    <col min="11521" max="11730" width="8.6640625" style="192"/>
    <col min="11731" max="11731" width="13.83203125" style="192" bestFit="1" customWidth="1"/>
    <col min="11732" max="11732" width="9" style="192" customWidth="1"/>
    <col min="11733" max="11733" width="14.83203125" style="192" customWidth="1"/>
    <col min="11734" max="11734" width="11.08203125" style="192" customWidth="1"/>
    <col min="11735" max="11737" width="9" style="192" customWidth="1"/>
    <col min="11738" max="11741" width="22.5" style="192" customWidth="1"/>
    <col min="11742" max="11744" width="9" style="192" customWidth="1"/>
    <col min="11745" max="11746" width="14.58203125" style="192" customWidth="1"/>
    <col min="11747" max="11747" width="27.08203125" style="192" customWidth="1"/>
    <col min="11748" max="11748" width="9" style="192" customWidth="1"/>
    <col min="11749" max="11749" width="13.25" style="192" customWidth="1"/>
    <col min="11750" max="11750" width="43.83203125" style="192" customWidth="1"/>
    <col min="11751" max="11751" width="18.33203125" style="192" customWidth="1"/>
    <col min="11752" max="11752" width="36" style="192" customWidth="1"/>
    <col min="11753" max="11758" width="9" style="192" customWidth="1"/>
    <col min="11759" max="11759" width="23.33203125" style="192" customWidth="1"/>
    <col min="11760" max="11760" width="13.33203125" style="192" customWidth="1"/>
    <col min="11761" max="11761" width="15.75" style="192" customWidth="1"/>
    <col min="11762" max="11762" width="17.5" style="192" customWidth="1"/>
    <col min="11763" max="11763" width="16.75" style="192" customWidth="1"/>
    <col min="11764" max="11764" width="14" style="192" customWidth="1"/>
    <col min="11765" max="11765" width="13.25" style="192" customWidth="1"/>
    <col min="11766" max="11766" width="19.33203125" style="192" customWidth="1"/>
    <col min="11767" max="11767" width="9" style="192" customWidth="1"/>
    <col min="11768" max="11770" width="12.75" style="192" customWidth="1"/>
    <col min="11771" max="11771" width="26.08203125" style="192" customWidth="1"/>
    <col min="11772" max="11773" width="12.75" style="192" customWidth="1"/>
    <col min="11774" max="11774" width="24.08203125" style="192" customWidth="1"/>
    <col min="11775" max="11775" width="18.25" style="192" customWidth="1"/>
    <col min="11776" max="11776" width="12.75" style="192" bestFit="1" customWidth="1"/>
    <col min="11777" max="11986" width="8.6640625" style="192"/>
    <col min="11987" max="11987" width="13.83203125" style="192" bestFit="1" customWidth="1"/>
    <col min="11988" max="11988" width="9" style="192" customWidth="1"/>
    <col min="11989" max="11989" width="14.83203125" style="192" customWidth="1"/>
    <col min="11990" max="11990" width="11.08203125" style="192" customWidth="1"/>
    <col min="11991" max="11993" width="9" style="192" customWidth="1"/>
    <col min="11994" max="11997" width="22.5" style="192" customWidth="1"/>
    <col min="11998" max="12000" width="9" style="192" customWidth="1"/>
    <col min="12001" max="12002" width="14.58203125" style="192" customWidth="1"/>
    <col min="12003" max="12003" width="27.08203125" style="192" customWidth="1"/>
    <col min="12004" max="12004" width="9" style="192" customWidth="1"/>
    <col min="12005" max="12005" width="13.25" style="192" customWidth="1"/>
    <col min="12006" max="12006" width="43.83203125" style="192" customWidth="1"/>
    <col min="12007" max="12007" width="18.33203125" style="192" customWidth="1"/>
    <col min="12008" max="12008" width="36" style="192" customWidth="1"/>
    <col min="12009" max="12014" width="9" style="192" customWidth="1"/>
    <col min="12015" max="12015" width="23.33203125" style="192" customWidth="1"/>
    <col min="12016" max="12016" width="13.33203125" style="192" customWidth="1"/>
    <col min="12017" max="12017" width="15.75" style="192" customWidth="1"/>
    <col min="12018" max="12018" width="17.5" style="192" customWidth="1"/>
    <col min="12019" max="12019" width="16.75" style="192" customWidth="1"/>
    <col min="12020" max="12020" width="14" style="192" customWidth="1"/>
    <col min="12021" max="12021" width="13.25" style="192" customWidth="1"/>
    <col min="12022" max="12022" width="19.33203125" style="192" customWidth="1"/>
    <col min="12023" max="12023" width="9" style="192" customWidth="1"/>
    <col min="12024" max="12026" width="12.75" style="192" customWidth="1"/>
    <col min="12027" max="12027" width="26.08203125" style="192" customWidth="1"/>
    <col min="12028" max="12029" width="12.75" style="192" customWidth="1"/>
    <col min="12030" max="12030" width="24.08203125" style="192" customWidth="1"/>
    <col min="12031" max="12031" width="18.25" style="192" customWidth="1"/>
    <col min="12032" max="12032" width="12.75" style="192" bestFit="1" customWidth="1"/>
    <col min="12033" max="12242" width="8.6640625" style="192"/>
    <col min="12243" max="12243" width="13.83203125" style="192" bestFit="1" customWidth="1"/>
    <col min="12244" max="12244" width="9" style="192" customWidth="1"/>
    <col min="12245" max="12245" width="14.83203125" style="192" customWidth="1"/>
    <col min="12246" max="12246" width="11.08203125" style="192" customWidth="1"/>
    <col min="12247" max="12249" width="9" style="192" customWidth="1"/>
    <col min="12250" max="12253" width="22.5" style="192" customWidth="1"/>
    <col min="12254" max="12256" width="9" style="192" customWidth="1"/>
    <col min="12257" max="12258" width="14.58203125" style="192" customWidth="1"/>
    <col min="12259" max="12259" width="27.08203125" style="192" customWidth="1"/>
    <col min="12260" max="12260" width="9" style="192" customWidth="1"/>
    <col min="12261" max="12261" width="13.25" style="192" customWidth="1"/>
    <col min="12262" max="12262" width="43.83203125" style="192" customWidth="1"/>
    <col min="12263" max="12263" width="18.33203125" style="192" customWidth="1"/>
    <col min="12264" max="12264" width="36" style="192" customWidth="1"/>
    <col min="12265" max="12270" width="9" style="192" customWidth="1"/>
    <col min="12271" max="12271" width="23.33203125" style="192" customWidth="1"/>
    <col min="12272" max="12272" width="13.33203125" style="192" customWidth="1"/>
    <col min="12273" max="12273" width="15.75" style="192" customWidth="1"/>
    <col min="12274" max="12274" width="17.5" style="192" customWidth="1"/>
    <col min="12275" max="12275" width="16.75" style="192" customWidth="1"/>
    <col min="12276" max="12276" width="14" style="192" customWidth="1"/>
    <col min="12277" max="12277" width="13.25" style="192" customWidth="1"/>
    <col min="12278" max="12278" width="19.33203125" style="192" customWidth="1"/>
    <col min="12279" max="12279" width="9" style="192" customWidth="1"/>
    <col min="12280" max="12282" width="12.75" style="192" customWidth="1"/>
    <col min="12283" max="12283" width="26.08203125" style="192" customWidth="1"/>
    <col min="12284" max="12285" width="12.75" style="192" customWidth="1"/>
    <col min="12286" max="12286" width="24.08203125" style="192" customWidth="1"/>
    <col min="12287" max="12287" width="18.25" style="192" customWidth="1"/>
    <col min="12288" max="12288" width="12.75" style="192" bestFit="1" customWidth="1"/>
    <col min="12289" max="12498" width="8.6640625" style="192"/>
    <col min="12499" max="12499" width="13.83203125" style="192" bestFit="1" customWidth="1"/>
    <col min="12500" max="12500" width="9" style="192" customWidth="1"/>
    <col min="12501" max="12501" width="14.83203125" style="192" customWidth="1"/>
    <col min="12502" max="12502" width="11.08203125" style="192" customWidth="1"/>
    <col min="12503" max="12505" width="9" style="192" customWidth="1"/>
    <col min="12506" max="12509" width="22.5" style="192" customWidth="1"/>
    <col min="12510" max="12512" width="9" style="192" customWidth="1"/>
    <col min="12513" max="12514" width="14.58203125" style="192" customWidth="1"/>
    <col min="12515" max="12515" width="27.08203125" style="192" customWidth="1"/>
    <col min="12516" max="12516" width="9" style="192" customWidth="1"/>
    <col min="12517" max="12517" width="13.25" style="192" customWidth="1"/>
    <col min="12518" max="12518" width="43.83203125" style="192" customWidth="1"/>
    <col min="12519" max="12519" width="18.33203125" style="192" customWidth="1"/>
    <col min="12520" max="12520" width="36" style="192" customWidth="1"/>
    <col min="12521" max="12526" width="9" style="192" customWidth="1"/>
    <col min="12527" max="12527" width="23.33203125" style="192" customWidth="1"/>
    <col min="12528" max="12528" width="13.33203125" style="192" customWidth="1"/>
    <col min="12529" max="12529" width="15.75" style="192" customWidth="1"/>
    <col min="12530" max="12530" width="17.5" style="192" customWidth="1"/>
    <col min="12531" max="12531" width="16.75" style="192" customWidth="1"/>
    <col min="12532" max="12532" width="14" style="192" customWidth="1"/>
    <col min="12533" max="12533" width="13.25" style="192" customWidth="1"/>
    <col min="12534" max="12534" width="19.33203125" style="192" customWidth="1"/>
    <col min="12535" max="12535" width="9" style="192" customWidth="1"/>
    <col min="12536" max="12538" width="12.75" style="192" customWidth="1"/>
    <col min="12539" max="12539" width="26.08203125" style="192" customWidth="1"/>
    <col min="12540" max="12541" width="12.75" style="192" customWidth="1"/>
    <col min="12542" max="12542" width="24.08203125" style="192" customWidth="1"/>
    <col min="12543" max="12543" width="18.25" style="192" customWidth="1"/>
    <col min="12544" max="12544" width="12.75" style="192" bestFit="1" customWidth="1"/>
    <col min="12545" max="12754" width="8.6640625" style="192"/>
    <col min="12755" max="12755" width="13.83203125" style="192" bestFit="1" customWidth="1"/>
    <col min="12756" max="12756" width="9" style="192" customWidth="1"/>
    <col min="12757" max="12757" width="14.83203125" style="192" customWidth="1"/>
    <col min="12758" max="12758" width="11.08203125" style="192" customWidth="1"/>
    <col min="12759" max="12761" width="9" style="192" customWidth="1"/>
    <col min="12762" max="12765" width="22.5" style="192" customWidth="1"/>
    <col min="12766" max="12768" width="9" style="192" customWidth="1"/>
    <col min="12769" max="12770" width="14.58203125" style="192" customWidth="1"/>
    <col min="12771" max="12771" width="27.08203125" style="192" customWidth="1"/>
    <col min="12772" max="12772" width="9" style="192" customWidth="1"/>
    <col min="12773" max="12773" width="13.25" style="192" customWidth="1"/>
    <col min="12774" max="12774" width="43.83203125" style="192" customWidth="1"/>
    <col min="12775" max="12775" width="18.33203125" style="192" customWidth="1"/>
    <col min="12776" max="12776" width="36" style="192" customWidth="1"/>
    <col min="12777" max="12782" width="9" style="192" customWidth="1"/>
    <col min="12783" max="12783" width="23.33203125" style="192" customWidth="1"/>
    <col min="12784" max="12784" width="13.33203125" style="192" customWidth="1"/>
    <col min="12785" max="12785" width="15.75" style="192" customWidth="1"/>
    <col min="12786" max="12786" width="17.5" style="192" customWidth="1"/>
    <col min="12787" max="12787" width="16.75" style="192" customWidth="1"/>
    <col min="12788" max="12788" width="14" style="192" customWidth="1"/>
    <col min="12789" max="12789" width="13.25" style="192" customWidth="1"/>
    <col min="12790" max="12790" width="19.33203125" style="192" customWidth="1"/>
    <col min="12791" max="12791" width="9" style="192" customWidth="1"/>
    <col min="12792" max="12794" width="12.75" style="192" customWidth="1"/>
    <col min="12795" max="12795" width="26.08203125" style="192" customWidth="1"/>
    <col min="12796" max="12797" width="12.75" style="192" customWidth="1"/>
    <col min="12798" max="12798" width="24.08203125" style="192" customWidth="1"/>
    <col min="12799" max="12799" width="18.25" style="192" customWidth="1"/>
    <col min="12800" max="12800" width="12.75" style="192" bestFit="1" customWidth="1"/>
    <col min="12801" max="13010" width="8.6640625" style="192"/>
    <col min="13011" max="13011" width="13.83203125" style="192" bestFit="1" customWidth="1"/>
    <col min="13012" max="13012" width="9" style="192" customWidth="1"/>
    <col min="13013" max="13013" width="14.83203125" style="192" customWidth="1"/>
    <col min="13014" max="13014" width="11.08203125" style="192" customWidth="1"/>
    <col min="13015" max="13017" width="9" style="192" customWidth="1"/>
    <col min="13018" max="13021" width="22.5" style="192" customWidth="1"/>
    <col min="13022" max="13024" width="9" style="192" customWidth="1"/>
    <col min="13025" max="13026" width="14.58203125" style="192" customWidth="1"/>
    <col min="13027" max="13027" width="27.08203125" style="192" customWidth="1"/>
    <col min="13028" max="13028" width="9" style="192" customWidth="1"/>
    <col min="13029" max="13029" width="13.25" style="192" customWidth="1"/>
    <col min="13030" max="13030" width="43.83203125" style="192" customWidth="1"/>
    <col min="13031" max="13031" width="18.33203125" style="192" customWidth="1"/>
    <col min="13032" max="13032" width="36" style="192" customWidth="1"/>
    <col min="13033" max="13038" width="9" style="192" customWidth="1"/>
    <col min="13039" max="13039" width="23.33203125" style="192" customWidth="1"/>
    <col min="13040" max="13040" width="13.33203125" style="192" customWidth="1"/>
    <col min="13041" max="13041" width="15.75" style="192" customWidth="1"/>
    <col min="13042" max="13042" width="17.5" style="192" customWidth="1"/>
    <col min="13043" max="13043" width="16.75" style="192" customWidth="1"/>
    <col min="13044" max="13044" width="14" style="192" customWidth="1"/>
    <col min="13045" max="13045" width="13.25" style="192" customWidth="1"/>
    <col min="13046" max="13046" width="19.33203125" style="192" customWidth="1"/>
    <col min="13047" max="13047" width="9" style="192" customWidth="1"/>
    <col min="13048" max="13050" width="12.75" style="192" customWidth="1"/>
    <col min="13051" max="13051" width="26.08203125" style="192" customWidth="1"/>
    <col min="13052" max="13053" width="12.75" style="192" customWidth="1"/>
    <col min="13054" max="13054" width="24.08203125" style="192" customWidth="1"/>
    <col min="13055" max="13055" width="18.25" style="192" customWidth="1"/>
    <col min="13056" max="13056" width="12.75" style="192" bestFit="1" customWidth="1"/>
    <col min="13057" max="13266" width="8.6640625" style="192"/>
    <col min="13267" max="13267" width="13.83203125" style="192" bestFit="1" customWidth="1"/>
    <col min="13268" max="13268" width="9" style="192" customWidth="1"/>
    <col min="13269" max="13269" width="14.83203125" style="192" customWidth="1"/>
    <col min="13270" max="13270" width="11.08203125" style="192" customWidth="1"/>
    <col min="13271" max="13273" width="9" style="192" customWidth="1"/>
    <col min="13274" max="13277" width="22.5" style="192" customWidth="1"/>
    <col min="13278" max="13280" width="9" style="192" customWidth="1"/>
    <col min="13281" max="13282" width="14.58203125" style="192" customWidth="1"/>
    <col min="13283" max="13283" width="27.08203125" style="192" customWidth="1"/>
    <col min="13284" max="13284" width="9" style="192" customWidth="1"/>
    <col min="13285" max="13285" width="13.25" style="192" customWidth="1"/>
    <col min="13286" max="13286" width="43.83203125" style="192" customWidth="1"/>
    <col min="13287" max="13287" width="18.33203125" style="192" customWidth="1"/>
    <col min="13288" max="13288" width="36" style="192" customWidth="1"/>
    <col min="13289" max="13294" width="9" style="192" customWidth="1"/>
    <col min="13295" max="13295" width="23.33203125" style="192" customWidth="1"/>
    <col min="13296" max="13296" width="13.33203125" style="192" customWidth="1"/>
    <col min="13297" max="13297" width="15.75" style="192" customWidth="1"/>
    <col min="13298" max="13298" width="17.5" style="192" customWidth="1"/>
    <col min="13299" max="13299" width="16.75" style="192" customWidth="1"/>
    <col min="13300" max="13300" width="14" style="192" customWidth="1"/>
    <col min="13301" max="13301" width="13.25" style="192" customWidth="1"/>
    <col min="13302" max="13302" width="19.33203125" style="192" customWidth="1"/>
    <col min="13303" max="13303" width="9" style="192" customWidth="1"/>
    <col min="13304" max="13306" width="12.75" style="192" customWidth="1"/>
    <col min="13307" max="13307" width="26.08203125" style="192" customWidth="1"/>
    <col min="13308" max="13309" width="12.75" style="192" customWidth="1"/>
    <col min="13310" max="13310" width="24.08203125" style="192" customWidth="1"/>
    <col min="13311" max="13311" width="18.25" style="192" customWidth="1"/>
    <col min="13312" max="13312" width="12.75" style="192" bestFit="1" customWidth="1"/>
    <col min="13313" max="13522" width="8.6640625" style="192"/>
    <col min="13523" max="13523" width="13.83203125" style="192" bestFit="1" customWidth="1"/>
    <col min="13524" max="13524" width="9" style="192" customWidth="1"/>
    <col min="13525" max="13525" width="14.83203125" style="192" customWidth="1"/>
    <col min="13526" max="13526" width="11.08203125" style="192" customWidth="1"/>
    <col min="13527" max="13529" width="9" style="192" customWidth="1"/>
    <col min="13530" max="13533" width="22.5" style="192" customWidth="1"/>
    <col min="13534" max="13536" width="9" style="192" customWidth="1"/>
    <col min="13537" max="13538" width="14.58203125" style="192" customWidth="1"/>
    <col min="13539" max="13539" width="27.08203125" style="192" customWidth="1"/>
    <col min="13540" max="13540" width="9" style="192" customWidth="1"/>
    <col min="13541" max="13541" width="13.25" style="192" customWidth="1"/>
    <col min="13542" max="13542" width="43.83203125" style="192" customWidth="1"/>
    <col min="13543" max="13543" width="18.33203125" style="192" customWidth="1"/>
    <col min="13544" max="13544" width="36" style="192" customWidth="1"/>
    <col min="13545" max="13550" width="9" style="192" customWidth="1"/>
    <col min="13551" max="13551" width="23.33203125" style="192" customWidth="1"/>
    <col min="13552" max="13552" width="13.33203125" style="192" customWidth="1"/>
    <col min="13553" max="13553" width="15.75" style="192" customWidth="1"/>
    <col min="13554" max="13554" width="17.5" style="192" customWidth="1"/>
    <col min="13555" max="13555" width="16.75" style="192" customWidth="1"/>
    <col min="13556" max="13556" width="14" style="192" customWidth="1"/>
    <col min="13557" max="13557" width="13.25" style="192" customWidth="1"/>
    <col min="13558" max="13558" width="19.33203125" style="192" customWidth="1"/>
    <col min="13559" max="13559" width="9" style="192" customWidth="1"/>
    <col min="13560" max="13562" width="12.75" style="192" customWidth="1"/>
    <col min="13563" max="13563" width="26.08203125" style="192" customWidth="1"/>
    <col min="13564" max="13565" width="12.75" style="192" customWidth="1"/>
    <col min="13566" max="13566" width="24.08203125" style="192" customWidth="1"/>
    <col min="13567" max="13567" width="18.25" style="192" customWidth="1"/>
    <col min="13568" max="13568" width="12.75" style="192" bestFit="1" customWidth="1"/>
    <col min="13569" max="13778" width="8.6640625" style="192"/>
    <col min="13779" max="13779" width="13.83203125" style="192" bestFit="1" customWidth="1"/>
    <col min="13780" max="13780" width="9" style="192" customWidth="1"/>
    <col min="13781" max="13781" width="14.83203125" style="192" customWidth="1"/>
    <col min="13782" max="13782" width="11.08203125" style="192" customWidth="1"/>
    <col min="13783" max="13785" width="9" style="192" customWidth="1"/>
    <col min="13786" max="13789" width="22.5" style="192" customWidth="1"/>
    <col min="13790" max="13792" width="9" style="192" customWidth="1"/>
    <col min="13793" max="13794" width="14.58203125" style="192" customWidth="1"/>
    <col min="13795" max="13795" width="27.08203125" style="192" customWidth="1"/>
    <col min="13796" max="13796" width="9" style="192" customWidth="1"/>
    <col min="13797" max="13797" width="13.25" style="192" customWidth="1"/>
    <col min="13798" max="13798" width="43.83203125" style="192" customWidth="1"/>
    <col min="13799" max="13799" width="18.33203125" style="192" customWidth="1"/>
    <col min="13800" max="13800" width="36" style="192" customWidth="1"/>
    <col min="13801" max="13806" width="9" style="192" customWidth="1"/>
    <col min="13807" max="13807" width="23.33203125" style="192" customWidth="1"/>
    <col min="13808" max="13808" width="13.33203125" style="192" customWidth="1"/>
    <col min="13809" max="13809" width="15.75" style="192" customWidth="1"/>
    <col min="13810" max="13810" width="17.5" style="192" customWidth="1"/>
    <col min="13811" max="13811" width="16.75" style="192" customWidth="1"/>
    <col min="13812" max="13812" width="14" style="192" customWidth="1"/>
    <col min="13813" max="13813" width="13.25" style="192" customWidth="1"/>
    <col min="13814" max="13814" width="19.33203125" style="192" customWidth="1"/>
    <col min="13815" max="13815" width="9" style="192" customWidth="1"/>
    <col min="13816" max="13818" width="12.75" style="192" customWidth="1"/>
    <col min="13819" max="13819" width="26.08203125" style="192" customWidth="1"/>
    <col min="13820" max="13821" width="12.75" style="192" customWidth="1"/>
    <col min="13822" max="13822" width="24.08203125" style="192" customWidth="1"/>
    <col min="13823" max="13823" width="18.25" style="192" customWidth="1"/>
    <col min="13824" max="13824" width="12.75" style="192" bestFit="1" customWidth="1"/>
    <col min="13825" max="14034" width="8.6640625" style="192"/>
    <col min="14035" max="14035" width="13.83203125" style="192" bestFit="1" customWidth="1"/>
    <col min="14036" max="14036" width="9" style="192" customWidth="1"/>
    <col min="14037" max="14037" width="14.83203125" style="192" customWidth="1"/>
    <col min="14038" max="14038" width="11.08203125" style="192" customWidth="1"/>
    <col min="14039" max="14041" width="9" style="192" customWidth="1"/>
    <col min="14042" max="14045" width="22.5" style="192" customWidth="1"/>
    <col min="14046" max="14048" width="9" style="192" customWidth="1"/>
    <col min="14049" max="14050" width="14.58203125" style="192" customWidth="1"/>
    <col min="14051" max="14051" width="27.08203125" style="192" customWidth="1"/>
    <col min="14052" max="14052" width="9" style="192" customWidth="1"/>
    <col min="14053" max="14053" width="13.25" style="192" customWidth="1"/>
    <col min="14054" max="14054" width="43.83203125" style="192" customWidth="1"/>
    <col min="14055" max="14055" width="18.33203125" style="192" customWidth="1"/>
    <col min="14056" max="14056" width="36" style="192" customWidth="1"/>
    <col min="14057" max="14062" width="9" style="192" customWidth="1"/>
    <col min="14063" max="14063" width="23.33203125" style="192" customWidth="1"/>
    <col min="14064" max="14064" width="13.33203125" style="192" customWidth="1"/>
    <col min="14065" max="14065" width="15.75" style="192" customWidth="1"/>
    <col min="14066" max="14066" width="17.5" style="192" customWidth="1"/>
    <col min="14067" max="14067" width="16.75" style="192" customWidth="1"/>
    <col min="14068" max="14068" width="14" style="192" customWidth="1"/>
    <col min="14069" max="14069" width="13.25" style="192" customWidth="1"/>
    <col min="14070" max="14070" width="19.33203125" style="192" customWidth="1"/>
    <col min="14071" max="14071" width="9" style="192" customWidth="1"/>
    <col min="14072" max="14074" width="12.75" style="192" customWidth="1"/>
    <col min="14075" max="14075" width="26.08203125" style="192" customWidth="1"/>
    <col min="14076" max="14077" width="12.75" style="192" customWidth="1"/>
    <col min="14078" max="14078" width="24.08203125" style="192" customWidth="1"/>
    <col min="14079" max="14079" width="18.25" style="192" customWidth="1"/>
    <col min="14080" max="14080" width="12.75" style="192" bestFit="1" customWidth="1"/>
    <col min="14081" max="14290" width="8.6640625" style="192"/>
    <col min="14291" max="14291" width="13.83203125" style="192" bestFit="1" customWidth="1"/>
    <col min="14292" max="14292" width="9" style="192" customWidth="1"/>
    <col min="14293" max="14293" width="14.83203125" style="192" customWidth="1"/>
    <col min="14294" max="14294" width="11.08203125" style="192" customWidth="1"/>
    <col min="14295" max="14297" width="9" style="192" customWidth="1"/>
    <col min="14298" max="14301" width="22.5" style="192" customWidth="1"/>
    <col min="14302" max="14304" width="9" style="192" customWidth="1"/>
    <col min="14305" max="14306" width="14.58203125" style="192" customWidth="1"/>
    <col min="14307" max="14307" width="27.08203125" style="192" customWidth="1"/>
    <col min="14308" max="14308" width="9" style="192" customWidth="1"/>
    <col min="14309" max="14309" width="13.25" style="192" customWidth="1"/>
    <col min="14310" max="14310" width="43.83203125" style="192" customWidth="1"/>
    <col min="14311" max="14311" width="18.33203125" style="192" customWidth="1"/>
    <col min="14312" max="14312" width="36" style="192" customWidth="1"/>
    <col min="14313" max="14318" width="9" style="192" customWidth="1"/>
    <col min="14319" max="14319" width="23.33203125" style="192" customWidth="1"/>
    <col min="14320" max="14320" width="13.33203125" style="192" customWidth="1"/>
    <col min="14321" max="14321" width="15.75" style="192" customWidth="1"/>
    <col min="14322" max="14322" width="17.5" style="192" customWidth="1"/>
    <col min="14323" max="14323" width="16.75" style="192" customWidth="1"/>
    <col min="14324" max="14324" width="14" style="192" customWidth="1"/>
    <col min="14325" max="14325" width="13.25" style="192" customWidth="1"/>
    <col min="14326" max="14326" width="19.33203125" style="192" customWidth="1"/>
    <col min="14327" max="14327" width="9" style="192" customWidth="1"/>
    <col min="14328" max="14330" width="12.75" style="192" customWidth="1"/>
    <col min="14331" max="14331" width="26.08203125" style="192" customWidth="1"/>
    <col min="14332" max="14333" width="12.75" style="192" customWidth="1"/>
    <col min="14334" max="14334" width="24.08203125" style="192" customWidth="1"/>
    <col min="14335" max="14335" width="18.25" style="192" customWidth="1"/>
    <col min="14336" max="14336" width="12.75" style="192" bestFit="1" customWidth="1"/>
    <col min="14337" max="14546" width="8.6640625" style="192"/>
    <col min="14547" max="14547" width="13.83203125" style="192" bestFit="1" customWidth="1"/>
    <col min="14548" max="14548" width="9" style="192" customWidth="1"/>
    <col min="14549" max="14549" width="14.83203125" style="192" customWidth="1"/>
    <col min="14550" max="14550" width="11.08203125" style="192" customWidth="1"/>
    <col min="14551" max="14553" width="9" style="192" customWidth="1"/>
    <col min="14554" max="14557" width="22.5" style="192" customWidth="1"/>
    <col min="14558" max="14560" width="9" style="192" customWidth="1"/>
    <col min="14561" max="14562" width="14.58203125" style="192" customWidth="1"/>
    <col min="14563" max="14563" width="27.08203125" style="192" customWidth="1"/>
    <col min="14564" max="14564" width="9" style="192" customWidth="1"/>
    <col min="14565" max="14565" width="13.25" style="192" customWidth="1"/>
    <col min="14566" max="14566" width="43.83203125" style="192" customWidth="1"/>
    <col min="14567" max="14567" width="18.33203125" style="192" customWidth="1"/>
    <col min="14568" max="14568" width="36" style="192" customWidth="1"/>
    <col min="14569" max="14574" width="9" style="192" customWidth="1"/>
    <col min="14575" max="14575" width="23.33203125" style="192" customWidth="1"/>
    <col min="14576" max="14576" width="13.33203125" style="192" customWidth="1"/>
    <col min="14577" max="14577" width="15.75" style="192" customWidth="1"/>
    <col min="14578" max="14578" width="17.5" style="192" customWidth="1"/>
    <col min="14579" max="14579" width="16.75" style="192" customWidth="1"/>
    <col min="14580" max="14580" width="14" style="192" customWidth="1"/>
    <col min="14581" max="14581" width="13.25" style="192" customWidth="1"/>
    <col min="14582" max="14582" width="19.33203125" style="192" customWidth="1"/>
    <col min="14583" max="14583" width="9" style="192" customWidth="1"/>
    <col min="14584" max="14586" width="12.75" style="192" customWidth="1"/>
    <col min="14587" max="14587" width="26.08203125" style="192" customWidth="1"/>
    <col min="14588" max="14589" width="12.75" style="192" customWidth="1"/>
    <col min="14590" max="14590" width="24.08203125" style="192" customWidth="1"/>
    <col min="14591" max="14591" width="18.25" style="192" customWidth="1"/>
    <col min="14592" max="14592" width="12.75" style="192" bestFit="1" customWidth="1"/>
    <col min="14593" max="14802" width="8.6640625" style="192"/>
    <col min="14803" max="14803" width="13.83203125" style="192" bestFit="1" customWidth="1"/>
    <col min="14804" max="14804" width="9" style="192" customWidth="1"/>
    <col min="14805" max="14805" width="14.83203125" style="192" customWidth="1"/>
    <col min="14806" max="14806" width="11.08203125" style="192" customWidth="1"/>
    <col min="14807" max="14809" width="9" style="192" customWidth="1"/>
    <col min="14810" max="14813" width="22.5" style="192" customWidth="1"/>
    <col min="14814" max="14816" width="9" style="192" customWidth="1"/>
    <col min="14817" max="14818" width="14.58203125" style="192" customWidth="1"/>
    <col min="14819" max="14819" width="27.08203125" style="192" customWidth="1"/>
    <col min="14820" max="14820" width="9" style="192" customWidth="1"/>
    <col min="14821" max="14821" width="13.25" style="192" customWidth="1"/>
    <col min="14822" max="14822" width="43.83203125" style="192" customWidth="1"/>
    <col min="14823" max="14823" width="18.33203125" style="192" customWidth="1"/>
    <col min="14824" max="14824" width="36" style="192" customWidth="1"/>
    <col min="14825" max="14830" width="9" style="192" customWidth="1"/>
    <col min="14831" max="14831" width="23.33203125" style="192" customWidth="1"/>
    <col min="14832" max="14832" width="13.33203125" style="192" customWidth="1"/>
    <col min="14833" max="14833" width="15.75" style="192" customWidth="1"/>
    <col min="14834" max="14834" width="17.5" style="192" customWidth="1"/>
    <col min="14835" max="14835" width="16.75" style="192" customWidth="1"/>
    <col min="14836" max="14836" width="14" style="192" customWidth="1"/>
    <col min="14837" max="14837" width="13.25" style="192" customWidth="1"/>
    <col min="14838" max="14838" width="19.33203125" style="192" customWidth="1"/>
    <col min="14839" max="14839" width="9" style="192" customWidth="1"/>
    <col min="14840" max="14842" width="12.75" style="192" customWidth="1"/>
    <col min="14843" max="14843" width="26.08203125" style="192" customWidth="1"/>
    <col min="14844" max="14845" width="12.75" style="192" customWidth="1"/>
    <col min="14846" max="14846" width="24.08203125" style="192" customWidth="1"/>
    <col min="14847" max="14847" width="18.25" style="192" customWidth="1"/>
    <col min="14848" max="14848" width="12.75" style="192" bestFit="1" customWidth="1"/>
    <col min="14849" max="15058" width="8.6640625" style="192"/>
    <col min="15059" max="15059" width="13.83203125" style="192" bestFit="1" customWidth="1"/>
    <col min="15060" max="15060" width="9" style="192" customWidth="1"/>
    <col min="15061" max="15061" width="14.83203125" style="192" customWidth="1"/>
    <col min="15062" max="15062" width="11.08203125" style="192" customWidth="1"/>
    <col min="15063" max="15065" width="9" style="192" customWidth="1"/>
    <col min="15066" max="15069" width="22.5" style="192" customWidth="1"/>
    <col min="15070" max="15072" width="9" style="192" customWidth="1"/>
    <col min="15073" max="15074" width="14.58203125" style="192" customWidth="1"/>
    <col min="15075" max="15075" width="27.08203125" style="192" customWidth="1"/>
    <col min="15076" max="15076" width="9" style="192" customWidth="1"/>
    <col min="15077" max="15077" width="13.25" style="192" customWidth="1"/>
    <col min="15078" max="15078" width="43.83203125" style="192" customWidth="1"/>
    <col min="15079" max="15079" width="18.33203125" style="192" customWidth="1"/>
    <col min="15080" max="15080" width="36" style="192" customWidth="1"/>
    <col min="15081" max="15086" width="9" style="192" customWidth="1"/>
    <col min="15087" max="15087" width="23.33203125" style="192" customWidth="1"/>
    <col min="15088" max="15088" width="13.33203125" style="192" customWidth="1"/>
    <col min="15089" max="15089" width="15.75" style="192" customWidth="1"/>
    <col min="15090" max="15090" width="17.5" style="192" customWidth="1"/>
    <col min="15091" max="15091" width="16.75" style="192" customWidth="1"/>
    <col min="15092" max="15092" width="14" style="192" customWidth="1"/>
    <col min="15093" max="15093" width="13.25" style="192" customWidth="1"/>
    <col min="15094" max="15094" width="19.33203125" style="192" customWidth="1"/>
    <col min="15095" max="15095" width="9" style="192" customWidth="1"/>
    <col min="15096" max="15098" width="12.75" style="192" customWidth="1"/>
    <col min="15099" max="15099" width="26.08203125" style="192" customWidth="1"/>
    <col min="15100" max="15101" width="12.75" style="192" customWidth="1"/>
    <col min="15102" max="15102" width="24.08203125" style="192" customWidth="1"/>
    <col min="15103" max="15103" width="18.25" style="192" customWidth="1"/>
    <col min="15104" max="15104" width="12.75" style="192" bestFit="1" customWidth="1"/>
    <col min="15105" max="15314" width="8.6640625" style="192"/>
    <col min="15315" max="15315" width="13.83203125" style="192" bestFit="1" customWidth="1"/>
    <col min="15316" max="15316" width="9" style="192" customWidth="1"/>
    <col min="15317" max="15317" width="14.83203125" style="192" customWidth="1"/>
    <col min="15318" max="15318" width="11.08203125" style="192" customWidth="1"/>
    <col min="15319" max="15321" width="9" style="192" customWidth="1"/>
    <col min="15322" max="15325" width="22.5" style="192" customWidth="1"/>
    <col min="15326" max="15328" width="9" style="192" customWidth="1"/>
    <col min="15329" max="15330" width="14.58203125" style="192" customWidth="1"/>
    <col min="15331" max="15331" width="27.08203125" style="192" customWidth="1"/>
    <col min="15332" max="15332" width="9" style="192" customWidth="1"/>
    <col min="15333" max="15333" width="13.25" style="192" customWidth="1"/>
    <col min="15334" max="15334" width="43.83203125" style="192" customWidth="1"/>
    <col min="15335" max="15335" width="18.33203125" style="192" customWidth="1"/>
    <col min="15336" max="15336" width="36" style="192" customWidth="1"/>
    <col min="15337" max="15342" width="9" style="192" customWidth="1"/>
    <col min="15343" max="15343" width="23.33203125" style="192" customWidth="1"/>
    <col min="15344" max="15344" width="13.33203125" style="192" customWidth="1"/>
    <col min="15345" max="15345" width="15.75" style="192" customWidth="1"/>
    <col min="15346" max="15346" width="17.5" style="192" customWidth="1"/>
    <col min="15347" max="15347" width="16.75" style="192" customWidth="1"/>
    <col min="15348" max="15348" width="14" style="192" customWidth="1"/>
    <col min="15349" max="15349" width="13.25" style="192" customWidth="1"/>
    <col min="15350" max="15350" width="19.33203125" style="192" customWidth="1"/>
    <col min="15351" max="15351" width="9" style="192" customWidth="1"/>
    <col min="15352" max="15354" width="12.75" style="192" customWidth="1"/>
    <col min="15355" max="15355" width="26.08203125" style="192" customWidth="1"/>
    <col min="15356" max="15357" width="12.75" style="192" customWidth="1"/>
    <col min="15358" max="15358" width="24.08203125" style="192" customWidth="1"/>
    <col min="15359" max="15359" width="18.25" style="192" customWidth="1"/>
    <col min="15360" max="15360" width="12.75" style="192" bestFit="1" customWidth="1"/>
    <col min="15361" max="15570" width="8.6640625" style="192"/>
    <col min="15571" max="15571" width="13.83203125" style="192" bestFit="1" customWidth="1"/>
    <col min="15572" max="15572" width="9" style="192" customWidth="1"/>
    <col min="15573" max="15573" width="14.83203125" style="192" customWidth="1"/>
    <col min="15574" max="15574" width="11.08203125" style="192" customWidth="1"/>
    <col min="15575" max="15577" width="9" style="192" customWidth="1"/>
    <col min="15578" max="15581" width="22.5" style="192" customWidth="1"/>
    <col min="15582" max="15584" width="9" style="192" customWidth="1"/>
    <col min="15585" max="15586" width="14.58203125" style="192" customWidth="1"/>
    <col min="15587" max="15587" width="27.08203125" style="192" customWidth="1"/>
    <col min="15588" max="15588" width="9" style="192" customWidth="1"/>
    <col min="15589" max="15589" width="13.25" style="192" customWidth="1"/>
    <col min="15590" max="15590" width="43.83203125" style="192" customWidth="1"/>
    <col min="15591" max="15591" width="18.33203125" style="192" customWidth="1"/>
    <col min="15592" max="15592" width="36" style="192" customWidth="1"/>
    <col min="15593" max="15598" width="9" style="192" customWidth="1"/>
    <col min="15599" max="15599" width="23.33203125" style="192" customWidth="1"/>
    <col min="15600" max="15600" width="13.33203125" style="192" customWidth="1"/>
    <col min="15601" max="15601" width="15.75" style="192" customWidth="1"/>
    <col min="15602" max="15602" width="17.5" style="192" customWidth="1"/>
    <col min="15603" max="15603" width="16.75" style="192" customWidth="1"/>
    <col min="15604" max="15604" width="14" style="192" customWidth="1"/>
    <col min="15605" max="15605" width="13.25" style="192" customWidth="1"/>
    <col min="15606" max="15606" width="19.33203125" style="192" customWidth="1"/>
    <col min="15607" max="15607" width="9" style="192" customWidth="1"/>
    <col min="15608" max="15610" width="12.75" style="192" customWidth="1"/>
    <col min="15611" max="15611" width="26.08203125" style="192" customWidth="1"/>
    <col min="15612" max="15613" width="12.75" style="192" customWidth="1"/>
    <col min="15614" max="15614" width="24.08203125" style="192" customWidth="1"/>
    <col min="15615" max="15615" width="18.25" style="192" customWidth="1"/>
    <col min="15616" max="15616" width="12.75" style="192" bestFit="1" customWidth="1"/>
    <col min="15617" max="15826" width="8.6640625" style="192"/>
    <col min="15827" max="15827" width="13.83203125" style="192" bestFit="1" customWidth="1"/>
    <col min="15828" max="15828" width="9" style="192" customWidth="1"/>
    <col min="15829" max="15829" width="14.83203125" style="192" customWidth="1"/>
    <col min="15830" max="15830" width="11.08203125" style="192" customWidth="1"/>
    <col min="15831" max="15833" width="9" style="192" customWidth="1"/>
    <col min="15834" max="15837" width="22.5" style="192" customWidth="1"/>
    <col min="15838" max="15840" width="9" style="192" customWidth="1"/>
    <col min="15841" max="15842" width="14.58203125" style="192" customWidth="1"/>
    <col min="15843" max="15843" width="27.08203125" style="192" customWidth="1"/>
    <col min="15844" max="15844" width="9" style="192" customWidth="1"/>
    <col min="15845" max="15845" width="13.25" style="192" customWidth="1"/>
    <col min="15846" max="15846" width="43.83203125" style="192" customWidth="1"/>
    <col min="15847" max="15847" width="18.33203125" style="192" customWidth="1"/>
    <col min="15848" max="15848" width="36" style="192" customWidth="1"/>
    <col min="15849" max="15854" width="9" style="192" customWidth="1"/>
    <col min="15855" max="15855" width="23.33203125" style="192" customWidth="1"/>
    <col min="15856" max="15856" width="13.33203125" style="192" customWidth="1"/>
    <col min="15857" max="15857" width="15.75" style="192" customWidth="1"/>
    <col min="15858" max="15858" width="17.5" style="192" customWidth="1"/>
    <col min="15859" max="15859" width="16.75" style="192" customWidth="1"/>
    <col min="15860" max="15860" width="14" style="192" customWidth="1"/>
    <col min="15861" max="15861" width="13.25" style="192" customWidth="1"/>
    <col min="15862" max="15862" width="19.33203125" style="192" customWidth="1"/>
    <col min="15863" max="15863" width="9" style="192" customWidth="1"/>
    <col min="15864" max="15866" width="12.75" style="192" customWidth="1"/>
    <col min="15867" max="15867" width="26.08203125" style="192" customWidth="1"/>
    <col min="15868" max="15869" width="12.75" style="192" customWidth="1"/>
    <col min="15870" max="15870" width="24.08203125" style="192" customWidth="1"/>
    <col min="15871" max="15871" width="18.25" style="192" customWidth="1"/>
    <col min="15872" max="15872" width="12.75" style="192" bestFit="1" customWidth="1"/>
    <col min="15873" max="16082" width="8.6640625" style="192"/>
    <col min="16083" max="16083" width="13.83203125" style="192" bestFit="1" customWidth="1"/>
    <col min="16084" max="16084" width="9" style="192" customWidth="1"/>
    <col min="16085" max="16085" width="14.83203125" style="192" customWidth="1"/>
    <col min="16086" max="16086" width="11.08203125" style="192" customWidth="1"/>
    <col min="16087" max="16089" width="9" style="192" customWidth="1"/>
    <col min="16090" max="16093" width="22.5" style="192" customWidth="1"/>
    <col min="16094" max="16096" width="9" style="192" customWidth="1"/>
    <col min="16097" max="16098" width="14.58203125" style="192" customWidth="1"/>
    <col min="16099" max="16099" width="27.08203125" style="192" customWidth="1"/>
    <col min="16100" max="16100" width="9" style="192" customWidth="1"/>
    <col min="16101" max="16101" width="13.25" style="192" customWidth="1"/>
    <col min="16102" max="16102" width="43.83203125" style="192" customWidth="1"/>
    <col min="16103" max="16103" width="18.33203125" style="192" customWidth="1"/>
    <col min="16104" max="16104" width="36" style="192" customWidth="1"/>
    <col min="16105" max="16110" width="9" style="192" customWidth="1"/>
    <col min="16111" max="16111" width="23.33203125" style="192" customWidth="1"/>
    <col min="16112" max="16112" width="13.33203125" style="192" customWidth="1"/>
    <col min="16113" max="16113" width="15.75" style="192" customWidth="1"/>
    <col min="16114" max="16114" width="17.5" style="192" customWidth="1"/>
    <col min="16115" max="16115" width="16.75" style="192" customWidth="1"/>
    <col min="16116" max="16116" width="14" style="192" customWidth="1"/>
    <col min="16117" max="16117" width="13.25" style="192" customWidth="1"/>
    <col min="16118" max="16118" width="19.33203125" style="192" customWidth="1"/>
    <col min="16119" max="16119" width="9" style="192" customWidth="1"/>
    <col min="16120" max="16122" width="12.75" style="192" customWidth="1"/>
    <col min="16123" max="16123" width="26.08203125" style="192" customWidth="1"/>
    <col min="16124" max="16125" width="12.75" style="192" customWidth="1"/>
    <col min="16126" max="16126" width="24.08203125" style="192" customWidth="1"/>
    <col min="16127" max="16127" width="18.25" style="192" customWidth="1"/>
    <col min="16128" max="16128" width="12.75" style="192" bestFit="1" customWidth="1"/>
    <col min="16129" max="16384" width="8.6640625" style="192"/>
  </cols>
  <sheetData>
    <row r="1" spans="1:3" s="189" customFormat="1">
      <c r="A1" s="188" t="s">
        <v>509</v>
      </c>
      <c r="B1" s="188" t="s">
        <v>3</v>
      </c>
      <c r="C1" s="188" t="s">
        <v>3319</v>
      </c>
    </row>
    <row r="2" spans="1:3" ht="15.5">
      <c r="A2" s="190" t="s">
        <v>3320</v>
      </c>
      <c r="B2" s="190" t="s">
        <v>3321</v>
      </c>
      <c r="C2" s="191" t="s">
        <v>3322</v>
      </c>
    </row>
    <row r="3" spans="1:3">
      <c r="A3" s="193" t="s">
        <v>3258</v>
      </c>
      <c r="B3" s="193" t="s">
        <v>3259</v>
      </c>
      <c r="C3" s="193" t="s">
        <v>3323</v>
      </c>
    </row>
    <row r="4" spans="1:3">
      <c r="A4" s="193" t="s">
        <v>228</v>
      </c>
      <c r="B4" s="193" t="s">
        <v>229</v>
      </c>
      <c r="C4" s="193" t="s">
        <v>3324</v>
      </c>
    </row>
    <row r="5" spans="1:3">
      <c r="A5" s="193" t="s">
        <v>114</v>
      </c>
      <c r="B5" s="193" t="s">
        <v>115</v>
      </c>
      <c r="C5" s="193" t="s">
        <v>3325</v>
      </c>
    </row>
    <row r="6" spans="1:3">
      <c r="A6" s="193" t="s">
        <v>392</v>
      </c>
      <c r="B6" s="193" t="s">
        <v>393</v>
      </c>
      <c r="C6" s="193" t="s">
        <v>3326</v>
      </c>
    </row>
    <row r="7" spans="1:3">
      <c r="A7" s="193" t="s">
        <v>499</v>
      </c>
      <c r="B7" s="193" t="s">
        <v>498</v>
      </c>
      <c r="C7" s="193" t="s">
        <v>3327</v>
      </c>
    </row>
    <row r="8" spans="1:3">
      <c r="A8" s="193" t="s">
        <v>320</v>
      </c>
      <c r="B8" s="193" t="s">
        <v>321</v>
      </c>
      <c r="C8" s="193" t="s">
        <v>3328</v>
      </c>
    </row>
    <row r="9" spans="1:3">
      <c r="A9" s="193" t="s">
        <v>126</v>
      </c>
      <c r="B9" s="193" t="s">
        <v>127</v>
      </c>
      <c r="C9" s="193" t="s">
        <v>3329</v>
      </c>
    </row>
    <row r="10" spans="1:3">
      <c r="A10" s="193" t="s">
        <v>326</v>
      </c>
      <c r="B10" s="193" t="s">
        <v>327</v>
      </c>
      <c r="C10" s="193" t="s">
        <v>3330</v>
      </c>
    </row>
    <row r="11" spans="1:3">
      <c r="A11" s="193" t="s">
        <v>234</v>
      </c>
      <c r="B11" s="193" t="s">
        <v>235</v>
      </c>
      <c r="C11" s="193" t="s">
        <v>3331</v>
      </c>
    </row>
    <row r="12" spans="1:3">
      <c r="A12" s="193" t="s">
        <v>267</v>
      </c>
      <c r="B12" s="193" t="s">
        <v>268</v>
      </c>
      <c r="C12" s="193" t="s">
        <v>3332</v>
      </c>
    </row>
    <row r="13" spans="1:3">
      <c r="A13" s="193" t="s">
        <v>461</v>
      </c>
      <c r="B13" s="193" t="s">
        <v>462</v>
      </c>
      <c r="C13" s="193" t="s">
        <v>3333</v>
      </c>
    </row>
    <row r="14" spans="1:3">
      <c r="A14" s="193" t="s">
        <v>449</v>
      </c>
      <c r="B14" s="193" t="s">
        <v>450</v>
      </c>
      <c r="C14" s="193" t="s">
        <v>3334</v>
      </c>
    </row>
    <row r="15" spans="1:3">
      <c r="A15" s="193" t="s">
        <v>413</v>
      </c>
      <c r="B15" s="193" t="s">
        <v>414</v>
      </c>
      <c r="C15" s="193" t="s">
        <v>3335</v>
      </c>
    </row>
    <row r="16" spans="1:3">
      <c r="A16" s="193" t="s">
        <v>66</v>
      </c>
      <c r="B16" s="193" t="s">
        <v>67</v>
      </c>
      <c r="C16" s="193" t="s">
        <v>3336</v>
      </c>
    </row>
    <row r="17" spans="1:3">
      <c r="A17" s="193" t="s">
        <v>147</v>
      </c>
      <c r="B17" s="193" t="s">
        <v>148</v>
      </c>
      <c r="C17" s="193" t="s">
        <v>3337</v>
      </c>
    </row>
    <row r="18" spans="1:3">
      <c r="A18" s="193" t="s">
        <v>261</v>
      </c>
      <c r="B18" s="193" t="s">
        <v>262</v>
      </c>
      <c r="C18" s="193" t="s">
        <v>3338</v>
      </c>
    </row>
    <row r="19" spans="1:3">
      <c r="A19" s="193" t="s">
        <v>453</v>
      </c>
      <c r="B19" s="193" t="s">
        <v>454</v>
      </c>
      <c r="C19" s="193" t="s">
        <v>3339</v>
      </c>
    </row>
    <row r="20" spans="1:3">
      <c r="A20" s="193" t="s">
        <v>297</v>
      </c>
      <c r="B20" s="193" t="s">
        <v>298</v>
      </c>
      <c r="C20" s="193" t="s">
        <v>3340</v>
      </c>
    </row>
    <row r="21" spans="1:3">
      <c r="A21" s="193" t="s">
        <v>389</v>
      </c>
      <c r="B21" s="193" t="s">
        <v>390</v>
      </c>
      <c r="C21" s="193" t="s">
        <v>3341</v>
      </c>
    </row>
    <row r="22" spans="1:3">
      <c r="A22" s="193" t="s">
        <v>329</v>
      </c>
      <c r="B22" s="193" t="s">
        <v>330</v>
      </c>
      <c r="C22" s="193" t="s">
        <v>3342</v>
      </c>
    </row>
    <row r="23" spans="1:3">
      <c r="A23" s="193" t="s">
        <v>3292</v>
      </c>
      <c r="B23" s="193" t="s">
        <v>3293</v>
      </c>
      <c r="C23" s="193" t="s">
        <v>3343</v>
      </c>
    </row>
    <row r="24" spans="1:3">
      <c r="A24" s="193" t="s">
        <v>415</v>
      </c>
      <c r="B24" s="193" t="s">
        <v>416</v>
      </c>
      <c r="C24" s="193" t="s">
        <v>3344</v>
      </c>
    </row>
    <row r="25" spans="1:3">
      <c r="A25" s="193" t="s">
        <v>3294</v>
      </c>
      <c r="B25" s="193" t="s">
        <v>3295</v>
      </c>
      <c r="C25" s="193" t="s">
        <v>3345</v>
      </c>
    </row>
    <row r="26" spans="1:3">
      <c r="A26" s="193" t="s">
        <v>486</v>
      </c>
      <c r="B26" s="193" t="s">
        <v>485</v>
      </c>
      <c r="C26" s="193" t="s">
        <v>3346</v>
      </c>
    </row>
    <row r="27" spans="1:3">
      <c r="A27" s="193" t="s">
        <v>255</v>
      </c>
      <c r="B27" s="193" t="s">
        <v>256</v>
      </c>
      <c r="C27" s="193" t="s">
        <v>3347</v>
      </c>
    </row>
    <row r="28" spans="1:3">
      <c r="A28" s="193" t="s">
        <v>3260</v>
      </c>
      <c r="B28" s="193" t="s">
        <v>3261</v>
      </c>
      <c r="C28" s="193" t="s">
        <v>3348</v>
      </c>
    </row>
    <row r="29" spans="1:3">
      <c r="A29" s="193" t="s">
        <v>417</v>
      </c>
      <c r="B29" s="193" t="s">
        <v>418</v>
      </c>
      <c r="C29" s="193" t="s">
        <v>3349</v>
      </c>
    </row>
    <row r="30" spans="1:3">
      <c r="A30" s="193" t="s">
        <v>365</v>
      </c>
      <c r="B30" s="193" t="s">
        <v>366</v>
      </c>
      <c r="C30" s="193" t="s">
        <v>3350</v>
      </c>
    </row>
    <row r="31" spans="1:3">
      <c r="A31" s="193" t="s">
        <v>93</v>
      </c>
      <c r="B31" s="193" t="s">
        <v>94</v>
      </c>
      <c r="C31" s="193" t="s">
        <v>3351</v>
      </c>
    </row>
    <row r="32" spans="1:3" ht="15.5">
      <c r="A32" s="193" t="s">
        <v>427</v>
      </c>
      <c r="B32" s="193" t="s">
        <v>428</v>
      </c>
      <c r="C32" s="194" t="s">
        <v>3352</v>
      </c>
    </row>
    <row r="33" spans="1:3">
      <c r="A33" s="193" t="s">
        <v>643</v>
      </c>
      <c r="B33" s="193" t="s">
        <v>642</v>
      </c>
      <c r="C33" s="193" t="s">
        <v>3353</v>
      </c>
    </row>
    <row r="34" spans="1:3">
      <c r="A34" s="193" t="s">
        <v>195</v>
      </c>
      <c r="B34" s="193" t="s">
        <v>196</v>
      </c>
      <c r="C34" s="193" t="s">
        <v>3354</v>
      </c>
    </row>
    <row r="35" spans="1:3">
      <c r="A35" s="193" t="s">
        <v>45</v>
      </c>
      <c r="B35" s="193" t="s">
        <v>46</v>
      </c>
      <c r="C35" s="193" t="s">
        <v>3355</v>
      </c>
    </row>
    <row r="36" spans="1:3">
      <c r="A36" s="193" t="s">
        <v>120</v>
      </c>
      <c r="B36" s="193" t="s">
        <v>121</v>
      </c>
      <c r="C36" s="193" t="s">
        <v>3356</v>
      </c>
    </row>
    <row r="37" spans="1:3">
      <c r="A37" s="193" t="s">
        <v>75</v>
      </c>
      <c r="B37" s="193" t="s">
        <v>76</v>
      </c>
      <c r="C37" s="193" t="s">
        <v>3357</v>
      </c>
    </row>
    <row r="38" spans="1:3">
      <c r="A38" s="193" t="s">
        <v>300</v>
      </c>
      <c r="B38" s="193" t="s">
        <v>301</v>
      </c>
      <c r="C38" s="193" t="s">
        <v>3358</v>
      </c>
    </row>
    <row r="39" spans="1:3">
      <c r="A39" s="193" t="s">
        <v>72</v>
      </c>
      <c r="B39" s="193" t="s">
        <v>73</v>
      </c>
      <c r="C39" s="193" t="s">
        <v>3359</v>
      </c>
    </row>
    <row r="40" spans="1:3">
      <c r="A40" s="193" t="s">
        <v>81</v>
      </c>
      <c r="B40" s="193" t="s">
        <v>82</v>
      </c>
      <c r="C40" s="193" t="s">
        <v>3360</v>
      </c>
    </row>
    <row r="41" spans="1:3">
      <c r="A41" s="193" t="s">
        <v>201</v>
      </c>
      <c r="B41" s="193" t="s">
        <v>202</v>
      </c>
      <c r="C41" s="193" t="s">
        <v>3361</v>
      </c>
    </row>
    <row r="42" spans="1:3">
      <c r="A42" s="193" t="s">
        <v>240</v>
      </c>
      <c r="B42" s="193" t="s">
        <v>241</v>
      </c>
      <c r="C42" s="193" t="s">
        <v>3362</v>
      </c>
    </row>
    <row r="43" spans="1:3">
      <c r="A43" s="193" t="s">
        <v>455</v>
      </c>
      <c r="B43" s="193" t="s">
        <v>456</v>
      </c>
      <c r="C43" s="193" t="s">
        <v>3363</v>
      </c>
    </row>
    <row r="44" spans="1:3" s="195" customFormat="1">
      <c r="A44" s="193" t="s">
        <v>441</v>
      </c>
      <c r="B44" s="193" t="s">
        <v>442</v>
      </c>
      <c r="C44" s="193" t="s">
        <v>3364</v>
      </c>
    </row>
    <row r="45" spans="1:3" s="195" customFormat="1" ht="15.5">
      <c r="A45" s="190" t="s">
        <v>582</v>
      </c>
      <c r="B45" s="190" t="s">
        <v>581</v>
      </c>
      <c r="C45" s="193" t="s">
        <v>3365</v>
      </c>
    </row>
    <row r="46" spans="1:3" ht="15.5">
      <c r="A46" s="190" t="s">
        <v>629</v>
      </c>
      <c r="B46" s="190" t="s">
        <v>628</v>
      </c>
      <c r="C46" s="193" t="s">
        <v>3366</v>
      </c>
    </row>
    <row r="47" spans="1:3">
      <c r="A47" s="193" t="s">
        <v>99</v>
      </c>
      <c r="B47" s="193" t="s">
        <v>100</v>
      </c>
      <c r="C47" s="193" t="s">
        <v>3367</v>
      </c>
    </row>
    <row r="48" spans="1:3" s="195" customFormat="1">
      <c r="A48" s="193" t="s">
        <v>258</v>
      </c>
      <c r="B48" s="193" t="s">
        <v>259</v>
      </c>
      <c r="C48" s="193" t="s">
        <v>3368</v>
      </c>
    </row>
    <row r="49" spans="1:3">
      <c r="A49" s="193" t="s">
        <v>87</v>
      </c>
      <c r="B49" s="193" t="s">
        <v>88</v>
      </c>
      <c r="C49" s="193" t="s">
        <v>3369</v>
      </c>
    </row>
    <row r="50" spans="1:3">
      <c r="A50" s="193" t="s">
        <v>192</v>
      </c>
      <c r="B50" s="193" t="s">
        <v>193</v>
      </c>
      <c r="C50" s="193" t="s">
        <v>3370</v>
      </c>
    </row>
    <row r="51" spans="1:3">
      <c r="A51" s="193" t="s">
        <v>403</v>
      </c>
      <c r="B51" s="193" t="s">
        <v>404</v>
      </c>
      <c r="C51" s="193" t="s">
        <v>3371</v>
      </c>
    </row>
    <row r="52" spans="1:3">
      <c r="A52" s="193" t="s">
        <v>488</v>
      </c>
      <c r="B52" s="193" t="s">
        <v>487</v>
      </c>
      <c r="C52" s="193" t="s">
        <v>3372</v>
      </c>
    </row>
    <row r="53" spans="1:3">
      <c r="A53" s="193" t="s">
        <v>213</v>
      </c>
      <c r="B53" s="193" t="s">
        <v>214</v>
      </c>
      <c r="C53" s="193" t="s">
        <v>3373</v>
      </c>
    </row>
    <row r="54" spans="1:3">
      <c r="A54" s="193" t="s">
        <v>407</v>
      </c>
      <c r="B54" s="193" t="s">
        <v>408</v>
      </c>
      <c r="C54" s="193" t="s">
        <v>3374</v>
      </c>
    </row>
    <row r="55" spans="1:3">
      <c r="A55" s="193" t="s">
        <v>3296</v>
      </c>
      <c r="B55" s="193" t="s">
        <v>3297</v>
      </c>
      <c r="C55" s="193" t="s">
        <v>3375</v>
      </c>
    </row>
    <row r="56" spans="1:3">
      <c r="A56" s="193" t="s">
        <v>84</v>
      </c>
      <c r="B56" s="193" t="s">
        <v>85</v>
      </c>
      <c r="C56" s="193" t="s">
        <v>3376</v>
      </c>
    </row>
    <row r="57" spans="1:3">
      <c r="A57" s="193" t="s">
        <v>138</v>
      </c>
      <c r="B57" s="193" t="s">
        <v>139</v>
      </c>
      <c r="C57" s="193" t="s">
        <v>3377</v>
      </c>
    </row>
    <row r="58" spans="1:3">
      <c r="A58" s="193" t="s">
        <v>356</v>
      </c>
      <c r="B58" s="193" t="s">
        <v>357</v>
      </c>
      <c r="C58" s="193" t="s">
        <v>3378</v>
      </c>
    </row>
    <row r="59" spans="1:3">
      <c r="A59" s="193" t="s">
        <v>42</v>
      </c>
      <c r="B59" s="193" t="s">
        <v>43</v>
      </c>
      <c r="C59" s="193" t="s">
        <v>3379</v>
      </c>
    </row>
    <row r="60" spans="1:3">
      <c r="A60" s="193" t="s">
        <v>585</v>
      </c>
      <c r="B60" s="193" t="s">
        <v>584</v>
      </c>
      <c r="C60" s="193" t="s">
        <v>3380</v>
      </c>
    </row>
    <row r="61" spans="1:3">
      <c r="A61" s="193" t="s">
        <v>377</v>
      </c>
      <c r="B61" s="193" t="s">
        <v>378</v>
      </c>
      <c r="C61" s="193" t="s">
        <v>3381</v>
      </c>
    </row>
    <row r="62" spans="1:3">
      <c r="A62" s="193" t="s">
        <v>33</v>
      </c>
      <c r="B62" s="193" t="s">
        <v>34</v>
      </c>
      <c r="C62" s="193" t="s">
        <v>3382</v>
      </c>
    </row>
    <row r="63" spans="1:3">
      <c r="A63" s="193" t="s">
        <v>177</v>
      </c>
      <c r="B63" s="193" t="s">
        <v>178</v>
      </c>
      <c r="C63" s="193" t="s">
        <v>3383</v>
      </c>
    </row>
    <row r="64" spans="1:3">
      <c r="A64" s="193" t="s">
        <v>445</v>
      </c>
      <c r="B64" s="193" t="s">
        <v>446</v>
      </c>
      <c r="C64" s="193" t="s">
        <v>3384</v>
      </c>
    </row>
    <row r="65" spans="1:3">
      <c r="A65" s="193" t="s">
        <v>171</v>
      </c>
      <c r="B65" s="193" t="s">
        <v>172</v>
      </c>
      <c r="C65" s="193" t="s">
        <v>3385</v>
      </c>
    </row>
    <row r="66" spans="1:3">
      <c r="A66" s="193" t="s">
        <v>411</v>
      </c>
      <c r="B66" s="193" t="s">
        <v>412</v>
      </c>
      <c r="C66" s="193" t="s">
        <v>3386</v>
      </c>
    </row>
    <row r="67" spans="1:3">
      <c r="A67" s="193" t="s">
        <v>551</v>
      </c>
      <c r="B67" s="193" t="s">
        <v>550</v>
      </c>
      <c r="C67" s="193" t="s">
        <v>3387</v>
      </c>
    </row>
    <row r="68" spans="1:3">
      <c r="A68" s="193" t="s">
        <v>3262</v>
      </c>
      <c r="B68" s="193" t="s">
        <v>3263</v>
      </c>
      <c r="C68" s="193" t="s">
        <v>3388</v>
      </c>
    </row>
    <row r="69" spans="1:3">
      <c r="A69" s="193" t="s">
        <v>433</v>
      </c>
      <c r="B69" s="193" t="s">
        <v>434</v>
      </c>
      <c r="C69" s="193" t="s">
        <v>3389</v>
      </c>
    </row>
    <row r="70" spans="1:3">
      <c r="A70" s="193" t="s">
        <v>599</v>
      </c>
      <c r="B70" s="193" t="s">
        <v>598</v>
      </c>
      <c r="C70" s="193" t="s">
        <v>3390</v>
      </c>
    </row>
    <row r="71" spans="1:3">
      <c r="A71" s="193" t="s">
        <v>141</v>
      </c>
      <c r="B71" s="193" t="s">
        <v>142</v>
      </c>
      <c r="C71" s="193" t="s">
        <v>3391</v>
      </c>
    </row>
    <row r="72" spans="1:3">
      <c r="A72" s="193" t="s">
        <v>132</v>
      </c>
      <c r="B72" s="193" t="s">
        <v>133</v>
      </c>
      <c r="C72" s="193" t="s">
        <v>3392</v>
      </c>
    </row>
    <row r="73" spans="1:3">
      <c r="A73" s="193" t="s">
        <v>216</v>
      </c>
      <c r="B73" s="193" t="s">
        <v>217</v>
      </c>
      <c r="C73" s="193" t="s">
        <v>3393</v>
      </c>
    </row>
    <row r="74" spans="1:3">
      <c r="A74" s="193" t="s">
        <v>435</v>
      </c>
      <c r="B74" s="193" t="s">
        <v>436</v>
      </c>
      <c r="C74" s="193" t="s">
        <v>3394</v>
      </c>
    </row>
    <row r="75" spans="1:3">
      <c r="A75" s="193" t="s">
        <v>580</v>
      </c>
      <c r="B75" s="193" t="s">
        <v>579</v>
      </c>
      <c r="C75" s="193" t="s">
        <v>3395</v>
      </c>
    </row>
    <row r="76" spans="1:3">
      <c r="A76" s="193" t="s">
        <v>204</v>
      </c>
      <c r="B76" s="193" t="s">
        <v>205</v>
      </c>
      <c r="C76" s="193" t="s">
        <v>3396</v>
      </c>
    </row>
    <row r="77" spans="1:3">
      <c r="A77" s="193" t="s">
        <v>528</v>
      </c>
      <c r="B77" s="193" t="s">
        <v>527</v>
      </c>
      <c r="C77" s="193" t="s">
        <v>3397</v>
      </c>
    </row>
    <row r="78" spans="1:3">
      <c r="A78" s="193" t="s">
        <v>303</v>
      </c>
      <c r="B78" s="193" t="s">
        <v>304</v>
      </c>
      <c r="C78" s="193" t="s">
        <v>3398</v>
      </c>
    </row>
    <row r="79" spans="1:3">
      <c r="A79" s="193" t="s">
        <v>332</v>
      </c>
      <c r="B79" s="193" t="s">
        <v>333</v>
      </c>
      <c r="C79" s="193" t="s">
        <v>3399</v>
      </c>
    </row>
    <row r="80" spans="1:3">
      <c r="A80" s="193" t="s">
        <v>168</v>
      </c>
      <c r="B80" s="193" t="s">
        <v>169</v>
      </c>
      <c r="C80" s="193" t="s">
        <v>3400</v>
      </c>
    </row>
    <row r="81" spans="1:3">
      <c r="A81" s="193" t="s">
        <v>198</v>
      </c>
      <c r="B81" s="193" t="s">
        <v>199</v>
      </c>
      <c r="C81" s="193" t="s">
        <v>3401</v>
      </c>
    </row>
    <row r="82" spans="1:3">
      <c r="A82" s="193" t="s">
        <v>108</v>
      </c>
      <c r="B82" s="193" t="s">
        <v>109</v>
      </c>
      <c r="C82" s="193" t="s">
        <v>3402</v>
      </c>
    </row>
    <row r="83" spans="1:3">
      <c r="A83" s="193" t="s">
        <v>626</v>
      </c>
      <c r="B83" s="193" t="s">
        <v>625</v>
      </c>
      <c r="C83" s="193" t="s">
        <v>3403</v>
      </c>
    </row>
    <row r="84" spans="1:3">
      <c r="A84" s="193" t="s">
        <v>647</v>
      </c>
      <c r="B84" s="193" t="s">
        <v>646</v>
      </c>
      <c r="C84" s="193" t="s">
        <v>3404</v>
      </c>
    </row>
    <row r="85" spans="1:3">
      <c r="A85" s="193" t="s">
        <v>386</v>
      </c>
      <c r="B85" s="193" t="s">
        <v>387</v>
      </c>
      <c r="C85" s="193" t="s">
        <v>3405</v>
      </c>
    </row>
    <row r="86" spans="1:3">
      <c r="A86" s="193" t="s">
        <v>350</v>
      </c>
      <c r="B86" s="193" t="s">
        <v>351</v>
      </c>
      <c r="C86" s="193" t="s">
        <v>3406</v>
      </c>
    </row>
    <row r="87" spans="1:3">
      <c r="A87" s="193" t="s">
        <v>159</v>
      </c>
      <c r="B87" s="193" t="s">
        <v>160</v>
      </c>
      <c r="C87" s="193" t="s">
        <v>3407</v>
      </c>
    </row>
    <row r="88" spans="1:3">
      <c r="A88" s="193" t="s">
        <v>587</v>
      </c>
      <c r="B88" s="193" t="s">
        <v>586</v>
      </c>
      <c r="C88" s="193" t="s">
        <v>3408</v>
      </c>
    </row>
    <row r="89" spans="1:3">
      <c r="A89" s="193" t="s">
        <v>311</v>
      </c>
      <c r="B89" s="193" t="s">
        <v>312</v>
      </c>
      <c r="C89" s="193" t="s">
        <v>3409</v>
      </c>
    </row>
    <row r="90" spans="1:3">
      <c r="A90" s="193" t="s">
        <v>431</v>
      </c>
      <c r="B90" s="193" t="s">
        <v>432</v>
      </c>
      <c r="C90" s="193" t="s">
        <v>3410</v>
      </c>
    </row>
    <row r="91" spans="1:3">
      <c r="A91" s="193" t="s">
        <v>457</v>
      </c>
      <c r="B91" s="193" t="s">
        <v>458</v>
      </c>
      <c r="C91" s="193" t="s">
        <v>3411</v>
      </c>
    </row>
    <row r="92" spans="1:3">
      <c r="A92" s="193" t="s">
        <v>51</v>
      </c>
      <c r="B92" s="193" t="s">
        <v>52</v>
      </c>
      <c r="C92" s="193" t="s">
        <v>3412</v>
      </c>
    </row>
    <row r="93" spans="1:3">
      <c r="A93" s="193" t="s">
        <v>383</v>
      </c>
      <c r="B93" s="193" t="s">
        <v>384</v>
      </c>
      <c r="C93" s="193" t="s">
        <v>3413</v>
      </c>
    </row>
    <row r="94" spans="1:3">
      <c r="A94" s="193" t="s">
        <v>174</v>
      </c>
      <c r="B94" s="193" t="s">
        <v>175</v>
      </c>
      <c r="C94" s="193" t="s">
        <v>3414</v>
      </c>
    </row>
    <row r="95" spans="1:3">
      <c r="A95" s="193" t="s">
        <v>186</v>
      </c>
      <c r="B95" s="193" t="s">
        <v>187</v>
      </c>
      <c r="C95" s="193" t="s">
        <v>3415</v>
      </c>
    </row>
    <row r="96" spans="1:3">
      <c r="A96" s="193" t="s">
        <v>409</v>
      </c>
      <c r="B96" s="193" t="s">
        <v>410</v>
      </c>
      <c r="C96" s="193" t="s">
        <v>3416</v>
      </c>
    </row>
    <row r="97" spans="1:3">
      <c r="A97" s="193" t="s">
        <v>39</v>
      </c>
      <c r="B97" s="193" t="s">
        <v>40</v>
      </c>
      <c r="C97" s="193" t="s">
        <v>3417</v>
      </c>
    </row>
    <row r="98" spans="1:3">
      <c r="A98" s="193" t="s">
        <v>36</v>
      </c>
      <c r="B98" s="193" t="s">
        <v>37</v>
      </c>
      <c r="C98" s="193" t="s">
        <v>3418</v>
      </c>
    </row>
    <row r="99" spans="1:3">
      <c r="A99" s="193" t="s">
        <v>54</v>
      </c>
      <c r="B99" s="193" t="s">
        <v>55</v>
      </c>
      <c r="C99" s="193" t="s">
        <v>3419</v>
      </c>
    </row>
    <row r="100" spans="1:3">
      <c r="A100" s="193" t="s">
        <v>96</v>
      </c>
      <c r="B100" s="193" t="s">
        <v>97</v>
      </c>
      <c r="C100" s="193" t="s">
        <v>3420</v>
      </c>
    </row>
    <row r="101" spans="1:3">
      <c r="A101" s="193" t="s">
        <v>338</v>
      </c>
      <c r="B101" s="193" t="s">
        <v>339</v>
      </c>
      <c r="C101" s="193" t="s">
        <v>3421</v>
      </c>
    </row>
    <row r="102" spans="1:3">
      <c r="A102" s="193" t="s">
        <v>48</v>
      </c>
      <c r="B102" s="193" t="s">
        <v>49</v>
      </c>
      <c r="C102" s="193" t="s">
        <v>3422</v>
      </c>
    </row>
    <row r="103" spans="1:3">
      <c r="A103" s="193" t="s">
        <v>276</v>
      </c>
      <c r="B103" s="193" t="s">
        <v>277</v>
      </c>
      <c r="C103" s="193" t="s">
        <v>3423</v>
      </c>
    </row>
    <row r="104" spans="1:3">
      <c r="A104" s="193" t="s">
        <v>425</v>
      </c>
      <c r="B104" s="193" t="s">
        <v>426</v>
      </c>
      <c r="C104" s="193" t="s">
        <v>3424</v>
      </c>
    </row>
    <row r="105" spans="1:3">
      <c r="A105" s="193" t="s">
        <v>63</v>
      </c>
      <c r="B105" s="193" t="s">
        <v>64</v>
      </c>
      <c r="C105" s="193" t="s">
        <v>3425</v>
      </c>
    </row>
    <row r="106" spans="1:3">
      <c r="A106" s="193" t="s">
        <v>18</v>
      </c>
      <c r="B106" s="193" t="s">
        <v>19</v>
      </c>
      <c r="C106" s="193" t="s">
        <v>3426</v>
      </c>
    </row>
    <row r="107" spans="1:3">
      <c r="A107" s="193" t="s">
        <v>78</v>
      </c>
      <c r="B107" s="193" t="s">
        <v>79</v>
      </c>
      <c r="C107" s="193" t="s">
        <v>3427</v>
      </c>
    </row>
    <row r="108" spans="1:3">
      <c r="A108" s="193" t="s">
        <v>399</v>
      </c>
      <c r="B108" s="193" t="s">
        <v>400</v>
      </c>
      <c r="C108" s="193" t="s">
        <v>3428</v>
      </c>
    </row>
    <row r="109" spans="1:3">
      <c r="A109" s="193" t="s">
        <v>443</v>
      </c>
      <c r="B109" s="193" t="s">
        <v>444</v>
      </c>
      <c r="C109" s="193" t="s">
        <v>3429</v>
      </c>
    </row>
    <row r="110" spans="1:3">
      <c r="A110" s="193" t="s">
        <v>374</v>
      </c>
      <c r="B110" s="193" t="s">
        <v>375</v>
      </c>
      <c r="C110" s="193" t="s">
        <v>3430</v>
      </c>
    </row>
    <row r="111" spans="1:3">
      <c r="A111" s="193" t="s">
        <v>439</v>
      </c>
      <c r="B111" s="193" t="s">
        <v>440</v>
      </c>
      <c r="C111" s="193" t="s">
        <v>3431</v>
      </c>
    </row>
    <row r="112" spans="1:3">
      <c r="A112" s="193" t="s">
        <v>21</v>
      </c>
      <c r="B112" s="193" t="s">
        <v>22</v>
      </c>
      <c r="C112" s="193" t="s">
        <v>3432</v>
      </c>
    </row>
    <row r="113" spans="1:3">
      <c r="A113" s="193" t="s">
        <v>30</v>
      </c>
      <c r="B113" s="193" t="s">
        <v>31</v>
      </c>
      <c r="C113" s="193" t="s">
        <v>3433</v>
      </c>
    </row>
    <row r="114" spans="1:3">
      <c r="A114" s="193" t="s">
        <v>335</v>
      </c>
      <c r="B114" s="193" t="s">
        <v>336</v>
      </c>
      <c r="C114" s="193" t="s">
        <v>3434</v>
      </c>
    </row>
    <row r="115" spans="1:3">
      <c r="A115" s="193" t="s">
        <v>231</v>
      </c>
      <c r="B115" s="193" t="s">
        <v>232</v>
      </c>
      <c r="C115" s="193" t="s">
        <v>3435</v>
      </c>
    </row>
    <row r="116" spans="1:3">
      <c r="A116" s="193" t="s">
        <v>282</v>
      </c>
      <c r="B116" s="193" t="s">
        <v>283</v>
      </c>
      <c r="C116" s="193" t="s">
        <v>3436</v>
      </c>
    </row>
    <row r="117" spans="1:3">
      <c r="A117" s="193" t="s">
        <v>69</v>
      </c>
      <c r="B117" s="193" t="s">
        <v>70</v>
      </c>
      <c r="C117" s="193" t="s">
        <v>3437</v>
      </c>
    </row>
    <row r="118" spans="1:3">
      <c r="A118" s="193" t="s">
        <v>635</v>
      </c>
      <c r="B118" s="193" t="s">
        <v>634</v>
      </c>
      <c r="C118" s="193" t="s">
        <v>3438</v>
      </c>
    </row>
    <row r="119" spans="1:3">
      <c r="A119" s="193" t="s">
        <v>353</v>
      </c>
      <c r="B119" s="193" t="s">
        <v>354</v>
      </c>
      <c r="C119" s="193" t="s">
        <v>3439</v>
      </c>
    </row>
    <row r="120" spans="1:3">
      <c r="A120" s="193" t="s">
        <v>323</v>
      </c>
      <c r="B120" s="193" t="s">
        <v>324</v>
      </c>
      <c r="C120" s="193" t="s">
        <v>3440</v>
      </c>
    </row>
    <row r="121" spans="1:3">
      <c r="A121" s="193" t="s">
        <v>481</v>
      </c>
      <c r="B121" s="193" t="s">
        <v>480</v>
      </c>
      <c r="C121" s="193" t="s">
        <v>3441</v>
      </c>
    </row>
    <row r="122" spans="1:3">
      <c r="A122" s="193" t="s">
        <v>135</v>
      </c>
      <c r="B122" s="193" t="s">
        <v>136</v>
      </c>
      <c r="C122" s="193" t="s">
        <v>3442</v>
      </c>
    </row>
    <row r="123" spans="1:3">
      <c r="A123" s="193" t="s">
        <v>60</v>
      </c>
      <c r="B123" s="193" t="s">
        <v>61</v>
      </c>
      <c r="C123" s="193" t="s">
        <v>3443</v>
      </c>
    </row>
    <row r="124" spans="1:3">
      <c r="A124" s="193" t="s">
        <v>285</v>
      </c>
      <c r="B124" s="193" t="s">
        <v>286</v>
      </c>
      <c r="C124" s="193" t="s">
        <v>3444</v>
      </c>
    </row>
    <row r="125" spans="1:3">
      <c r="A125" s="193" t="s">
        <v>222</v>
      </c>
      <c r="B125" s="193" t="s">
        <v>223</v>
      </c>
      <c r="C125" s="193" t="s">
        <v>3445</v>
      </c>
    </row>
    <row r="126" spans="1:3">
      <c r="A126" s="193" t="s">
        <v>611</v>
      </c>
      <c r="B126" s="193" t="s">
        <v>610</v>
      </c>
      <c r="C126" s="193" t="s">
        <v>3446</v>
      </c>
    </row>
    <row r="127" spans="1:3">
      <c r="A127" s="193" t="s">
        <v>156</v>
      </c>
      <c r="B127" s="193" t="s">
        <v>157</v>
      </c>
      <c r="C127" s="193" t="s">
        <v>3447</v>
      </c>
    </row>
    <row r="128" spans="1:3">
      <c r="A128" s="193" t="s">
        <v>467</v>
      </c>
      <c r="B128" s="193" t="s">
        <v>468</v>
      </c>
      <c r="C128" s="193" t="s">
        <v>3448</v>
      </c>
    </row>
    <row r="129" spans="1:3">
      <c r="A129" s="193" t="s">
        <v>566</v>
      </c>
      <c r="B129" s="193" t="s">
        <v>565</v>
      </c>
      <c r="C129" s="193" t="s">
        <v>3449</v>
      </c>
    </row>
    <row r="130" spans="1:3">
      <c r="A130" s="193" t="s">
        <v>317</v>
      </c>
      <c r="B130" s="193" t="s">
        <v>318</v>
      </c>
      <c r="C130" s="193" t="s">
        <v>3450</v>
      </c>
    </row>
    <row r="131" spans="1:3">
      <c r="A131" s="193" t="s">
        <v>650</v>
      </c>
      <c r="B131" s="193" t="s">
        <v>649</v>
      </c>
      <c r="C131" s="193" t="s">
        <v>3451</v>
      </c>
    </row>
    <row r="132" spans="1:3">
      <c r="A132" s="193" t="s">
        <v>111</v>
      </c>
      <c r="B132" s="193" t="s">
        <v>112</v>
      </c>
      <c r="C132" s="193" t="s">
        <v>3452</v>
      </c>
    </row>
    <row r="133" spans="1:3">
      <c r="A133" s="193" t="s">
        <v>165</v>
      </c>
      <c r="B133" s="193" t="s">
        <v>166</v>
      </c>
      <c r="C133" s="193" t="s">
        <v>3453</v>
      </c>
    </row>
    <row r="134" spans="1:3">
      <c r="A134" s="193" t="s">
        <v>102</v>
      </c>
      <c r="B134" s="193" t="s">
        <v>103</v>
      </c>
      <c r="C134" s="193" t="s">
        <v>3454</v>
      </c>
    </row>
    <row r="135" spans="1:3">
      <c r="A135" s="193" t="s">
        <v>246</v>
      </c>
      <c r="B135" s="193" t="s">
        <v>247</v>
      </c>
      <c r="C135" s="193" t="s">
        <v>3455</v>
      </c>
    </row>
    <row r="136" spans="1:3" s="195" customFormat="1">
      <c r="A136" s="191" t="s">
        <v>570</v>
      </c>
      <c r="B136" s="191" t="s">
        <v>569</v>
      </c>
      <c r="C136" s="191" t="s">
        <v>3456</v>
      </c>
    </row>
    <row r="137" spans="1:3">
      <c r="A137" s="193" t="s">
        <v>291</v>
      </c>
      <c r="B137" s="193" t="s">
        <v>292</v>
      </c>
      <c r="C137" s="193" t="s">
        <v>3457</v>
      </c>
    </row>
    <row r="138" spans="1:3">
      <c r="A138" s="193" t="s">
        <v>423</v>
      </c>
      <c r="B138" s="193" t="s">
        <v>424</v>
      </c>
      <c r="C138" s="193" t="s">
        <v>3458</v>
      </c>
    </row>
    <row r="139" spans="1:3">
      <c r="A139" s="193" t="s">
        <v>279</v>
      </c>
      <c r="B139" s="193" t="s">
        <v>280</v>
      </c>
      <c r="C139" s="193" t="s">
        <v>3459</v>
      </c>
    </row>
    <row r="140" spans="1:3">
      <c r="A140" s="193" t="s">
        <v>57</v>
      </c>
      <c r="B140" s="193" t="s">
        <v>58</v>
      </c>
      <c r="C140" s="193" t="s">
        <v>3460</v>
      </c>
    </row>
    <row r="141" spans="1:3">
      <c r="A141" s="193" t="s">
        <v>162</v>
      </c>
      <c r="B141" s="193" t="s">
        <v>163</v>
      </c>
      <c r="C141" s="193" t="s">
        <v>3461</v>
      </c>
    </row>
    <row r="142" spans="1:3">
      <c r="A142" s="193" t="s">
        <v>183</v>
      </c>
      <c r="B142" s="193" t="s">
        <v>184</v>
      </c>
      <c r="C142" s="193" t="s">
        <v>3462</v>
      </c>
    </row>
    <row r="143" spans="1:3">
      <c r="A143" s="193" t="s">
        <v>341</v>
      </c>
      <c r="B143" s="193" t="s">
        <v>342</v>
      </c>
      <c r="C143" s="193" t="s">
        <v>3463</v>
      </c>
    </row>
    <row r="144" spans="1:3">
      <c r="A144" s="193" t="s">
        <v>305</v>
      </c>
      <c r="B144" s="193" t="s">
        <v>306</v>
      </c>
      <c r="C144" s="193" t="s">
        <v>3464</v>
      </c>
    </row>
    <row r="145" spans="1:3">
      <c r="A145" s="193" t="s">
        <v>639</v>
      </c>
      <c r="B145" s="193" t="s">
        <v>638</v>
      </c>
      <c r="C145" s="193" t="s">
        <v>3465</v>
      </c>
    </row>
    <row r="146" spans="1:3">
      <c r="A146" s="193" t="s">
        <v>347</v>
      </c>
      <c r="B146" s="193" t="s">
        <v>348</v>
      </c>
      <c r="C146" s="193" t="s">
        <v>3466</v>
      </c>
    </row>
    <row r="147" spans="1:3">
      <c r="A147" s="193" t="s">
        <v>314</v>
      </c>
      <c r="B147" s="193" t="s">
        <v>315</v>
      </c>
      <c r="C147" s="193" t="s">
        <v>3467</v>
      </c>
    </row>
    <row r="148" spans="1:3">
      <c r="A148" s="193" t="s">
        <v>3290</v>
      </c>
      <c r="B148" s="193" t="s">
        <v>3291</v>
      </c>
      <c r="C148" s="193" t="s">
        <v>3468</v>
      </c>
    </row>
    <row r="149" spans="1:3">
      <c r="A149" s="193" t="s">
        <v>419</v>
      </c>
      <c r="B149" s="193" t="s">
        <v>420</v>
      </c>
      <c r="C149" s="193" t="s">
        <v>3469</v>
      </c>
    </row>
    <row r="150" spans="1:3">
      <c r="A150" s="193" t="s">
        <v>359</v>
      </c>
      <c r="B150" s="193" t="s">
        <v>360</v>
      </c>
      <c r="C150" s="193" t="s">
        <v>3470</v>
      </c>
    </row>
    <row r="151" spans="1:3">
      <c r="A151" s="193" t="s">
        <v>225</v>
      </c>
      <c r="B151" s="193" t="s">
        <v>226</v>
      </c>
      <c r="C151" s="193" t="s">
        <v>3471</v>
      </c>
    </row>
    <row r="152" spans="1:3">
      <c r="A152" s="193" t="s">
        <v>270</v>
      </c>
      <c r="B152" s="193" t="s">
        <v>271</v>
      </c>
      <c r="C152" s="193" t="s">
        <v>3472</v>
      </c>
    </row>
    <row r="153" spans="1:3">
      <c r="A153" s="193" t="s">
        <v>123</v>
      </c>
      <c r="B153" s="193" t="s">
        <v>124</v>
      </c>
      <c r="C153" s="193" t="s">
        <v>3473</v>
      </c>
    </row>
    <row r="154" spans="1:3" ht="15.5">
      <c r="A154" s="193" t="s">
        <v>249</v>
      </c>
      <c r="B154" s="193" t="s">
        <v>250</v>
      </c>
      <c r="C154" s="194" t="s">
        <v>3474</v>
      </c>
    </row>
    <row r="155" spans="1:3">
      <c r="A155" s="193" t="s">
        <v>463</v>
      </c>
      <c r="B155" s="193" t="s">
        <v>464</v>
      </c>
      <c r="C155" s="193" t="s">
        <v>3475</v>
      </c>
    </row>
    <row r="156" spans="1:3">
      <c r="A156" s="193" t="s">
        <v>380</v>
      </c>
      <c r="B156" s="193" t="s">
        <v>381</v>
      </c>
      <c r="C156" s="193" t="s">
        <v>3476</v>
      </c>
    </row>
    <row r="157" spans="1:3">
      <c r="A157" s="193" t="s">
        <v>210</v>
      </c>
      <c r="B157" s="193" t="s">
        <v>211</v>
      </c>
      <c r="C157" s="193" t="s">
        <v>3477</v>
      </c>
    </row>
    <row r="158" spans="1:3" ht="15.5">
      <c r="A158" s="190" t="s">
        <v>605</v>
      </c>
      <c r="B158" s="193" t="s">
        <v>369</v>
      </c>
      <c r="C158" s="193" t="s">
        <v>3478</v>
      </c>
    </row>
    <row r="159" spans="1:3">
      <c r="A159" s="193" t="s">
        <v>180</v>
      </c>
      <c r="B159" s="193" t="s">
        <v>181</v>
      </c>
      <c r="C159" s="193" t="s">
        <v>3479</v>
      </c>
    </row>
    <row r="160" spans="1:3">
      <c r="A160" s="193" t="s">
        <v>252</v>
      </c>
      <c r="B160" s="193" t="s">
        <v>253</v>
      </c>
      <c r="C160" s="193" t="s">
        <v>3480</v>
      </c>
    </row>
    <row r="161" spans="1:3">
      <c r="A161" s="193" t="s">
        <v>129</v>
      </c>
      <c r="B161" s="193" t="s">
        <v>130</v>
      </c>
      <c r="C161" s="193" t="s">
        <v>3481</v>
      </c>
    </row>
    <row r="162" spans="1:3">
      <c r="A162" s="193" t="s">
        <v>189</v>
      </c>
      <c r="B162" s="193" t="s">
        <v>190</v>
      </c>
      <c r="C162" s="193" t="s">
        <v>3482</v>
      </c>
    </row>
    <row r="163" spans="1:3">
      <c r="A163" s="193" t="s">
        <v>27</v>
      </c>
      <c r="B163" s="193" t="s">
        <v>28</v>
      </c>
      <c r="C163" s="193" t="s">
        <v>3483</v>
      </c>
    </row>
    <row r="164" spans="1:3">
      <c r="A164" s="193" t="s">
        <v>294</v>
      </c>
      <c r="B164" s="193" t="s">
        <v>295</v>
      </c>
      <c r="C164" s="193" t="s">
        <v>3484</v>
      </c>
    </row>
    <row r="165" spans="1:3">
      <c r="A165" s="193" t="s">
        <v>362</v>
      </c>
      <c r="B165" s="193" t="s">
        <v>363</v>
      </c>
      <c r="C165" s="193" t="s">
        <v>3485</v>
      </c>
    </row>
    <row r="166" spans="1:3">
      <c r="A166" s="193" t="s">
        <v>12</v>
      </c>
      <c r="B166" s="193" t="s">
        <v>13</v>
      </c>
      <c r="C166" s="193" t="s">
        <v>3486</v>
      </c>
    </row>
    <row r="167" spans="1:3">
      <c r="A167" s="193" t="s">
        <v>344</v>
      </c>
      <c r="B167" s="193" t="s">
        <v>345</v>
      </c>
      <c r="C167" s="193" t="s">
        <v>3487</v>
      </c>
    </row>
    <row r="168" spans="1:3">
      <c r="A168" s="193" t="s">
        <v>144</v>
      </c>
      <c r="B168" s="193" t="s">
        <v>145</v>
      </c>
      <c r="C168" s="193" t="s">
        <v>3488</v>
      </c>
    </row>
    <row r="169" spans="1:3">
      <c r="A169" s="193" t="s">
        <v>153</v>
      </c>
      <c r="B169" s="193" t="s">
        <v>154</v>
      </c>
      <c r="C169" s="193" t="s">
        <v>3489</v>
      </c>
    </row>
    <row r="170" spans="1:3">
      <c r="A170" s="193" t="s">
        <v>469</v>
      </c>
      <c r="B170" s="193" t="s">
        <v>470</v>
      </c>
      <c r="C170" s="193" t="s">
        <v>3490</v>
      </c>
    </row>
    <row r="171" spans="1:3">
      <c r="A171" s="193" t="s">
        <v>273</v>
      </c>
      <c r="B171" s="193" t="s">
        <v>274</v>
      </c>
      <c r="C171" s="193" t="s">
        <v>3491</v>
      </c>
    </row>
    <row r="172" spans="1:3">
      <c r="A172" s="193" t="s">
        <v>405</v>
      </c>
      <c r="B172" s="193" t="s">
        <v>406</v>
      </c>
      <c r="C172" s="193" t="s">
        <v>3492</v>
      </c>
    </row>
    <row r="173" spans="1:3">
      <c r="A173" s="193" t="s">
        <v>451</v>
      </c>
      <c r="B173" s="193" t="s">
        <v>452</v>
      </c>
      <c r="C173" s="193" t="s">
        <v>3493</v>
      </c>
    </row>
    <row r="174" spans="1:3">
      <c r="A174" s="193" t="s">
        <v>637</v>
      </c>
      <c r="B174" s="193" t="s">
        <v>636</v>
      </c>
      <c r="C174" s="193" t="s">
        <v>3494</v>
      </c>
    </row>
    <row r="175" spans="1:3">
      <c r="A175" s="193" t="s">
        <v>264</v>
      </c>
      <c r="B175" s="193" t="s">
        <v>265</v>
      </c>
      <c r="C175" s="193" t="s">
        <v>3495</v>
      </c>
    </row>
    <row r="176" spans="1:3">
      <c r="A176" s="193" t="s">
        <v>9</v>
      </c>
      <c r="B176" s="193" t="s">
        <v>10</v>
      </c>
      <c r="C176" s="193" t="s">
        <v>3496</v>
      </c>
    </row>
    <row r="177" spans="1:3" ht="15.5">
      <c r="A177" s="193" t="s">
        <v>421</v>
      </c>
      <c r="B177" s="193" t="s">
        <v>422</v>
      </c>
      <c r="C177" s="194" t="s">
        <v>3497</v>
      </c>
    </row>
    <row r="178" spans="1:3">
      <c r="A178" s="193" t="s">
        <v>243</v>
      </c>
      <c r="B178" s="193" t="s">
        <v>244</v>
      </c>
      <c r="C178" s="193" t="s">
        <v>3498</v>
      </c>
    </row>
    <row r="179" spans="1:3">
      <c r="A179" s="193" t="s">
        <v>558</v>
      </c>
      <c r="B179" s="193" t="s">
        <v>557</v>
      </c>
      <c r="C179" s="193" t="s">
        <v>3499</v>
      </c>
    </row>
    <row r="180" spans="1:3">
      <c r="A180" s="193" t="s">
        <v>544</v>
      </c>
      <c r="B180" s="193" t="s">
        <v>3500</v>
      </c>
      <c r="C180" s="193" t="s">
        <v>3501</v>
      </c>
    </row>
    <row r="181" spans="1:3">
      <c r="A181" s="193" t="s">
        <v>459</v>
      </c>
      <c r="B181" s="193" t="s">
        <v>460</v>
      </c>
      <c r="C181" s="193" t="s">
        <v>3502</v>
      </c>
    </row>
    <row r="182" spans="1:3">
      <c r="A182" s="193" t="s">
        <v>596</v>
      </c>
      <c r="B182" s="193" t="s">
        <v>3503</v>
      </c>
      <c r="C182" s="193" t="s">
        <v>3504</v>
      </c>
    </row>
    <row r="183" spans="1:3">
      <c r="A183" s="193" t="s">
        <v>589</v>
      </c>
      <c r="B183" s="193" t="s">
        <v>588</v>
      </c>
      <c r="C183" s="193" t="s">
        <v>3505</v>
      </c>
    </row>
    <row r="184" spans="1:3">
      <c r="A184" s="193" t="s">
        <v>538</v>
      </c>
      <c r="B184" s="193" t="s">
        <v>537</v>
      </c>
      <c r="C184" s="193" t="s">
        <v>3506</v>
      </c>
    </row>
    <row r="185" spans="1:3">
      <c r="A185" s="193" t="s">
        <v>578</v>
      </c>
      <c r="B185" s="193" t="s">
        <v>577</v>
      </c>
      <c r="C185" s="193" t="s">
        <v>3507</v>
      </c>
    </row>
    <row r="186" spans="1:3">
      <c r="A186" s="193" t="s">
        <v>447</v>
      </c>
      <c r="B186" s="193" t="s">
        <v>448</v>
      </c>
      <c r="C186" s="193" t="s">
        <v>3508</v>
      </c>
    </row>
    <row r="187" spans="1:3">
      <c r="A187" s="193" t="s">
        <v>614</v>
      </c>
      <c r="B187" s="193" t="s">
        <v>613</v>
      </c>
      <c r="C187" s="193" t="s">
        <v>3509</v>
      </c>
    </row>
    <row r="188" spans="1:3">
      <c r="A188" s="193" t="s">
        <v>429</v>
      </c>
      <c r="B188" s="193" t="s">
        <v>430</v>
      </c>
      <c r="C188" s="193" t="s">
        <v>3510</v>
      </c>
    </row>
    <row r="189" spans="1:3">
      <c r="A189" s="193" t="s">
        <v>547</v>
      </c>
      <c r="B189" s="193" t="s">
        <v>546</v>
      </c>
      <c r="C189" s="193" t="s">
        <v>3511</v>
      </c>
    </row>
    <row r="190" spans="1:3">
      <c r="A190" s="193" t="s">
        <v>535</v>
      </c>
      <c r="B190" s="193" t="s">
        <v>534</v>
      </c>
      <c r="C190" s="193" t="s">
        <v>3512</v>
      </c>
    </row>
    <row r="191" spans="1:3">
      <c r="A191" s="193" t="s">
        <v>624</v>
      </c>
      <c r="B191" s="193" t="s">
        <v>623</v>
      </c>
      <c r="C191" s="193" t="s">
        <v>3513</v>
      </c>
    </row>
    <row r="192" spans="1:3">
      <c r="A192" s="193" t="s">
        <v>618</v>
      </c>
      <c r="B192" s="193" t="s">
        <v>617</v>
      </c>
      <c r="C192" s="193" t="s">
        <v>3514</v>
      </c>
    </row>
    <row r="193" spans="1:3" ht="15.5">
      <c r="A193" s="190" t="s">
        <v>556</v>
      </c>
      <c r="B193" s="194" t="s">
        <v>555</v>
      </c>
      <c r="C193" s="194" t="s">
        <v>3515</v>
      </c>
    </row>
    <row r="194" spans="1:3" ht="15.5">
      <c r="A194" s="190" t="s">
        <v>594</v>
      </c>
      <c r="B194" s="194" t="s">
        <v>593</v>
      </c>
      <c r="C194" s="193" t="s">
        <v>3516</v>
      </c>
    </row>
    <row r="195" spans="1:3" ht="15.5">
      <c r="A195" s="190" t="s">
        <v>540</v>
      </c>
      <c r="B195" s="194" t="s">
        <v>539</v>
      </c>
      <c r="C195" s="193" t="s">
        <v>3517</v>
      </c>
    </row>
    <row r="196" spans="1:3" ht="15.5">
      <c r="A196" s="190" t="s">
        <v>532</v>
      </c>
      <c r="B196" s="194" t="s">
        <v>531</v>
      </c>
      <c r="C196" s="193" t="s">
        <v>3518</v>
      </c>
    </row>
    <row r="197" spans="1:3" ht="15.5">
      <c r="A197" s="190" t="s">
        <v>576</v>
      </c>
      <c r="B197" s="194" t="s">
        <v>575</v>
      </c>
      <c r="C197" s="193" t="s">
        <v>3519</v>
      </c>
    </row>
    <row r="198" spans="1:3" ht="15.5">
      <c r="A198" s="190" t="s">
        <v>620</v>
      </c>
      <c r="B198" s="194" t="s">
        <v>619</v>
      </c>
      <c r="C198" s="193" t="s">
        <v>3520</v>
      </c>
    </row>
    <row r="199" spans="1:3" s="195" customFormat="1" ht="15.5">
      <c r="A199" s="190" t="s">
        <v>602</v>
      </c>
      <c r="B199" s="190" t="s">
        <v>601</v>
      </c>
      <c r="C199" s="193" t="s">
        <v>3521</v>
      </c>
    </row>
    <row r="200" spans="1:3" ht="15.5">
      <c r="A200" s="190" t="s">
        <v>574</v>
      </c>
      <c r="B200" s="190" t="s">
        <v>573</v>
      </c>
      <c r="C200" s="193" t="s">
        <v>3522</v>
      </c>
    </row>
    <row r="201" spans="1:3" s="195" customFormat="1" ht="15.5">
      <c r="A201" s="190" t="s">
        <v>608</v>
      </c>
      <c r="B201" s="190" t="s">
        <v>607</v>
      </c>
      <c r="C201" s="193" t="s">
        <v>3523</v>
      </c>
    </row>
    <row r="202" spans="1:3" s="195" customFormat="1" ht="15.5">
      <c r="A202" s="190" t="s">
        <v>633</v>
      </c>
      <c r="B202" s="190" t="s">
        <v>632</v>
      </c>
      <c r="C202" s="193" t="s">
        <v>3524</v>
      </c>
    </row>
    <row r="203" spans="1:3" s="195" customFormat="1" ht="15.5">
      <c r="A203" s="190" t="s">
        <v>3525</v>
      </c>
      <c r="B203" s="190" t="s">
        <v>3526</v>
      </c>
      <c r="C203" s="193" t="s">
        <v>3527</v>
      </c>
    </row>
    <row r="204" spans="1:3" s="195" customFormat="1" ht="15.5">
      <c r="A204" s="190" t="s">
        <v>3528</v>
      </c>
      <c r="B204" s="190" t="s">
        <v>3529</v>
      </c>
      <c r="C204" s="193" t="s">
        <v>3530</v>
      </c>
    </row>
    <row r="205" spans="1:3" s="195" customFormat="1" ht="15.5">
      <c r="A205" s="190" t="s">
        <v>3531</v>
      </c>
      <c r="B205" s="190" t="s">
        <v>3532</v>
      </c>
      <c r="C205" s="193" t="s">
        <v>3533</v>
      </c>
    </row>
    <row r="206" spans="1:3" s="195" customFormat="1" ht="15.5">
      <c r="A206" s="190" t="s">
        <v>3534</v>
      </c>
      <c r="B206" s="190" t="s">
        <v>3535</v>
      </c>
      <c r="C206" s="193" t="s">
        <v>3536</v>
      </c>
    </row>
    <row r="207" spans="1:3" s="195" customFormat="1">
      <c r="A207" s="191" t="s">
        <v>3537</v>
      </c>
      <c r="B207" s="191" t="s">
        <v>3538</v>
      </c>
      <c r="C207" s="193" t="s">
        <v>3539</v>
      </c>
    </row>
    <row r="208" spans="1:3" s="195" customFormat="1">
      <c r="A208" s="191" t="s">
        <v>3540</v>
      </c>
      <c r="B208" s="191" t="s">
        <v>3541</v>
      </c>
      <c r="C208" s="193" t="s">
        <v>3542</v>
      </c>
    </row>
    <row r="209" spans="1:3" s="195" customFormat="1" ht="15.5">
      <c r="A209" s="190" t="s">
        <v>3543</v>
      </c>
      <c r="B209" s="190" t="s">
        <v>1943</v>
      </c>
      <c r="C209" s="193" t="s">
        <v>3544</v>
      </c>
    </row>
    <row r="210" spans="1:3" s="195" customFormat="1" ht="15.5">
      <c r="A210" s="190" t="s">
        <v>3545</v>
      </c>
      <c r="B210" s="190" t="s">
        <v>3546</v>
      </c>
      <c r="C210" s="193" t="s">
        <v>3547</v>
      </c>
    </row>
    <row r="211" spans="1:3" s="195" customFormat="1" ht="15.5">
      <c r="A211" s="190" t="s">
        <v>3548</v>
      </c>
      <c r="B211" s="190" t="s">
        <v>3549</v>
      </c>
      <c r="C211" s="193" t="s">
        <v>3550</v>
      </c>
    </row>
    <row r="212" spans="1:3" s="195" customFormat="1" ht="15.5">
      <c r="A212" s="190" t="s">
        <v>3551</v>
      </c>
      <c r="B212" s="190" t="s">
        <v>3552</v>
      </c>
      <c r="C212" s="193" t="s">
        <v>3553</v>
      </c>
    </row>
    <row r="213" spans="1:3" s="195" customFormat="1" ht="15.5">
      <c r="A213" s="190" t="s">
        <v>3252</v>
      </c>
      <c r="B213" s="190" t="s">
        <v>3253</v>
      </c>
      <c r="C213" s="193" t="s">
        <v>3554</v>
      </c>
    </row>
    <row r="214" spans="1:3" s="195" customFormat="1" ht="15.5">
      <c r="A214" s="190" t="s">
        <v>3555</v>
      </c>
      <c r="B214" s="190" t="s">
        <v>3556</v>
      </c>
      <c r="C214" s="193" t="s">
        <v>3557</v>
      </c>
    </row>
    <row r="215" spans="1:3" s="195" customFormat="1" ht="15.5">
      <c r="A215" s="190" t="s">
        <v>3558</v>
      </c>
      <c r="B215" s="190" t="s">
        <v>3559</v>
      </c>
      <c r="C215" s="193" t="s">
        <v>3560</v>
      </c>
    </row>
    <row r="216" spans="1:3" s="195" customFormat="1" ht="15.5">
      <c r="A216" s="190" t="s">
        <v>3561</v>
      </c>
      <c r="B216" s="190" t="s">
        <v>3562</v>
      </c>
      <c r="C216" s="193" t="s">
        <v>3563</v>
      </c>
    </row>
    <row r="217" spans="1:3" s="195" customFormat="1" ht="15.5">
      <c r="A217" s="190" t="s">
        <v>3256</v>
      </c>
      <c r="B217" s="190" t="s">
        <v>3257</v>
      </c>
      <c r="C217" s="193" t="s">
        <v>3564</v>
      </c>
    </row>
    <row r="218" spans="1:3" s="195" customFormat="1" ht="15.5">
      <c r="A218" s="190" t="s">
        <v>3565</v>
      </c>
      <c r="B218" s="191" t="s">
        <v>3566</v>
      </c>
      <c r="C218" s="193" t="s">
        <v>3567</v>
      </c>
    </row>
    <row r="219" spans="1:3" s="195" customFormat="1" ht="15.5">
      <c r="A219" s="190" t="s">
        <v>3568</v>
      </c>
      <c r="B219" s="190" t="s">
        <v>3569</v>
      </c>
      <c r="C219" s="193" t="s">
        <v>3570</v>
      </c>
    </row>
    <row r="220" spans="1:3" s="195" customFormat="1" ht="15.5">
      <c r="A220" s="190" t="s">
        <v>3571</v>
      </c>
      <c r="B220" s="190" t="s">
        <v>3572</v>
      </c>
      <c r="C220" s="193" t="s">
        <v>3573</v>
      </c>
    </row>
    <row r="221" spans="1:3" s="195" customFormat="1" ht="15.5">
      <c r="A221" s="190" t="s">
        <v>3574</v>
      </c>
      <c r="B221" s="191" t="s">
        <v>3575</v>
      </c>
      <c r="C221" s="193" t="s">
        <v>3576</v>
      </c>
    </row>
    <row r="222" spans="1:3" s="195" customFormat="1" ht="15.5">
      <c r="A222" s="190" t="s">
        <v>3577</v>
      </c>
      <c r="B222" s="191" t="s">
        <v>3578</v>
      </c>
      <c r="C222" s="193" t="s">
        <v>3579</v>
      </c>
    </row>
    <row r="223" spans="1:3" s="195" customFormat="1" ht="15.5">
      <c r="A223" s="190" t="s">
        <v>3580</v>
      </c>
      <c r="B223" s="191" t="s">
        <v>3581</v>
      </c>
      <c r="C223" s="193" t="s">
        <v>3582</v>
      </c>
    </row>
    <row r="224" spans="1:3" s="198" customFormat="1" ht="15.5">
      <c r="A224" s="196" t="s">
        <v>3583</v>
      </c>
      <c r="B224" s="197" t="s">
        <v>3584</v>
      </c>
      <c r="C224" s="197" t="s">
        <v>3585</v>
      </c>
    </row>
    <row r="225" spans="1:3" s="198" customFormat="1" ht="15.5">
      <c r="A225" s="196" t="s">
        <v>3586</v>
      </c>
      <c r="B225" s="197" t="s">
        <v>3587</v>
      </c>
      <c r="C225" s="197" t="s">
        <v>3588</v>
      </c>
    </row>
    <row r="226" spans="1:3" s="198" customFormat="1" ht="15.5">
      <c r="A226" s="196" t="s">
        <v>3589</v>
      </c>
      <c r="B226" s="197" t="s">
        <v>3590</v>
      </c>
      <c r="C226" s="197" t="s">
        <v>3591</v>
      </c>
    </row>
    <row r="227" spans="1:3" s="198" customFormat="1" ht="15.5">
      <c r="A227" s="196" t="s">
        <v>3592</v>
      </c>
      <c r="B227" s="197" t="s">
        <v>3593</v>
      </c>
      <c r="C227" s="197" t="s">
        <v>3594</v>
      </c>
    </row>
    <row r="228" spans="1:3" s="198" customFormat="1"/>
    <row r="231" spans="1:3" s="198" customFormat="1"/>
    <row r="232" spans="1:3" s="198" customFormat="1"/>
    <row r="233" spans="1:3" s="198" customFormat="1"/>
    <row r="234" spans="1:3" s="198" customFormat="1"/>
    <row r="235" spans="1:3" s="198" customFormat="1"/>
    <row r="236" spans="1:3" s="195" customFormat="1">
      <c r="C236" s="198"/>
    </row>
    <row r="237" spans="1:3">
      <c r="C237" s="198"/>
    </row>
    <row r="238" spans="1:3">
      <c r="C238" s="198"/>
    </row>
  </sheetData>
  <phoneticPr fontId="4" type="noConversion"/>
  <hyperlinks>
    <hyperlink ref="C3" r:id="rId1" xr:uid="{4DD1AE0A-BA1C-4BDA-9D57-91BC62F09799}"/>
    <hyperlink ref="C4" r:id="rId2" xr:uid="{7132FCA9-CFF5-43DD-AD8E-F61331A4C4CE}"/>
    <hyperlink ref="C6" r:id="rId3" xr:uid="{D12F4F7D-2E9F-4D80-AFB5-2EC91E82183D}"/>
    <hyperlink ref="C7" r:id="rId4" xr:uid="{4A0FB3F9-74B8-4125-851E-6A09DC4984FC}"/>
    <hyperlink ref="C8" r:id="rId5" xr:uid="{71F4C16C-309A-47CB-9901-51C8EE773821}"/>
    <hyperlink ref="C11" r:id="rId6" xr:uid="{37D792FC-F001-4421-9D87-FF0668AF94CB}"/>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1AC8-8379-4E9D-A733-355D6FA7D4B4}">
  <dimension ref="A1:K147"/>
  <sheetViews>
    <sheetView workbookViewId="0">
      <selection activeCell="K7" sqref="K7"/>
    </sheetView>
  </sheetViews>
  <sheetFormatPr defaultColWidth="8.25" defaultRowHeight="14"/>
  <cols>
    <col min="1" max="1" width="4.83203125" style="216" bestFit="1" customWidth="1"/>
    <col min="2" max="2" width="25.33203125" style="216" bestFit="1" customWidth="1"/>
    <col min="3" max="3" width="8.83203125" style="216" customWidth="1"/>
    <col min="4" max="4" width="25.33203125" style="216" customWidth="1"/>
    <col min="5" max="5" width="33.08203125" style="216" customWidth="1"/>
    <col min="6" max="6" width="32.4140625" style="221" customWidth="1"/>
    <col min="7" max="7" width="44.9140625" style="220" customWidth="1"/>
    <col min="8" max="8" width="5" style="219" customWidth="1"/>
    <col min="9" max="9" width="8.5" style="218" bestFit="1" customWidth="1"/>
    <col min="10" max="10" width="10.33203125" style="217" customWidth="1"/>
    <col min="11" max="11" width="56" style="216" bestFit="1" customWidth="1"/>
    <col min="12" max="256" width="8.25" style="216"/>
    <col min="257" max="257" width="4.83203125" style="216" bestFit="1" customWidth="1"/>
    <col min="258" max="258" width="25.33203125" style="216" bestFit="1" customWidth="1"/>
    <col min="259" max="259" width="8.83203125" style="216" customWidth="1"/>
    <col min="260" max="260" width="25.33203125" style="216" customWidth="1"/>
    <col min="261" max="261" width="33.08203125" style="216" customWidth="1"/>
    <col min="262" max="262" width="32.4140625" style="216" customWidth="1"/>
    <col min="263" max="263" width="44.9140625" style="216" customWidth="1"/>
    <col min="264" max="264" width="5" style="216" customWidth="1"/>
    <col min="265" max="265" width="8.5" style="216" bestFit="1" customWidth="1"/>
    <col min="266" max="266" width="10.33203125" style="216" customWidth="1"/>
    <col min="267" max="267" width="56" style="216" bestFit="1" customWidth="1"/>
    <col min="268" max="512" width="8.25" style="216"/>
    <col min="513" max="513" width="4.83203125" style="216" bestFit="1" customWidth="1"/>
    <col min="514" max="514" width="25.33203125" style="216" bestFit="1" customWidth="1"/>
    <col min="515" max="515" width="8.83203125" style="216" customWidth="1"/>
    <col min="516" max="516" width="25.33203125" style="216" customWidth="1"/>
    <col min="517" max="517" width="33.08203125" style="216" customWidth="1"/>
    <col min="518" max="518" width="32.4140625" style="216" customWidth="1"/>
    <col min="519" max="519" width="44.9140625" style="216" customWidth="1"/>
    <col min="520" max="520" width="5" style="216" customWidth="1"/>
    <col min="521" max="521" width="8.5" style="216" bestFit="1" customWidth="1"/>
    <col min="522" max="522" width="10.33203125" style="216" customWidth="1"/>
    <col min="523" max="523" width="56" style="216" bestFit="1" customWidth="1"/>
    <col min="524" max="768" width="8.25" style="216"/>
    <col min="769" max="769" width="4.83203125" style="216" bestFit="1" customWidth="1"/>
    <col min="770" max="770" width="25.33203125" style="216" bestFit="1" customWidth="1"/>
    <col min="771" max="771" width="8.83203125" style="216" customWidth="1"/>
    <col min="772" max="772" width="25.33203125" style="216" customWidth="1"/>
    <col min="773" max="773" width="33.08203125" style="216" customWidth="1"/>
    <col min="774" max="774" width="32.4140625" style="216" customWidth="1"/>
    <col min="775" max="775" width="44.9140625" style="216" customWidth="1"/>
    <col min="776" max="776" width="5" style="216" customWidth="1"/>
    <col min="777" max="777" width="8.5" style="216" bestFit="1" customWidth="1"/>
    <col min="778" max="778" width="10.33203125" style="216" customWidth="1"/>
    <col min="779" max="779" width="56" style="216" bestFit="1" customWidth="1"/>
    <col min="780" max="1024" width="8.25" style="216"/>
    <col min="1025" max="1025" width="4.83203125" style="216" bestFit="1" customWidth="1"/>
    <col min="1026" max="1026" width="25.33203125" style="216" bestFit="1" customWidth="1"/>
    <col min="1027" max="1027" width="8.83203125" style="216" customWidth="1"/>
    <col min="1028" max="1028" width="25.33203125" style="216" customWidth="1"/>
    <col min="1029" max="1029" width="33.08203125" style="216" customWidth="1"/>
    <col min="1030" max="1030" width="32.4140625" style="216" customWidth="1"/>
    <col min="1031" max="1031" width="44.9140625" style="216" customWidth="1"/>
    <col min="1032" max="1032" width="5" style="216" customWidth="1"/>
    <col min="1033" max="1033" width="8.5" style="216" bestFit="1" customWidth="1"/>
    <col min="1034" max="1034" width="10.33203125" style="216" customWidth="1"/>
    <col min="1035" max="1035" width="56" style="216" bestFit="1" customWidth="1"/>
    <col min="1036" max="1280" width="8.25" style="216"/>
    <col min="1281" max="1281" width="4.83203125" style="216" bestFit="1" customWidth="1"/>
    <col min="1282" max="1282" width="25.33203125" style="216" bestFit="1" customWidth="1"/>
    <col min="1283" max="1283" width="8.83203125" style="216" customWidth="1"/>
    <col min="1284" max="1284" width="25.33203125" style="216" customWidth="1"/>
    <col min="1285" max="1285" width="33.08203125" style="216" customWidth="1"/>
    <col min="1286" max="1286" width="32.4140625" style="216" customWidth="1"/>
    <col min="1287" max="1287" width="44.9140625" style="216" customWidth="1"/>
    <col min="1288" max="1288" width="5" style="216" customWidth="1"/>
    <col min="1289" max="1289" width="8.5" style="216" bestFit="1" customWidth="1"/>
    <col min="1290" max="1290" width="10.33203125" style="216" customWidth="1"/>
    <col min="1291" max="1291" width="56" style="216" bestFit="1" customWidth="1"/>
    <col min="1292" max="1536" width="8.25" style="216"/>
    <col min="1537" max="1537" width="4.83203125" style="216" bestFit="1" customWidth="1"/>
    <col min="1538" max="1538" width="25.33203125" style="216" bestFit="1" customWidth="1"/>
    <col min="1539" max="1539" width="8.83203125" style="216" customWidth="1"/>
    <col min="1540" max="1540" width="25.33203125" style="216" customWidth="1"/>
    <col min="1541" max="1541" width="33.08203125" style="216" customWidth="1"/>
    <col min="1542" max="1542" width="32.4140625" style="216" customWidth="1"/>
    <col min="1543" max="1543" width="44.9140625" style="216" customWidth="1"/>
    <col min="1544" max="1544" width="5" style="216" customWidth="1"/>
    <col min="1545" max="1545" width="8.5" style="216" bestFit="1" customWidth="1"/>
    <col min="1546" max="1546" width="10.33203125" style="216" customWidth="1"/>
    <col min="1547" max="1547" width="56" style="216" bestFit="1" customWidth="1"/>
    <col min="1548" max="1792" width="8.25" style="216"/>
    <col min="1793" max="1793" width="4.83203125" style="216" bestFit="1" customWidth="1"/>
    <col min="1794" max="1794" width="25.33203125" style="216" bestFit="1" customWidth="1"/>
    <col min="1795" max="1795" width="8.83203125" style="216" customWidth="1"/>
    <col min="1796" max="1796" width="25.33203125" style="216" customWidth="1"/>
    <col min="1797" max="1797" width="33.08203125" style="216" customWidth="1"/>
    <col min="1798" max="1798" width="32.4140625" style="216" customWidth="1"/>
    <col min="1799" max="1799" width="44.9140625" style="216" customWidth="1"/>
    <col min="1800" max="1800" width="5" style="216" customWidth="1"/>
    <col min="1801" max="1801" width="8.5" style="216" bestFit="1" customWidth="1"/>
    <col min="1802" max="1802" width="10.33203125" style="216" customWidth="1"/>
    <col min="1803" max="1803" width="56" style="216" bestFit="1" customWidth="1"/>
    <col min="1804" max="2048" width="8.25" style="216"/>
    <col min="2049" max="2049" width="4.83203125" style="216" bestFit="1" customWidth="1"/>
    <col min="2050" max="2050" width="25.33203125" style="216" bestFit="1" customWidth="1"/>
    <col min="2051" max="2051" width="8.83203125" style="216" customWidth="1"/>
    <col min="2052" max="2052" width="25.33203125" style="216" customWidth="1"/>
    <col min="2053" max="2053" width="33.08203125" style="216" customWidth="1"/>
    <col min="2054" max="2054" width="32.4140625" style="216" customWidth="1"/>
    <col min="2055" max="2055" width="44.9140625" style="216" customWidth="1"/>
    <col min="2056" max="2056" width="5" style="216" customWidth="1"/>
    <col min="2057" max="2057" width="8.5" style="216" bestFit="1" customWidth="1"/>
    <col min="2058" max="2058" width="10.33203125" style="216" customWidth="1"/>
    <col min="2059" max="2059" width="56" style="216" bestFit="1" customWidth="1"/>
    <col min="2060" max="2304" width="8.25" style="216"/>
    <col min="2305" max="2305" width="4.83203125" style="216" bestFit="1" customWidth="1"/>
    <col min="2306" max="2306" width="25.33203125" style="216" bestFit="1" customWidth="1"/>
    <col min="2307" max="2307" width="8.83203125" style="216" customWidth="1"/>
    <col min="2308" max="2308" width="25.33203125" style="216" customWidth="1"/>
    <col min="2309" max="2309" width="33.08203125" style="216" customWidth="1"/>
    <col min="2310" max="2310" width="32.4140625" style="216" customWidth="1"/>
    <col min="2311" max="2311" width="44.9140625" style="216" customWidth="1"/>
    <col min="2312" max="2312" width="5" style="216" customWidth="1"/>
    <col min="2313" max="2313" width="8.5" style="216" bestFit="1" customWidth="1"/>
    <col min="2314" max="2314" width="10.33203125" style="216" customWidth="1"/>
    <col min="2315" max="2315" width="56" style="216" bestFit="1" customWidth="1"/>
    <col min="2316" max="2560" width="8.25" style="216"/>
    <col min="2561" max="2561" width="4.83203125" style="216" bestFit="1" customWidth="1"/>
    <col min="2562" max="2562" width="25.33203125" style="216" bestFit="1" customWidth="1"/>
    <col min="2563" max="2563" width="8.83203125" style="216" customWidth="1"/>
    <col min="2564" max="2564" width="25.33203125" style="216" customWidth="1"/>
    <col min="2565" max="2565" width="33.08203125" style="216" customWidth="1"/>
    <col min="2566" max="2566" width="32.4140625" style="216" customWidth="1"/>
    <col min="2567" max="2567" width="44.9140625" style="216" customWidth="1"/>
    <col min="2568" max="2568" width="5" style="216" customWidth="1"/>
    <col min="2569" max="2569" width="8.5" style="216" bestFit="1" customWidth="1"/>
    <col min="2570" max="2570" width="10.33203125" style="216" customWidth="1"/>
    <col min="2571" max="2571" width="56" style="216" bestFit="1" customWidth="1"/>
    <col min="2572" max="2816" width="8.25" style="216"/>
    <col min="2817" max="2817" width="4.83203125" style="216" bestFit="1" customWidth="1"/>
    <col min="2818" max="2818" width="25.33203125" style="216" bestFit="1" customWidth="1"/>
    <col min="2819" max="2819" width="8.83203125" style="216" customWidth="1"/>
    <col min="2820" max="2820" width="25.33203125" style="216" customWidth="1"/>
    <col min="2821" max="2821" width="33.08203125" style="216" customWidth="1"/>
    <col min="2822" max="2822" width="32.4140625" style="216" customWidth="1"/>
    <col min="2823" max="2823" width="44.9140625" style="216" customWidth="1"/>
    <col min="2824" max="2824" width="5" style="216" customWidth="1"/>
    <col min="2825" max="2825" width="8.5" style="216" bestFit="1" customWidth="1"/>
    <col min="2826" max="2826" width="10.33203125" style="216" customWidth="1"/>
    <col min="2827" max="2827" width="56" style="216" bestFit="1" customWidth="1"/>
    <col min="2828" max="3072" width="8.25" style="216"/>
    <col min="3073" max="3073" width="4.83203125" style="216" bestFit="1" customWidth="1"/>
    <col min="3074" max="3074" width="25.33203125" style="216" bestFit="1" customWidth="1"/>
    <col min="3075" max="3075" width="8.83203125" style="216" customWidth="1"/>
    <col min="3076" max="3076" width="25.33203125" style="216" customWidth="1"/>
    <col min="3077" max="3077" width="33.08203125" style="216" customWidth="1"/>
    <col min="3078" max="3078" width="32.4140625" style="216" customWidth="1"/>
    <col min="3079" max="3079" width="44.9140625" style="216" customWidth="1"/>
    <col min="3080" max="3080" width="5" style="216" customWidth="1"/>
    <col min="3081" max="3081" width="8.5" style="216" bestFit="1" customWidth="1"/>
    <col min="3082" max="3082" width="10.33203125" style="216" customWidth="1"/>
    <col min="3083" max="3083" width="56" style="216" bestFit="1" customWidth="1"/>
    <col min="3084" max="3328" width="8.25" style="216"/>
    <col min="3329" max="3329" width="4.83203125" style="216" bestFit="1" customWidth="1"/>
    <col min="3330" max="3330" width="25.33203125" style="216" bestFit="1" customWidth="1"/>
    <col min="3331" max="3331" width="8.83203125" style="216" customWidth="1"/>
    <col min="3332" max="3332" width="25.33203125" style="216" customWidth="1"/>
    <col min="3333" max="3333" width="33.08203125" style="216" customWidth="1"/>
    <col min="3334" max="3334" width="32.4140625" style="216" customWidth="1"/>
    <col min="3335" max="3335" width="44.9140625" style="216" customWidth="1"/>
    <col min="3336" max="3336" width="5" style="216" customWidth="1"/>
    <col min="3337" max="3337" width="8.5" style="216" bestFit="1" customWidth="1"/>
    <col min="3338" max="3338" width="10.33203125" style="216" customWidth="1"/>
    <col min="3339" max="3339" width="56" style="216" bestFit="1" customWidth="1"/>
    <col min="3340" max="3584" width="8.25" style="216"/>
    <col min="3585" max="3585" width="4.83203125" style="216" bestFit="1" customWidth="1"/>
    <col min="3586" max="3586" width="25.33203125" style="216" bestFit="1" customWidth="1"/>
    <col min="3587" max="3587" width="8.83203125" style="216" customWidth="1"/>
    <col min="3588" max="3588" width="25.33203125" style="216" customWidth="1"/>
    <col min="3589" max="3589" width="33.08203125" style="216" customWidth="1"/>
    <col min="3590" max="3590" width="32.4140625" style="216" customWidth="1"/>
    <col min="3591" max="3591" width="44.9140625" style="216" customWidth="1"/>
    <col min="3592" max="3592" width="5" style="216" customWidth="1"/>
    <col min="3593" max="3593" width="8.5" style="216" bestFit="1" customWidth="1"/>
    <col min="3594" max="3594" width="10.33203125" style="216" customWidth="1"/>
    <col min="3595" max="3595" width="56" style="216" bestFit="1" customWidth="1"/>
    <col min="3596" max="3840" width="8.25" style="216"/>
    <col min="3841" max="3841" width="4.83203125" style="216" bestFit="1" customWidth="1"/>
    <col min="3842" max="3842" width="25.33203125" style="216" bestFit="1" customWidth="1"/>
    <col min="3843" max="3843" width="8.83203125" style="216" customWidth="1"/>
    <col min="3844" max="3844" width="25.33203125" style="216" customWidth="1"/>
    <col min="3845" max="3845" width="33.08203125" style="216" customWidth="1"/>
    <col min="3846" max="3846" width="32.4140625" style="216" customWidth="1"/>
    <col min="3847" max="3847" width="44.9140625" style="216" customWidth="1"/>
    <col min="3848" max="3848" width="5" style="216" customWidth="1"/>
    <col min="3849" max="3849" width="8.5" style="216" bestFit="1" customWidth="1"/>
    <col min="3850" max="3850" width="10.33203125" style="216" customWidth="1"/>
    <col min="3851" max="3851" width="56" style="216" bestFit="1" customWidth="1"/>
    <col min="3852" max="4096" width="8.25" style="216"/>
    <col min="4097" max="4097" width="4.83203125" style="216" bestFit="1" customWidth="1"/>
    <col min="4098" max="4098" width="25.33203125" style="216" bestFit="1" customWidth="1"/>
    <col min="4099" max="4099" width="8.83203125" style="216" customWidth="1"/>
    <col min="4100" max="4100" width="25.33203125" style="216" customWidth="1"/>
    <col min="4101" max="4101" width="33.08203125" style="216" customWidth="1"/>
    <col min="4102" max="4102" width="32.4140625" style="216" customWidth="1"/>
    <col min="4103" max="4103" width="44.9140625" style="216" customWidth="1"/>
    <col min="4104" max="4104" width="5" style="216" customWidth="1"/>
    <col min="4105" max="4105" width="8.5" style="216" bestFit="1" customWidth="1"/>
    <col min="4106" max="4106" width="10.33203125" style="216" customWidth="1"/>
    <col min="4107" max="4107" width="56" style="216" bestFit="1" customWidth="1"/>
    <col min="4108" max="4352" width="8.25" style="216"/>
    <col min="4353" max="4353" width="4.83203125" style="216" bestFit="1" customWidth="1"/>
    <col min="4354" max="4354" width="25.33203125" style="216" bestFit="1" customWidth="1"/>
    <col min="4355" max="4355" width="8.83203125" style="216" customWidth="1"/>
    <col min="4356" max="4356" width="25.33203125" style="216" customWidth="1"/>
    <col min="4357" max="4357" width="33.08203125" style="216" customWidth="1"/>
    <col min="4358" max="4358" width="32.4140625" style="216" customWidth="1"/>
    <col min="4359" max="4359" width="44.9140625" style="216" customWidth="1"/>
    <col min="4360" max="4360" width="5" style="216" customWidth="1"/>
    <col min="4361" max="4361" width="8.5" style="216" bestFit="1" customWidth="1"/>
    <col min="4362" max="4362" width="10.33203125" style="216" customWidth="1"/>
    <col min="4363" max="4363" width="56" style="216" bestFit="1" customWidth="1"/>
    <col min="4364" max="4608" width="8.25" style="216"/>
    <col min="4609" max="4609" width="4.83203125" style="216" bestFit="1" customWidth="1"/>
    <col min="4610" max="4610" width="25.33203125" style="216" bestFit="1" customWidth="1"/>
    <col min="4611" max="4611" width="8.83203125" style="216" customWidth="1"/>
    <col min="4612" max="4612" width="25.33203125" style="216" customWidth="1"/>
    <col min="4613" max="4613" width="33.08203125" style="216" customWidth="1"/>
    <col min="4614" max="4614" width="32.4140625" style="216" customWidth="1"/>
    <col min="4615" max="4615" width="44.9140625" style="216" customWidth="1"/>
    <col min="4616" max="4616" width="5" style="216" customWidth="1"/>
    <col min="4617" max="4617" width="8.5" style="216" bestFit="1" customWidth="1"/>
    <col min="4618" max="4618" width="10.33203125" style="216" customWidth="1"/>
    <col min="4619" max="4619" width="56" style="216" bestFit="1" customWidth="1"/>
    <col min="4620" max="4864" width="8.25" style="216"/>
    <col min="4865" max="4865" width="4.83203125" style="216" bestFit="1" customWidth="1"/>
    <col min="4866" max="4866" width="25.33203125" style="216" bestFit="1" customWidth="1"/>
    <col min="4867" max="4867" width="8.83203125" style="216" customWidth="1"/>
    <col min="4868" max="4868" width="25.33203125" style="216" customWidth="1"/>
    <col min="4869" max="4869" width="33.08203125" style="216" customWidth="1"/>
    <col min="4870" max="4870" width="32.4140625" style="216" customWidth="1"/>
    <col min="4871" max="4871" width="44.9140625" style="216" customWidth="1"/>
    <col min="4872" max="4872" width="5" style="216" customWidth="1"/>
    <col min="4873" max="4873" width="8.5" style="216" bestFit="1" customWidth="1"/>
    <col min="4874" max="4874" width="10.33203125" style="216" customWidth="1"/>
    <col min="4875" max="4875" width="56" style="216" bestFit="1" customWidth="1"/>
    <col min="4876" max="5120" width="8.25" style="216"/>
    <col min="5121" max="5121" width="4.83203125" style="216" bestFit="1" customWidth="1"/>
    <col min="5122" max="5122" width="25.33203125" style="216" bestFit="1" customWidth="1"/>
    <col min="5123" max="5123" width="8.83203125" style="216" customWidth="1"/>
    <col min="5124" max="5124" width="25.33203125" style="216" customWidth="1"/>
    <col min="5125" max="5125" width="33.08203125" style="216" customWidth="1"/>
    <col min="5126" max="5126" width="32.4140625" style="216" customWidth="1"/>
    <col min="5127" max="5127" width="44.9140625" style="216" customWidth="1"/>
    <col min="5128" max="5128" width="5" style="216" customWidth="1"/>
    <col min="5129" max="5129" width="8.5" style="216" bestFit="1" customWidth="1"/>
    <col min="5130" max="5130" width="10.33203125" style="216" customWidth="1"/>
    <col min="5131" max="5131" width="56" style="216" bestFit="1" customWidth="1"/>
    <col min="5132" max="5376" width="8.25" style="216"/>
    <col min="5377" max="5377" width="4.83203125" style="216" bestFit="1" customWidth="1"/>
    <col min="5378" max="5378" width="25.33203125" style="216" bestFit="1" customWidth="1"/>
    <col min="5379" max="5379" width="8.83203125" style="216" customWidth="1"/>
    <col min="5380" max="5380" width="25.33203125" style="216" customWidth="1"/>
    <col min="5381" max="5381" width="33.08203125" style="216" customWidth="1"/>
    <col min="5382" max="5382" width="32.4140625" style="216" customWidth="1"/>
    <col min="5383" max="5383" width="44.9140625" style="216" customWidth="1"/>
    <col min="5384" max="5384" width="5" style="216" customWidth="1"/>
    <col min="5385" max="5385" width="8.5" style="216" bestFit="1" customWidth="1"/>
    <col min="5386" max="5386" width="10.33203125" style="216" customWidth="1"/>
    <col min="5387" max="5387" width="56" style="216" bestFit="1" customWidth="1"/>
    <col min="5388" max="5632" width="8.25" style="216"/>
    <col min="5633" max="5633" width="4.83203125" style="216" bestFit="1" customWidth="1"/>
    <col min="5634" max="5634" width="25.33203125" style="216" bestFit="1" customWidth="1"/>
    <col min="5635" max="5635" width="8.83203125" style="216" customWidth="1"/>
    <col min="5636" max="5636" width="25.33203125" style="216" customWidth="1"/>
    <col min="5637" max="5637" width="33.08203125" style="216" customWidth="1"/>
    <col min="5638" max="5638" width="32.4140625" style="216" customWidth="1"/>
    <col min="5639" max="5639" width="44.9140625" style="216" customWidth="1"/>
    <col min="5640" max="5640" width="5" style="216" customWidth="1"/>
    <col min="5641" max="5641" width="8.5" style="216" bestFit="1" customWidth="1"/>
    <col min="5642" max="5642" width="10.33203125" style="216" customWidth="1"/>
    <col min="5643" max="5643" width="56" style="216" bestFit="1" customWidth="1"/>
    <col min="5644" max="5888" width="8.25" style="216"/>
    <col min="5889" max="5889" width="4.83203125" style="216" bestFit="1" customWidth="1"/>
    <col min="5890" max="5890" width="25.33203125" style="216" bestFit="1" customWidth="1"/>
    <col min="5891" max="5891" width="8.83203125" style="216" customWidth="1"/>
    <col min="5892" max="5892" width="25.33203125" style="216" customWidth="1"/>
    <col min="5893" max="5893" width="33.08203125" style="216" customWidth="1"/>
    <col min="5894" max="5894" width="32.4140625" style="216" customWidth="1"/>
    <col min="5895" max="5895" width="44.9140625" style="216" customWidth="1"/>
    <col min="5896" max="5896" width="5" style="216" customWidth="1"/>
    <col min="5897" max="5897" width="8.5" style="216" bestFit="1" customWidth="1"/>
    <col min="5898" max="5898" width="10.33203125" style="216" customWidth="1"/>
    <col min="5899" max="5899" width="56" style="216" bestFit="1" customWidth="1"/>
    <col min="5900" max="6144" width="8.25" style="216"/>
    <col min="6145" max="6145" width="4.83203125" style="216" bestFit="1" customWidth="1"/>
    <col min="6146" max="6146" width="25.33203125" style="216" bestFit="1" customWidth="1"/>
    <col min="6147" max="6147" width="8.83203125" style="216" customWidth="1"/>
    <col min="6148" max="6148" width="25.33203125" style="216" customWidth="1"/>
    <col min="6149" max="6149" width="33.08203125" style="216" customWidth="1"/>
    <col min="6150" max="6150" width="32.4140625" style="216" customWidth="1"/>
    <col min="6151" max="6151" width="44.9140625" style="216" customWidth="1"/>
    <col min="6152" max="6152" width="5" style="216" customWidth="1"/>
    <col min="6153" max="6153" width="8.5" style="216" bestFit="1" customWidth="1"/>
    <col min="6154" max="6154" width="10.33203125" style="216" customWidth="1"/>
    <col min="6155" max="6155" width="56" style="216" bestFit="1" customWidth="1"/>
    <col min="6156" max="6400" width="8.25" style="216"/>
    <col min="6401" max="6401" width="4.83203125" style="216" bestFit="1" customWidth="1"/>
    <col min="6402" max="6402" width="25.33203125" style="216" bestFit="1" customWidth="1"/>
    <col min="6403" max="6403" width="8.83203125" style="216" customWidth="1"/>
    <col min="6404" max="6404" width="25.33203125" style="216" customWidth="1"/>
    <col min="6405" max="6405" width="33.08203125" style="216" customWidth="1"/>
    <col min="6406" max="6406" width="32.4140625" style="216" customWidth="1"/>
    <col min="6407" max="6407" width="44.9140625" style="216" customWidth="1"/>
    <col min="6408" max="6408" width="5" style="216" customWidth="1"/>
    <col min="6409" max="6409" width="8.5" style="216" bestFit="1" customWidth="1"/>
    <col min="6410" max="6410" width="10.33203125" style="216" customWidth="1"/>
    <col min="6411" max="6411" width="56" style="216" bestFit="1" customWidth="1"/>
    <col min="6412" max="6656" width="8.25" style="216"/>
    <col min="6657" max="6657" width="4.83203125" style="216" bestFit="1" customWidth="1"/>
    <col min="6658" max="6658" width="25.33203125" style="216" bestFit="1" customWidth="1"/>
    <col min="6659" max="6659" width="8.83203125" style="216" customWidth="1"/>
    <col min="6660" max="6660" width="25.33203125" style="216" customWidth="1"/>
    <col min="6661" max="6661" width="33.08203125" style="216" customWidth="1"/>
    <col min="6662" max="6662" width="32.4140625" style="216" customWidth="1"/>
    <col min="6663" max="6663" width="44.9140625" style="216" customWidth="1"/>
    <col min="6664" max="6664" width="5" style="216" customWidth="1"/>
    <col min="6665" max="6665" width="8.5" style="216" bestFit="1" customWidth="1"/>
    <col min="6666" max="6666" width="10.33203125" style="216" customWidth="1"/>
    <col min="6667" max="6667" width="56" style="216" bestFit="1" customWidth="1"/>
    <col min="6668" max="6912" width="8.25" style="216"/>
    <col min="6913" max="6913" width="4.83203125" style="216" bestFit="1" customWidth="1"/>
    <col min="6914" max="6914" width="25.33203125" style="216" bestFit="1" customWidth="1"/>
    <col min="6915" max="6915" width="8.83203125" style="216" customWidth="1"/>
    <col min="6916" max="6916" width="25.33203125" style="216" customWidth="1"/>
    <col min="6917" max="6917" width="33.08203125" style="216" customWidth="1"/>
    <col min="6918" max="6918" width="32.4140625" style="216" customWidth="1"/>
    <col min="6919" max="6919" width="44.9140625" style="216" customWidth="1"/>
    <col min="6920" max="6920" width="5" style="216" customWidth="1"/>
    <col min="6921" max="6921" width="8.5" style="216" bestFit="1" customWidth="1"/>
    <col min="6922" max="6922" width="10.33203125" style="216" customWidth="1"/>
    <col min="6923" max="6923" width="56" style="216" bestFit="1" customWidth="1"/>
    <col min="6924" max="7168" width="8.25" style="216"/>
    <col min="7169" max="7169" width="4.83203125" style="216" bestFit="1" customWidth="1"/>
    <col min="7170" max="7170" width="25.33203125" style="216" bestFit="1" customWidth="1"/>
    <col min="7171" max="7171" width="8.83203125" style="216" customWidth="1"/>
    <col min="7172" max="7172" width="25.33203125" style="216" customWidth="1"/>
    <col min="7173" max="7173" width="33.08203125" style="216" customWidth="1"/>
    <col min="7174" max="7174" width="32.4140625" style="216" customWidth="1"/>
    <col min="7175" max="7175" width="44.9140625" style="216" customWidth="1"/>
    <col min="7176" max="7176" width="5" style="216" customWidth="1"/>
    <col min="7177" max="7177" width="8.5" style="216" bestFit="1" customWidth="1"/>
    <col min="7178" max="7178" width="10.33203125" style="216" customWidth="1"/>
    <col min="7179" max="7179" width="56" style="216" bestFit="1" customWidth="1"/>
    <col min="7180" max="7424" width="8.25" style="216"/>
    <col min="7425" max="7425" width="4.83203125" style="216" bestFit="1" customWidth="1"/>
    <col min="7426" max="7426" width="25.33203125" style="216" bestFit="1" customWidth="1"/>
    <col min="7427" max="7427" width="8.83203125" style="216" customWidth="1"/>
    <col min="7428" max="7428" width="25.33203125" style="216" customWidth="1"/>
    <col min="7429" max="7429" width="33.08203125" style="216" customWidth="1"/>
    <col min="7430" max="7430" width="32.4140625" style="216" customWidth="1"/>
    <col min="7431" max="7431" width="44.9140625" style="216" customWidth="1"/>
    <col min="7432" max="7432" width="5" style="216" customWidth="1"/>
    <col min="7433" max="7433" width="8.5" style="216" bestFit="1" customWidth="1"/>
    <col min="7434" max="7434" width="10.33203125" style="216" customWidth="1"/>
    <col min="7435" max="7435" width="56" style="216" bestFit="1" customWidth="1"/>
    <col min="7436" max="7680" width="8.25" style="216"/>
    <col min="7681" max="7681" width="4.83203125" style="216" bestFit="1" customWidth="1"/>
    <col min="7682" max="7682" width="25.33203125" style="216" bestFit="1" customWidth="1"/>
    <col min="7683" max="7683" width="8.83203125" style="216" customWidth="1"/>
    <col min="7684" max="7684" width="25.33203125" style="216" customWidth="1"/>
    <col min="7685" max="7685" width="33.08203125" style="216" customWidth="1"/>
    <col min="7686" max="7686" width="32.4140625" style="216" customWidth="1"/>
    <col min="7687" max="7687" width="44.9140625" style="216" customWidth="1"/>
    <col min="7688" max="7688" width="5" style="216" customWidth="1"/>
    <col min="7689" max="7689" width="8.5" style="216" bestFit="1" customWidth="1"/>
    <col min="7690" max="7690" width="10.33203125" style="216" customWidth="1"/>
    <col min="7691" max="7691" width="56" style="216" bestFit="1" customWidth="1"/>
    <col min="7692" max="7936" width="8.25" style="216"/>
    <col min="7937" max="7937" width="4.83203125" style="216" bestFit="1" customWidth="1"/>
    <col min="7938" max="7938" width="25.33203125" style="216" bestFit="1" customWidth="1"/>
    <col min="7939" max="7939" width="8.83203125" style="216" customWidth="1"/>
    <col min="7940" max="7940" width="25.33203125" style="216" customWidth="1"/>
    <col min="7941" max="7941" width="33.08203125" style="216" customWidth="1"/>
    <col min="7942" max="7942" width="32.4140625" style="216" customWidth="1"/>
    <col min="7943" max="7943" width="44.9140625" style="216" customWidth="1"/>
    <col min="7944" max="7944" width="5" style="216" customWidth="1"/>
    <col min="7945" max="7945" width="8.5" style="216" bestFit="1" customWidth="1"/>
    <col min="7946" max="7946" width="10.33203125" style="216" customWidth="1"/>
    <col min="7947" max="7947" width="56" style="216" bestFit="1" customWidth="1"/>
    <col min="7948" max="8192" width="8.25" style="216"/>
    <col min="8193" max="8193" width="4.83203125" style="216" bestFit="1" customWidth="1"/>
    <col min="8194" max="8194" width="25.33203125" style="216" bestFit="1" customWidth="1"/>
    <col min="8195" max="8195" width="8.83203125" style="216" customWidth="1"/>
    <col min="8196" max="8196" width="25.33203125" style="216" customWidth="1"/>
    <col min="8197" max="8197" width="33.08203125" style="216" customWidth="1"/>
    <col min="8198" max="8198" width="32.4140625" style="216" customWidth="1"/>
    <col min="8199" max="8199" width="44.9140625" style="216" customWidth="1"/>
    <col min="8200" max="8200" width="5" style="216" customWidth="1"/>
    <col min="8201" max="8201" width="8.5" style="216" bestFit="1" customWidth="1"/>
    <col min="8202" max="8202" width="10.33203125" style="216" customWidth="1"/>
    <col min="8203" max="8203" width="56" style="216" bestFit="1" customWidth="1"/>
    <col min="8204" max="8448" width="8.25" style="216"/>
    <col min="8449" max="8449" width="4.83203125" style="216" bestFit="1" customWidth="1"/>
    <col min="8450" max="8450" width="25.33203125" style="216" bestFit="1" customWidth="1"/>
    <col min="8451" max="8451" width="8.83203125" style="216" customWidth="1"/>
    <col min="8452" max="8452" width="25.33203125" style="216" customWidth="1"/>
    <col min="8453" max="8453" width="33.08203125" style="216" customWidth="1"/>
    <col min="8454" max="8454" width="32.4140625" style="216" customWidth="1"/>
    <col min="8455" max="8455" width="44.9140625" style="216" customWidth="1"/>
    <col min="8456" max="8456" width="5" style="216" customWidth="1"/>
    <col min="8457" max="8457" width="8.5" style="216" bestFit="1" customWidth="1"/>
    <col min="8458" max="8458" width="10.33203125" style="216" customWidth="1"/>
    <col min="8459" max="8459" width="56" style="216" bestFit="1" customWidth="1"/>
    <col min="8460" max="8704" width="8.25" style="216"/>
    <col min="8705" max="8705" width="4.83203125" style="216" bestFit="1" customWidth="1"/>
    <col min="8706" max="8706" width="25.33203125" style="216" bestFit="1" customWidth="1"/>
    <col min="8707" max="8707" width="8.83203125" style="216" customWidth="1"/>
    <col min="8708" max="8708" width="25.33203125" style="216" customWidth="1"/>
    <col min="8709" max="8709" width="33.08203125" style="216" customWidth="1"/>
    <col min="8710" max="8710" width="32.4140625" style="216" customWidth="1"/>
    <col min="8711" max="8711" width="44.9140625" style="216" customWidth="1"/>
    <col min="8712" max="8712" width="5" style="216" customWidth="1"/>
    <col min="8713" max="8713" width="8.5" style="216" bestFit="1" customWidth="1"/>
    <col min="8714" max="8714" width="10.33203125" style="216" customWidth="1"/>
    <col min="8715" max="8715" width="56" style="216" bestFit="1" customWidth="1"/>
    <col min="8716" max="8960" width="8.25" style="216"/>
    <col min="8961" max="8961" width="4.83203125" style="216" bestFit="1" customWidth="1"/>
    <col min="8962" max="8962" width="25.33203125" style="216" bestFit="1" customWidth="1"/>
    <col min="8963" max="8963" width="8.83203125" style="216" customWidth="1"/>
    <col min="8964" max="8964" width="25.33203125" style="216" customWidth="1"/>
    <col min="8965" max="8965" width="33.08203125" style="216" customWidth="1"/>
    <col min="8966" max="8966" width="32.4140625" style="216" customWidth="1"/>
    <col min="8967" max="8967" width="44.9140625" style="216" customWidth="1"/>
    <col min="8968" max="8968" width="5" style="216" customWidth="1"/>
    <col min="8969" max="8969" width="8.5" style="216" bestFit="1" customWidth="1"/>
    <col min="8970" max="8970" width="10.33203125" style="216" customWidth="1"/>
    <col min="8971" max="8971" width="56" style="216" bestFit="1" customWidth="1"/>
    <col min="8972" max="9216" width="8.25" style="216"/>
    <col min="9217" max="9217" width="4.83203125" style="216" bestFit="1" customWidth="1"/>
    <col min="9218" max="9218" width="25.33203125" style="216" bestFit="1" customWidth="1"/>
    <col min="9219" max="9219" width="8.83203125" style="216" customWidth="1"/>
    <col min="9220" max="9220" width="25.33203125" style="216" customWidth="1"/>
    <col min="9221" max="9221" width="33.08203125" style="216" customWidth="1"/>
    <col min="9222" max="9222" width="32.4140625" style="216" customWidth="1"/>
    <col min="9223" max="9223" width="44.9140625" style="216" customWidth="1"/>
    <col min="9224" max="9224" width="5" style="216" customWidth="1"/>
    <col min="9225" max="9225" width="8.5" style="216" bestFit="1" customWidth="1"/>
    <col min="9226" max="9226" width="10.33203125" style="216" customWidth="1"/>
    <col min="9227" max="9227" width="56" style="216" bestFit="1" customWidth="1"/>
    <col min="9228" max="9472" width="8.25" style="216"/>
    <col min="9473" max="9473" width="4.83203125" style="216" bestFit="1" customWidth="1"/>
    <col min="9474" max="9474" width="25.33203125" style="216" bestFit="1" customWidth="1"/>
    <col min="9475" max="9475" width="8.83203125" style="216" customWidth="1"/>
    <col min="9476" max="9476" width="25.33203125" style="216" customWidth="1"/>
    <col min="9477" max="9477" width="33.08203125" style="216" customWidth="1"/>
    <col min="9478" max="9478" width="32.4140625" style="216" customWidth="1"/>
    <col min="9479" max="9479" width="44.9140625" style="216" customWidth="1"/>
    <col min="9480" max="9480" width="5" style="216" customWidth="1"/>
    <col min="9481" max="9481" width="8.5" style="216" bestFit="1" customWidth="1"/>
    <col min="9482" max="9482" width="10.33203125" style="216" customWidth="1"/>
    <col min="9483" max="9483" width="56" style="216" bestFit="1" customWidth="1"/>
    <col min="9484" max="9728" width="8.25" style="216"/>
    <col min="9729" max="9729" width="4.83203125" style="216" bestFit="1" customWidth="1"/>
    <col min="9730" max="9730" width="25.33203125" style="216" bestFit="1" customWidth="1"/>
    <col min="9731" max="9731" width="8.83203125" style="216" customWidth="1"/>
    <col min="9732" max="9732" width="25.33203125" style="216" customWidth="1"/>
    <col min="9733" max="9733" width="33.08203125" style="216" customWidth="1"/>
    <col min="9734" max="9734" width="32.4140625" style="216" customWidth="1"/>
    <col min="9735" max="9735" width="44.9140625" style="216" customWidth="1"/>
    <col min="9736" max="9736" width="5" style="216" customWidth="1"/>
    <col min="9737" max="9737" width="8.5" style="216" bestFit="1" customWidth="1"/>
    <col min="9738" max="9738" width="10.33203125" style="216" customWidth="1"/>
    <col min="9739" max="9739" width="56" style="216" bestFit="1" customWidth="1"/>
    <col min="9740" max="9984" width="8.25" style="216"/>
    <col min="9985" max="9985" width="4.83203125" style="216" bestFit="1" customWidth="1"/>
    <col min="9986" max="9986" width="25.33203125" style="216" bestFit="1" customWidth="1"/>
    <col min="9987" max="9987" width="8.83203125" style="216" customWidth="1"/>
    <col min="9988" max="9988" width="25.33203125" style="216" customWidth="1"/>
    <col min="9989" max="9989" width="33.08203125" style="216" customWidth="1"/>
    <col min="9990" max="9990" width="32.4140625" style="216" customWidth="1"/>
    <col min="9991" max="9991" width="44.9140625" style="216" customWidth="1"/>
    <col min="9992" max="9992" width="5" style="216" customWidth="1"/>
    <col min="9993" max="9993" width="8.5" style="216" bestFit="1" customWidth="1"/>
    <col min="9994" max="9994" width="10.33203125" style="216" customWidth="1"/>
    <col min="9995" max="9995" width="56" style="216" bestFit="1" customWidth="1"/>
    <col min="9996" max="10240" width="8.25" style="216"/>
    <col min="10241" max="10241" width="4.83203125" style="216" bestFit="1" customWidth="1"/>
    <col min="10242" max="10242" width="25.33203125" style="216" bestFit="1" customWidth="1"/>
    <col min="10243" max="10243" width="8.83203125" style="216" customWidth="1"/>
    <col min="10244" max="10244" width="25.33203125" style="216" customWidth="1"/>
    <col min="10245" max="10245" width="33.08203125" style="216" customWidth="1"/>
    <col min="10246" max="10246" width="32.4140625" style="216" customWidth="1"/>
    <col min="10247" max="10247" width="44.9140625" style="216" customWidth="1"/>
    <col min="10248" max="10248" width="5" style="216" customWidth="1"/>
    <col min="10249" max="10249" width="8.5" style="216" bestFit="1" customWidth="1"/>
    <col min="10250" max="10250" width="10.33203125" style="216" customWidth="1"/>
    <col min="10251" max="10251" width="56" style="216" bestFit="1" customWidth="1"/>
    <col min="10252" max="10496" width="8.25" style="216"/>
    <col min="10497" max="10497" width="4.83203125" style="216" bestFit="1" customWidth="1"/>
    <col min="10498" max="10498" width="25.33203125" style="216" bestFit="1" customWidth="1"/>
    <col min="10499" max="10499" width="8.83203125" style="216" customWidth="1"/>
    <col min="10500" max="10500" width="25.33203125" style="216" customWidth="1"/>
    <col min="10501" max="10501" width="33.08203125" style="216" customWidth="1"/>
    <col min="10502" max="10502" width="32.4140625" style="216" customWidth="1"/>
    <col min="10503" max="10503" width="44.9140625" style="216" customWidth="1"/>
    <col min="10504" max="10504" width="5" style="216" customWidth="1"/>
    <col min="10505" max="10505" width="8.5" style="216" bestFit="1" customWidth="1"/>
    <col min="10506" max="10506" width="10.33203125" style="216" customWidth="1"/>
    <col min="10507" max="10507" width="56" style="216" bestFit="1" customWidth="1"/>
    <col min="10508" max="10752" width="8.25" style="216"/>
    <col min="10753" max="10753" width="4.83203125" style="216" bestFit="1" customWidth="1"/>
    <col min="10754" max="10754" width="25.33203125" style="216" bestFit="1" customWidth="1"/>
    <col min="10755" max="10755" width="8.83203125" style="216" customWidth="1"/>
    <col min="10756" max="10756" width="25.33203125" style="216" customWidth="1"/>
    <col min="10757" max="10757" width="33.08203125" style="216" customWidth="1"/>
    <col min="10758" max="10758" width="32.4140625" style="216" customWidth="1"/>
    <col min="10759" max="10759" width="44.9140625" style="216" customWidth="1"/>
    <col min="10760" max="10760" width="5" style="216" customWidth="1"/>
    <col min="10761" max="10761" width="8.5" style="216" bestFit="1" customWidth="1"/>
    <col min="10762" max="10762" width="10.33203125" style="216" customWidth="1"/>
    <col min="10763" max="10763" width="56" style="216" bestFit="1" customWidth="1"/>
    <col min="10764" max="11008" width="8.25" style="216"/>
    <col min="11009" max="11009" width="4.83203125" style="216" bestFit="1" customWidth="1"/>
    <col min="11010" max="11010" width="25.33203125" style="216" bestFit="1" customWidth="1"/>
    <col min="11011" max="11011" width="8.83203125" style="216" customWidth="1"/>
    <col min="11012" max="11012" width="25.33203125" style="216" customWidth="1"/>
    <col min="11013" max="11013" width="33.08203125" style="216" customWidth="1"/>
    <col min="11014" max="11014" width="32.4140625" style="216" customWidth="1"/>
    <col min="11015" max="11015" width="44.9140625" style="216" customWidth="1"/>
    <col min="11016" max="11016" width="5" style="216" customWidth="1"/>
    <col min="11017" max="11017" width="8.5" style="216" bestFit="1" customWidth="1"/>
    <col min="11018" max="11018" width="10.33203125" style="216" customWidth="1"/>
    <col min="11019" max="11019" width="56" style="216" bestFit="1" customWidth="1"/>
    <col min="11020" max="11264" width="8.25" style="216"/>
    <col min="11265" max="11265" width="4.83203125" style="216" bestFit="1" customWidth="1"/>
    <col min="11266" max="11266" width="25.33203125" style="216" bestFit="1" customWidth="1"/>
    <col min="11267" max="11267" width="8.83203125" style="216" customWidth="1"/>
    <col min="11268" max="11268" width="25.33203125" style="216" customWidth="1"/>
    <col min="11269" max="11269" width="33.08203125" style="216" customWidth="1"/>
    <col min="11270" max="11270" width="32.4140625" style="216" customWidth="1"/>
    <col min="11271" max="11271" width="44.9140625" style="216" customWidth="1"/>
    <col min="11272" max="11272" width="5" style="216" customWidth="1"/>
    <col min="11273" max="11273" width="8.5" style="216" bestFit="1" customWidth="1"/>
    <col min="11274" max="11274" width="10.33203125" style="216" customWidth="1"/>
    <col min="11275" max="11275" width="56" style="216" bestFit="1" customWidth="1"/>
    <col min="11276" max="11520" width="8.25" style="216"/>
    <col min="11521" max="11521" width="4.83203125" style="216" bestFit="1" customWidth="1"/>
    <col min="11522" max="11522" width="25.33203125" style="216" bestFit="1" customWidth="1"/>
    <col min="11523" max="11523" width="8.83203125" style="216" customWidth="1"/>
    <col min="11524" max="11524" width="25.33203125" style="216" customWidth="1"/>
    <col min="11525" max="11525" width="33.08203125" style="216" customWidth="1"/>
    <col min="11526" max="11526" width="32.4140625" style="216" customWidth="1"/>
    <col min="11527" max="11527" width="44.9140625" style="216" customWidth="1"/>
    <col min="11528" max="11528" width="5" style="216" customWidth="1"/>
    <col min="11529" max="11529" width="8.5" style="216" bestFit="1" customWidth="1"/>
    <col min="11530" max="11530" width="10.33203125" style="216" customWidth="1"/>
    <col min="11531" max="11531" width="56" style="216" bestFit="1" customWidth="1"/>
    <col min="11532" max="11776" width="8.25" style="216"/>
    <col min="11777" max="11777" width="4.83203125" style="216" bestFit="1" customWidth="1"/>
    <col min="11778" max="11778" width="25.33203125" style="216" bestFit="1" customWidth="1"/>
    <col min="11779" max="11779" width="8.83203125" style="216" customWidth="1"/>
    <col min="11780" max="11780" width="25.33203125" style="216" customWidth="1"/>
    <col min="11781" max="11781" width="33.08203125" style="216" customWidth="1"/>
    <col min="11782" max="11782" width="32.4140625" style="216" customWidth="1"/>
    <col min="11783" max="11783" width="44.9140625" style="216" customWidth="1"/>
    <col min="11784" max="11784" width="5" style="216" customWidth="1"/>
    <col min="11785" max="11785" width="8.5" style="216" bestFit="1" customWidth="1"/>
    <col min="11786" max="11786" width="10.33203125" style="216" customWidth="1"/>
    <col min="11787" max="11787" width="56" style="216" bestFit="1" customWidth="1"/>
    <col min="11788" max="12032" width="8.25" style="216"/>
    <col min="12033" max="12033" width="4.83203125" style="216" bestFit="1" customWidth="1"/>
    <col min="12034" max="12034" width="25.33203125" style="216" bestFit="1" customWidth="1"/>
    <col min="12035" max="12035" width="8.83203125" style="216" customWidth="1"/>
    <col min="12036" max="12036" width="25.33203125" style="216" customWidth="1"/>
    <col min="12037" max="12037" width="33.08203125" style="216" customWidth="1"/>
    <col min="12038" max="12038" width="32.4140625" style="216" customWidth="1"/>
    <col min="12039" max="12039" width="44.9140625" style="216" customWidth="1"/>
    <col min="12040" max="12040" width="5" style="216" customWidth="1"/>
    <col min="12041" max="12041" width="8.5" style="216" bestFit="1" customWidth="1"/>
    <col min="12042" max="12042" width="10.33203125" style="216" customWidth="1"/>
    <col min="12043" max="12043" width="56" style="216" bestFit="1" customWidth="1"/>
    <col min="12044" max="12288" width="8.25" style="216"/>
    <col min="12289" max="12289" width="4.83203125" style="216" bestFit="1" customWidth="1"/>
    <col min="12290" max="12290" width="25.33203125" style="216" bestFit="1" customWidth="1"/>
    <col min="12291" max="12291" width="8.83203125" style="216" customWidth="1"/>
    <col min="12292" max="12292" width="25.33203125" style="216" customWidth="1"/>
    <col min="12293" max="12293" width="33.08203125" style="216" customWidth="1"/>
    <col min="12294" max="12294" width="32.4140625" style="216" customWidth="1"/>
    <col min="12295" max="12295" width="44.9140625" style="216" customWidth="1"/>
    <col min="12296" max="12296" width="5" style="216" customWidth="1"/>
    <col min="12297" max="12297" width="8.5" style="216" bestFit="1" customWidth="1"/>
    <col min="12298" max="12298" width="10.33203125" style="216" customWidth="1"/>
    <col min="12299" max="12299" width="56" style="216" bestFit="1" customWidth="1"/>
    <col min="12300" max="12544" width="8.25" style="216"/>
    <col min="12545" max="12545" width="4.83203125" style="216" bestFit="1" customWidth="1"/>
    <col min="12546" max="12546" width="25.33203125" style="216" bestFit="1" customWidth="1"/>
    <col min="12547" max="12547" width="8.83203125" style="216" customWidth="1"/>
    <col min="12548" max="12548" width="25.33203125" style="216" customWidth="1"/>
    <col min="12549" max="12549" width="33.08203125" style="216" customWidth="1"/>
    <col min="12550" max="12550" width="32.4140625" style="216" customWidth="1"/>
    <col min="12551" max="12551" width="44.9140625" style="216" customWidth="1"/>
    <col min="12552" max="12552" width="5" style="216" customWidth="1"/>
    <col min="12553" max="12553" width="8.5" style="216" bestFit="1" customWidth="1"/>
    <col min="12554" max="12554" width="10.33203125" style="216" customWidth="1"/>
    <col min="12555" max="12555" width="56" style="216" bestFit="1" customWidth="1"/>
    <col min="12556" max="12800" width="8.25" style="216"/>
    <col min="12801" max="12801" width="4.83203125" style="216" bestFit="1" customWidth="1"/>
    <col min="12802" max="12802" width="25.33203125" style="216" bestFit="1" customWidth="1"/>
    <col min="12803" max="12803" width="8.83203125" style="216" customWidth="1"/>
    <col min="12804" max="12804" width="25.33203125" style="216" customWidth="1"/>
    <col min="12805" max="12805" width="33.08203125" style="216" customWidth="1"/>
    <col min="12806" max="12806" width="32.4140625" style="216" customWidth="1"/>
    <col min="12807" max="12807" width="44.9140625" style="216" customWidth="1"/>
    <col min="12808" max="12808" width="5" style="216" customWidth="1"/>
    <col min="12809" max="12809" width="8.5" style="216" bestFit="1" customWidth="1"/>
    <col min="12810" max="12810" width="10.33203125" style="216" customWidth="1"/>
    <col min="12811" max="12811" width="56" style="216" bestFit="1" customWidth="1"/>
    <col min="12812" max="13056" width="8.25" style="216"/>
    <col min="13057" max="13057" width="4.83203125" style="216" bestFit="1" customWidth="1"/>
    <col min="13058" max="13058" width="25.33203125" style="216" bestFit="1" customWidth="1"/>
    <col min="13059" max="13059" width="8.83203125" style="216" customWidth="1"/>
    <col min="13060" max="13060" width="25.33203125" style="216" customWidth="1"/>
    <col min="13061" max="13061" width="33.08203125" style="216" customWidth="1"/>
    <col min="13062" max="13062" width="32.4140625" style="216" customWidth="1"/>
    <col min="13063" max="13063" width="44.9140625" style="216" customWidth="1"/>
    <col min="13064" max="13064" width="5" style="216" customWidth="1"/>
    <col min="13065" max="13065" width="8.5" style="216" bestFit="1" customWidth="1"/>
    <col min="13066" max="13066" width="10.33203125" style="216" customWidth="1"/>
    <col min="13067" max="13067" width="56" style="216" bestFit="1" customWidth="1"/>
    <col min="13068" max="13312" width="8.25" style="216"/>
    <col min="13313" max="13313" width="4.83203125" style="216" bestFit="1" customWidth="1"/>
    <col min="13314" max="13314" width="25.33203125" style="216" bestFit="1" customWidth="1"/>
    <col min="13315" max="13315" width="8.83203125" style="216" customWidth="1"/>
    <col min="13316" max="13316" width="25.33203125" style="216" customWidth="1"/>
    <col min="13317" max="13317" width="33.08203125" style="216" customWidth="1"/>
    <col min="13318" max="13318" width="32.4140625" style="216" customWidth="1"/>
    <col min="13319" max="13319" width="44.9140625" style="216" customWidth="1"/>
    <col min="13320" max="13320" width="5" style="216" customWidth="1"/>
    <col min="13321" max="13321" width="8.5" style="216" bestFit="1" customWidth="1"/>
    <col min="13322" max="13322" width="10.33203125" style="216" customWidth="1"/>
    <col min="13323" max="13323" width="56" style="216" bestFit="1" customWidth="1"/>
    <col min="13324" max="13568" width="8.25" style="216"/>
    <col min="13569" max="13569" width="4.83203125" style="216" bestFit="1" customWidth="1"/>
    <col min="13570" max="13570" width="25.33203125" style="216" bestFit="1" customWidth="1"/>
    <col min="13571" max="13571" width="8.83203125" style="216" customWidth="1"/>
    <col min="13572" max="13572" width="25.33203125" style="216" customWidth="1"/>
    <col min="13573" max="13573" width="33.08203125" style="216" customWidth="1"/>
    <col min="13574" max="13574" width="32.4140625" style="216" customWidth="1"/>
    <col min="13575" max="13575" width="44.9140625" style="216" customWidth="1"/>
    <col min="13576" max="13576" width="5" style="216" customWidth="1"/>
    <col min="13577" max="13577" width="8.5" style="216" bestFit="1" customWidth="1"/>
    <col min="13578" max="13578" width="10.33203125" style="216" customWidth="1"/>
    <col min="13579" max="13579" width="56" style="216" bestFit="1" customWidth="1"/>
    <col min="13580" max="13824" width="8.25" style="216"/>
    <col min="13825" max="13825" width="4.83203125" style="216" bestFit="1" customWidth="1"/>
    <col min="13826" max="13826" width="25.33203125" style="216" bestFit="1" customWidth="1"/>
    <col min="13827" max="13827" width="8.83203125" style="216" customWidth="1"/>
    <col min="13828" max="13828" width="25.33203125" style="216" customWidth="1"/>
    <col min="13829" max="13829" width="33.08203125" style="216" customWidth="1"/>
    <col min="13830" max="13830" width="32.4140625" style="216" customWidth="1"/>
    <col min="13831" max="13831" width="44.9140625" style="216" customWidth="1"/>
    <col min="13832" max="13832" width="5" style="216" customWidth="1"/>
    <col min="13833" max="13833" width="8.5" style="216" bestFit="1" customWidth="1"/>
    <col min="13834" max="13834" width="10.33203125" style="216" customWidth="1"/>
    <col min="13835" max="13835" width="56" style="216" bestFit="1" customWidth="1"/>
    <col min="13836" max="14080" width="8.25" style="216"/>
    <col min="14081" max="14081" width="4.83203125" style="216" bestFit="1" customWidth="1"/>
    <col min="14082" max="14082" width="25.33203125" style="216" bestFit="1" customWidth="1"/>
    <col min="14083" max="14083" width="8.83203125" style="216" customWidth="1"/>
    <col min="14084" max="14084" width="25.33203125" style="216" customWidth="1"/>
    <col min="14085" max="14085" width="33.08203125" style="216" customWidth="1"/>
    <col min="14086" max="14086" width="32.4140625" style="216" customWidth="1"/>
    <col min="14087" max="14087" width="44.9140625" style="216" customWidth="1"/>
    <col min="14088" max="14088" width="5" style="216" customWidth="1"/>
    <col min="14089" max="14089" width="8.5" style="216" bestFit="1" customWidth="1"/>
    <col min="14090" max="14090" width="10.33203125" style="216" customWidth="1"/>
    <col min="14091" max="14091" width="56" style="216" bestFit="1" customWidth="1"/>
    <col min="14092" max="14336" width="8.25" style="216"/>
    <col min="14337" max="14337" width="4.83203125" style="216" bestFit="1" customWidth="1"/>
    <col min="14338" max="14338" width="25.33203125" style="216" bestFit="1" customWidth="1"/>
    <col min="14339" max="14339" width="8.83203125" style="216" customWidth="1"/>
    <col min="14340" max="14340" width="25.33203125" style="216" customWidth="1"/>
    <col min="14341" max="14341" width="33.08203125" style="216" customWidth="1"/>
    <col min="14342" max="14342" width="32.4140625" style="216" customWidth="1"/>
    <col min="14343" max="14343" width="44.9140625" style="216" customWidth="1"/>
    <col min="14344" max="14344" width="5" style="216" customWidth="1"/>
    <col min="14345" max="14345" width="8.5" style="216" bestFit="1" customWidth="1"/>
    <col min="14346" max="14346" width="10.33203125" style="216" customWidth="1"/>
    <col min="14347" max="14347" width="56" style="216" bestFit="1" customWidth="1"/>
    <col min="14348" max="14592" width="8.25" style="216"/>
    <col min="14593" max="14593" width="4.83203125" style="216" bestFit="1" customWidth="1"/>
    <col min="14594" max="14594" width="25.33203125" style="216" bestFit="1" customWidth="1"/>
    <col min="14595" max="14595" width="8.83203125" style="216" customWidth="1"/>
    <col min="14596" max="14596" width="25.33203125" style="216" customWidth="1"/>
    <col min="14597" max="14597" width="33.08203125" style="216" customWidth="1"/>
    <col min="14598" max="14598" width="32.4140625" style="216" customWidth="1"/>
    <col min="14599" max="14599" width="44.9140625" style="216" customWidth="1"/>
    <col min="14600" max="14600" width="5" style="216" customWidth="1"/>
    <col min="14601" max="14601" width="8.5" style="216" bestFit="1" customWidth="1"/>
    <col min="14602" max="14602" width="10.33203125" style="216" customWidth="1"/>
    <col min="14603" max="14603" width="56" style="216" bestFit="1" customWidth="1"/>
    <col min="14604" max="14848" width="8.25" style="216"/>
    <col min="14849" max="14849" width="4.83203125" style="216" bestFit="1" customWidth="1"/>
    <col min="14850" max="14850" width="25.33203125" style="216" bestFit="1" customWidth="1"/>
    <col min="14851" max="14851" width="8.83203125" style="216" customWidth="1"/>
    <col min="14852" max="14852" width="25.33203125" style="216" customWidth="1"/>
    <col min="14853" max="14853" width="33.08203125" style="216" customWidth="1"/>
    <col min="14854" max="14854" width="32.4140625" style="216" customWidth="1"/>
    <col min="14855" max="14855" width="44.9140625" style="216" customWidth="1"/>
    <col min="14856" max="14856" width="5" style="216" customWidth="1"/>
    <col min="14857" max="14857" width="8.5" style="216" bestFit="1" customWidth="1"/>
    <col min="14858" max="14858" width="10.33203125" style="216" customWidth="1"/>
    <col min="14859" max="14859" width="56" style="216" bestFit="1" customWidth="1"/>
    <col min="14860" max="15104" width="8.25" style="216"/>
    <col min="15105" max="15105" width="4.83203125" style="216" bestFit="1" customWidth="1"/>
    <col min="15106" max="15106" width="25.33203125" style="216" bestFit="1" customWidth="1"/>
    <col min="15107" max="15107" width="8.83203125" style="216" customWidth="1"/>
    <col min="15108" max="15108" width="25.33203125" style="216" customWidth="1"/>
    <col min="15109" max="15109" width="33.08203125" style="216" customWidth="1"/>
    <col min="15110" max="15110" width="32.4140625" style="216" customWidth="1"/>
    <col min="15111" max="15111" width="44.9140625" style="216" customWidth="1"/>
    <col min="15112" max="15112" width="5" style="216" customWidth="1"/>
    <col min="15113" max="15113" width="8.5" style="216" bestFit="1" customWidth="1"/>
    <col min="15114" max="15114" width="10.33203125" style="216" customWidth="1"/>
    <col min="15115" max="15115" width="56" style="216" bestFit="1" customWidth="1"/>
    <col min="15116" max="15360" width="8.25" style="216"/>
    <col min="15361" max="15361" width="4.83203125" style="216" bestFit="1" customWidth="1"/>
    <col min="15362" max="15362" width="25.33203125" style="216" bestFit="1" customWidth="1"/>
    <col min="15363" max="15363" width="8.83203125" style="216" customWidth="1"/>
    <col min="15364" max="15364" width="25.33203125" style="216" customWidth="1"/>
    <col min="15365" max="15365" width="33.08203125" style="216" customWidth="1"/>
    <col min="15366" max="15366" width="32.4140625" style="216" customWidth="1"/>
    <col min="15367" max="15367" width="44.9140625" style="216" customWidth="1"/>
    <col min="15368" max="15368" width="5" style="216" customWidth="1"/>
    <col min="15369" max="15369" width="8.5" style="216" bestFit="1" customWidth="1"/>
    <col min="15370" max="15370" width="10.33203125" style="216" customWidth="1"/>
    <col min="15371" max="15371" width="56" style="216" bestFit="1" customWidth="1"/>
    <col min="15372" max="15616" width="8.25" style="216"/>
    <col min="15617" max="15617" width="4.83203125" style="216" bestFit="1" customWidth="1"/>
    <col min="15618" max="15618" width="25.33203125" style="216" bestFit="1" customWidth="1"/>
    <col min="15619" max="15619" width="8.83203125" style="216" customWidth="1"/>
    <col min="15620" max="15620" width="25.33203125" style="216" customWidth="1"/>
    <col min="15621" max="15621" width="33.08203125" style="216" customWidth="1"/>
    <col min="15622" max="15622" width="32.4140625" style="216" customWidth="1"/>
    <col min="15623" max="15623" width="44.9140625" style="216" customWidth="1"/>
    <col min="15624" max="15624" width="5" style="216" customWidth="1"/>
    <col min="15625" max="15625" width="8.5" style="216" bestFit="1" customWidth="1"/>
    <col min="15626" max="15626" width="10.33203125" style="216" customWidth="1"/>
    <col min="15627" max="15627" width="56" style="216" bestFit="1" customWidth="1"/>
    <col min="15628" max="15872" width="8.25" style="216"/>
    <col min="15873" max="15873" width="4.83203125" style="216" bestFit="1" customWidth="1"/>
    <col min="15874" max="15874" width="25.33203125" style="216" bestFit="1" customWidth="1"/>
    <col min="15875" max="15875" width="8.83203125" style="216" customWidth="1"/>
    <col min="15876" max="15876" width="25.33203125" style="216" customWidth="1"/>
    <col min="15877" max="15877" width="33.08203125" style="216" customWidth="1"/>
    <col min="15878" max="15878" width="32.4140625" style="216" customWidth="1"/>
    <col min="15879" max="15879" width="44.9140625" style="216" customWidth="1"/>
    <col min="15880" max="15880" width="5" style="216" customWidth="1"/>
    <col min="15881" max="15881" width="8.5" style="216" bestFit="1" customWidth="1"/>
    <col min="15882" max="15882" width="10.33203125" style="216" customWidth="1"/>
    <col min="15883" max="15883" width="56" style="216" bestFit="1" customWidth="1"/>
    <col min="15884" max="16128" width="8.25" style="216"/>
    <col min="16129" max="16129" width="4.83203125" style="216" bestFit="1" customWidth="1"/>
    <col min="16130" max="16130" width="25.33203125" style="216" bestFit="1" customWidth="1"/>
    <col min="16131" max="16131" width="8.83203125" style="216" customWidth="1"/>
    <col min="16132" max="16132" width="25.33203125" style="216" customWidth="1"/>
    <col min="16133" max="16133" width="33.08203125" style="216" customWidth="1"/>
    <col min="16134" max="16134" width="32.4140625" style="216" customWidth="1"/>
    <col min="16135" max="16135" width="44.9140625" style="216" customWidth="1"/>
    <col min="16136" max="16136" width="5" style="216" customWidth="1"/>
    <col min="16137" max="16137" width="8.5" style="216" bestFit="1" customWidth="1"/>
    <col min="16138" max="16138" width="10.33203125" style="216" customWidth="1"/>
    <col min="16139" max="16139" width="56" style="216" bestFit="1" customWidth="1"/>
    <col min="16140" max="16384" width="8.25" style="216"/>
  </cols>
  <sheetData>
    <row r="1" spans="1:11" ht="33">
      <c r="A1" s="239" t="s">
        <v>473</v>
      </c>
      <c r="B1" s="239" t="s">
        <v>3</v>
      </c>
      <c r="C1" s="239" t="s">
        <v>3791</v>
      </c>
      <c r="D1" s="239" t="s">
        <v>3790</v>
      </c>
      <c r="E1" s="239" t="s">
        <v>3789</v>
      </c>
      <c r="F1" s="240" t="s">
        <v>3788</v>
      </c>
      <c r="G1" s="239" t="s">
        <v>3787</v>
      </c>
      <c r="H1" s="236" t="s">
        <v>3786</v>
      </c>
      <c r="I1" s="238" t="s">
        <v>3785</v>
      </c>
      <c r="J1" s="237" t="s">
        <v>3784</v>
      </c>
      <c r="K1" s="236" t="s">
        <v>686</v>
      </c>
    </row>
    <row r="2" spans="1:11" ht="16.5">
      <c r="A2" s="226">
        <v>1</v>
      </c>
      <c r="B2" s="226" t="s">
        <v>446</v>
      </c>
      <c r="C2" s="226">
        <v>40768</v>
      </c>
      <c r="D2" s="226" t="s">
        <v>3651</v>
      </c>
      <c r="E2" s="226" t="s">
        <v>3650</v>
      </c>
      <c r="F2" s="228" t="s">
        <v>3676</v>
      </c>
      <c r="G2" s="227" t="s">
        <v>3783</v>
      </c>
      <c r="H2" s="226">
        <v>1</v>
      </c>
      <c r="I2" s="229">
        <v>0.6</v>
      </c>
      <c r="J2" s="224"/>
      <c r="K2" s="223"/>
    </row>
    <row r="3" spans="1:11" ht="16.5">
      <c r="A3" s="226">
        <v>2</v>
      </c>
      <c r="B3" s="226" t="s">
        <v>768</v>
      </c>
      <c r="C3" s="226">
        <v>40216</v>
      </c>
      <c r="D3" s="226" t="s">
        <v>3651</v>
      </c>
      <c r="E3" s="226" t="s">
        <v>3650</v>
      </c>
      <c r="F3" s="228" t="s">
        <v>3671</v>
      </c>
      <c r="G3" s="227" t="s">
        <v>3782</v>
      </c>
      <c r="H3" s="226">
        <v>1</v>
      </c>
      <c r="I3" s="229">
        <v>3</v>
      </c>
      <c r="J3" s="224"/>
      <c r="K3" s="223"/>
    </row>
    <row r="4" spans="1:11" ht="16.5">
      <c r="A4" s="226">
        <v>3</v>
      </c>
      <c r="B4" s="226" t="s">
        <v>327</v>
      </c>
      <c r="C4" s="226">
        <v>40216</v>
      </c>
      <c r="D4" s="226" t="s">
        <v>3651</v>
      </c>
      <c r="E4" s="226" t="s">
        <v>3650</v>
      </c>
      <c r="F4" s="228" t="s">
        <v>3703</v>
      </c>
      <c r="G4" s="227" t="s">
        <v>3736</v>
      </c>
      <c r="H4" s="226">
        <v>1</v>
      </c>
      <c r="I4" s="229">
        <v>4</v>
      </c>
      <c r="J4" s="224" t="s">
        <v>3653</v>
      </c>
      <c r="K4" s="226" t="s">
        <v>3781</v>
      </c>
    </row>
    <row r="5" spans="1:11" ht="16.5">
      <c r="A5" s="226">
        <v>4</v>
      </c>
      <c r="B5" s="226" t="s">
        <v>3780</v>
      </c>
      <c r="C5" s="226">
        <v>40216</v>
      </c>
      <c r="D5" s="226" t="s">
        <v>3651</v>
      </c>
      <c r="E5" s="226" t="s">
        <v>3650</v>
      </c>
      <c r="F5" s="228" t="s">
        <v>3663</v>
      </c>
      <c r="G5" s="227" t="s">
        <v>3735</v>
      </c>
      <c r="H5" s="226">
        <v>1</v>
      </c>
      <c r="I5" s="229">
        <v>0</v>
      </c>
      <c r="J5" s="224"/>
      <c r="K5" s="226"/>
    </row>
    <row r="6" spans="1:11" ht="16.5">
      <c r="A6" s="226">
        <v>5</v>
      </c>
      <c r="B6" s="226" t="s">
        <v>327</v>
      </c>
      <c r="C6" s="226">
        <v>40216</v>
      </c>
      <c r="D6" s="226" t="s">
        <v>3651</v>
      </c>
      <c r="E6" s="226" t="s">
        <v>3650</v>
      </c>
      <c r="F6" s="228" t="s">
        <v>3663</v>
      </c>
      <c r="G6" s="227" t="s">
        <v>3735</v>
      </c>
      <c r="H6" s="226">
        <v>2</v>
      </c>
      <c r="I6" s="229">
        <v>0.3</v>
      </c>
      <c r="J6" s="224"/>
      <c r="K6" s="226" t="s">
        <v>3779</v>
      </c>
    </row>
    <row r="7" spans="1:11" ht="16.5">
      <c r="A7" s="226">
        <v>6</v>
      </c>
      <c r="B7" s="226" t="s">
        <v>327</v>
      </c>
      <c r="C7" s="226">
        <v>40216</v>
      </c>
      <c r="D7" s="226" t="s">
        <v>3651</v>
      </c>
      <c r="E7" s="226" t="s">
        <v>3650</v>
      </c>
      <c r="F7" s="228" t="s">
        <v>3663</v>
      </c>
      <c r="G7" s="227" t="s">
        <v>3735</v>
      </c>
      <c r="H7" s="226">
        <v>1</v>
      </c>
      <c r="I7" s="229">
        <v>0.6</v>
      </c>
      <c r="J7" s="224"/>
      <c r="K7" s="226" t="s">
        <v>3778</v>
      </c>
    </row>
    <row r="8" spans="1:11" ht="16.5">
      <c r="A8" s="226">
        <v>7</v>
      </c>
      <c r="B8" s="226" t="s">
        <v>1807</v>
      </c>
      <c r="C8" s="226">
        <v>40216</v>
      </c>
      <c r="D8" s="226" t="s">
        <v>3651</v>
      </c>
      <c r="E8" s="226" t="s">
        <v>3650</v>
      </c>
      <c r="F8" s="228" t="s">
        <v>3703</v>
      </c>
      <c r="G8" s="227" t="s">
        <v>3736</v>
      </c>
      <c r="H8" s="226">
        <v>2</v>
      </c>
      <c r="I8" s="229">
        <v>1</v>
      </c>
      <c r="J8" s="224" t="s">
        <v>3653</v>
      </c>
      <c r="K8" s="226" t="s">
        <v>3777</v>
      </c>
    </row>
    <row r="9" spans="1:11" ht="16.5">
      <c r="A9" s="226">
        <v>8</v>
      </c>
      <c r="B9" s="226" t="s">
        <v>3776</v>
      </c>
      <c r="C9" s="226">
        <v>40216</v>
      </c>
      <c r="D9" s="226" t="s">
        <v>3651</v>
      </c>
      <c r="E9" s="226" t="s">
        <v>3650</v>
      </c>
      <c r="F9" s="228" t="s">
        <v>3663</v>
      </c>
      <c r="G9" s="227" t="s">
        <v>3735</v>
      </c>
      <c r="H9" s="226">
        <v>1</v>
      </c>
      <c r="I9" s="229">
        <v>0</v>
      </c>
      <c r="J9" s="224"/>
      <c r="K9" s="226"/>
    </row>
    <row r="10" spans="1:11" ht="16.5">
      <c r="A10" s="226">
        <v>9</v>
      </c>
      <c r="B10" s="226" t="s">
        <v>3737</v>
      </c>
      <c r="C10" s="226">
        <v>40216</v>
      </c>
      <c r="D10" s="226" t="s">
        <v>3651</v>
      </c>
      <c r="E10" s="226" t="s">
        <v>3650</v>
      </c>
      <c r="F10" s="228" t="s">
        <v>3663</v>
      </c>
      <c r="G10" s="227" t="s">
        <v>3775</v>
      </c>
      <c r="H10" s="226">
        <v>3</v>
      </c>
      <c r="I10" s="229">
        <v>0.1</v>
      </c>
      <c r="J10" s="224"/>
      <c r="K10" s="226" t="s">
        <v>3774</v>
      </c>
    </row>
    <row r="11" spans="1:11" ht="16.5">
      <c r="A11" s="226">
        <v>10</v>
      </c>
      <c r="B11" s="226" t="s">
        <v>779</v>
      </c>
      <c r="C11" s="226">
        <v>40216</v>
      </c>
      <c r="D11" s="226" t="s">
        <v>3651</v>
      </c>
      <c r="E11" s="226" t="s">
        <v>3650</v>
      </c>
      <c r="F11" s="228" t="s">
        <v>3703</v>
      </c>
      <c r="G11" s="227" t="s">
        <v>3736</v>
      </c>
      <c r="H11" s="226">
        <v>1</v>
      </c>
      <c r="I11" s="229">
        <v>2</v>
      </c>
      <c r="J11" s="224" t="s">
        <v>3653</v>
      </c>
      <c r="K11" s="226" t="s">
        <v>3773</v>
      </c>
    </row>
    <row r="12" spans="1:11" ht="16.5">
      <c r="A12" s="226">
        <v>11</v>
      </c>
      <c r="B12" s="226" t="s">
        <v>779</v>
      </c>
      <c r="C12" s="226">
        <v>40216</v>
      </c>
      <c r="D12" s="226" t="s">
        <v>3651</v>
      </c>
      <c r="E12" s="226" t="s">
        <v>3650</v>
      </c>
      <c r="F12" s="226" t="s">
        <v>3663</v>
      </c>
      <c r="G12" s="226" t="s">
        <v>3735</v>
      </c>
      <c r="H12" s="226">
        <v>1</v>
      </c>
      <c r="I12" s="229">
        <v>0</v>
      </c>
      <c r="J12" s="224"/>
      <c r="K12" s="226"/>
    </row>
    <row r="13" spans="1:11" ht="16.5">
      <c r="A13" s="226">
        <v>12</v>
      </c>
      <c r="B13" s="226" t="s">
        <v>432</v>
      </c>
      <c r="C13" s="226">
        <v>41260</v>
      </c>
      <c r="D13" s="226" t="s">
        <v>3651</v>
      </c>
      <c r="E13" s="226" t="s">
        <v>3650</v>
      </c>
      <c r="F13" s="226" t="s">
        <v>3682</v>
      </c>
      <c r="G13" s="226" t="s">
        <v>3772</v>
      </c>
      <c r="H13" s="226">
        <v>2</v>
      </c>
      <c r="I13" s="229">
        <v>0.5</v>
      </c>
      <c r="J13" s="224"/>
      <c r="K13" s="223"/>
    </row>
    <row r="14" spans="1:11" ht="16.5">
      <c r="A14" s="226"/>
      <c r="B14" s="226" t="s">
        <v>85</v>
      </c>
      <c r="C14" s="226">
        <v>40475</v>
      </c>
      <c r="D14" s="226" t="s">
        <v>3651</v>
      </c>
      <c r="E14" s="226" t="s">
        <v>3650</v>
      </c>
      <c r="F14" s="226" t="s">
        <v>3671</v>
      </c>
      <c r="G14" s="226" t="s">
        <v>3771</v>
      </c>
      <c r="H14" s="226">
        <v>1</v>
      </c>
      <c r="I14" s="229">
        <v>3</v>
      </c>
      <c r="J14" s="224"/>
      <c r="K14" s="223"/>
    </row>
    <row r="15" spans="1:11" ht="16.5">
      <c r="A15" s="226">
        <v>13</v>
      </c>
      <c r="B15" s="226" t="s">
        <v>85</v>
      </c>
      <c r="C15" s="226">
        <v>40475</v>
      </c>
      <c r="D15" s="226" t="s">
        <v>3651</v>
      </c>
      <c r="E15" s="226" t="s">
        <v>3650</v>
      </c>
      <c r="F15" s="228" t="s">
        <v>3674</v>
      </c>
      <c r="G15" s="227" t="s">
        <v>3770</v>
      </c>
      <c r="H15" s="226"/>
      <c r="I15" s="229">
        <v>2.5</v>
      </c>
      <c r="J15" s="224"/>
      <c r="K15" s="223"/>
    </row>
    <row r="16" spans="1:11" ht="16.5">
      <c r="A16" s="226">
        <v>14</v>
      </c>
      <c r="B16" s="226" t="s">
        <v>85</v>
      </c>
      <c r="C16" s="226">
        <v>40475</v>
      </c>
      <c r="D16" s="226" t="s">
        <v>3651</v>
      </c>
      <c r="E16" s="226" t="s">
        <v>3650</v>
      </c>
      <c r="F16" s="228" t="s">
        <v>3682</v>
      </c>
      <c r="G16" s="227" t="s">
        <v>3769</v>
      </c>
      <c r="H16" s="226">
        <v>2</v>
      </c>
      <c r="I16" s="229">
        <v>0.5</v>
      </c>
      <c r="J16" s="224"/>
      <c r="K16" s="223"/>
    </row>
    <row r="17" spans="1:11" ht="16.5">
      <c r="A17" s="226">
        <v>15</v>
      </c>
      <c r="B17" s="226" t="s">
        <v>58</v>
      </c>
      <c r="C17" s="226">
        <v>41848</v>
      </c>
      <c r="D17" s="226" t="s">
        <v>3651</v>
      </c>
      <c r="E17" s="226" t="s">
        <v>3650</v>
      </c>
      <c r="F17" s="228" t="s">
        <v>3676</v>
      </c>
      <c r="G17" s="227" t="s">
        <v>3768</v>
      </c>
      <c r="H17" s="226">
        <v>2</v>
      </c>
      <c r="I17" s="229">
        <v>0.4</v>
      </c>
      <c r="J17" s="224"/>
      <c r="K17" s="223"/>
    </row>
    <row r="18" spans="1:11" ht="16.5">
      <c r="A18" s="226">
        <v>16</v>
      </c>
      <c r="B18" s="226" t="s">
        <v>847</v>
      </c>
      <c r="C18" s="226" t="s">
        <v>499</v>
      </c>
      <c r="D18" s="226" t="s">
        <v>3651</v>
      </c>
      <c r="E18" s="226" t="s">
        <v>3650</v>
      </c>
      <c r="F18" s="228" t="s">
        <v>3703</v>
      </c>
      <c r="G18" s="227" t="s">
        <v>3702</v>
      </c>
      <c r="H18" s="226">
        <v>1</v>
      </c>
      <c r="I18" s="229">
        <v>2</v>
      </c>
      <c r="J18" s="224" t="s">
        <v>3653</v>
      </c>
      <c r="K18" s="226" t="s">
        <v>3767</v>
      </c>
    </row>
    <row r="19" spans="1:11" ht="16.5">
      <c r="A19" s="226">
        <v>17</v>
      </c>
      <c r="B19" s="226" t="s">
        <v>327</v>
      </c>
      <c r="C19" s="226">
        <v>1000016</v>
      </c>
      <c r="D19" s="226" t="s">
        <v>3651</v>
      </c>
      <c r="E19" s="226" t="s">
        <v>3650</v>
      </c>
      <c r="F19" s="228" t="s">
        <v>3663</v>
      </c>
      <c r="G19" s="227" t="s">
        <v>3735</v>
      </c>
      <c r="H19" s="226">
        <v>1</v>
      </c>
      <c r="I19" s="229">
        <v>0.6</v>
      </c>
      <c r="J19" s="224"/>
      <c r="K19" s="226" t="s">
        <v>3766</v>
      </c>
    </row>
    <row r="20" spans="1:11" ht="16.5">
      <c r="A20" s="226">
        <v>18</v>
      </c>
      <c r="B20" s="233" t="s">
        <v>3651</v>
      </c>
      <c r="C20" s="233">
        <v>1000016</v>
      </c>
      <c r="D20" s="233" t="s">
        <v>3651</v>
      </c>
      <c r="E20" s="233" t="s">
        <v>3650</v>
      </c>
      <c r="F20" s="235" t="s">
        <v>3765</v>
      </c>
      <c r="G20" s="234" t="s">
        <v>3662</v>
      </c>
      <c r="H20" s="233">
        <v>2</v>
      </c>
      <c r="I20" s="232">
        <v>1</v>
      </c>
      <c r="J20" s="224"/>
      <c r="K20" s="223"/>
    </row>
    <row r="21" spans="1:11" ht="16.5">
      <c r="A21" s="226">
        <v>19</v>
      </c>
      <c r="B21" s="226" t="s">
        <v>861</v>
      </c>
      <c r="C21" s="226">
        <v>40196</v>
      </c>
      <c r="D21" s="226" t="s">
        <v>3651</v>
      </c>
      <c r="E21" s="226" t="s">
        <v>3656</v>
      </c>
      <c r="F21" s="228" t="s">
        <v>3665</v>
      </c>
      <c r="G21" s="227" t="s">
        <v>3764</v>
      </c>
      <c r="H21" s="226"/>
      <c r="I21" s="229">
        <v>1</v>
      </c>
      <c r="J21" s="224" t="s">
        <v>3653</v>
      </c>
      <c r="K21" s="223"/>
    </row>
    <row r="22" spans="1:11" ht="16.5">
      <c r="A22" s="226">
        <v>20</v>
      </c>
      <c r="B22" s="226" t="s">
        <v>235</v>
      </c>
      <c r="C22" s="226" t="s">
        <v>234</v>
      </c>
      <c r="D22" s="226" t="s">
        <v>3651</v>
      </c>
      <c r="E22" s="226" t="s">
        <v>3650</v>
      </c>
      <c r="F22" s="228" t="s">
        <v>3671</v>
      </c>
      <c r="G22" s="227" t="s">
        <v>3763</v>
      </c>
      <c r="H22" s="226">
        <v>2</v>
      </c>
      <c r="I22" s="229">
        <v>2</v>
      </c>
      <c r="J22" s="224"/>
      <c r="K22" s="223"/>
    </row>
    <row r="23" spans="1:11" ht="16.5">
      <c r="A23" s="226">
        <v>21</v>
      </c>
      <c r="B23" s="226" t="s">
        <v>3758</v>
      </c>
      <c r="C23" s="226">
        <v>1000016</v>
      </c>
      <c r="D23" s="226" t="s">
        <v>3651</v>
      </c>
      <c r="E23" s="226" t="s">
        <v>3650</v>
      </c>
      <c r="F23" s="228" t="s">
        <v>3649</v>
      </c>
      <c r="G23" s="227" t="s">
        <v>3648</v>
      </c>
      <c r="H23" s="226">
        <v>2</v>
      </c>
      <c r="I23" s="229">
        <v>0</v>
      </c>
      <c r="J23" s="224"/>
      <c r="K23" s="231" t="s">
        <v>3762</v>
      </c>
    </row>
    <row r="24" spans="1:11" ht="16.5">
      <c r="A24" s="226">
        <v>22</v>
      </c>
      <c r="B24" s="226" t="s">
        <v>3758</v>
      </c>
      <c r="C24" s="226">
        <v>1000016</v>
      </c>
      <c r="D24" s="226" t="s">
        <v>3651</v>
      </c>
      <c r="E24" s="226" t="s">
        <v>3650</v>
      </c>
      <c r="F24" s="228" t="s">
        <v>3676</v>
      </c>
      <c r="G24" s="227" t="s">
        <v>3761</v>
      </c>
      <c r="H24" s="226">
        <v>2</v>
      </c>
      <c r="I24" s="229">
        <v>0</v>
      </c>
      <c r="J24" s="224"/>
      <c r="K24" s="231" t="s">
        <v>3756</v>
      </c>
    </row>
    <row r="25" spans="1:11" ht="16.5">
      <c r="A25" s="226">
        <v>23</v>
      </c>
      <c r="B25" s="226" t="s">
        <v>3758</v>
      </c>
      <c r="C25" s="226">
        <v>1000016</v>
      </c>
      <c r="D25" s="226" t="s">
        <v>3651</v>
      </c>
      <c r="E25" s="226" t="s">
        <v>3650</v>
      </c>
      <c r="F25" s="228" t="s">
        <v>3676</v>
      </c>
      <c r="G25" s="227" t="s">
        <v>3760</v>
      </c>
      <c r="H25" s="226">
        <v>1</v>
      </c>
      <c r="I25" s="229">
        <v>0</v>
      </c>
      <c r="J25" s="224"/>
      <c r="K25" s="231" t="s">
        <v>3759</v>
      </c>
    </row>
    <row r="26" spans="1:11" ht="16.5">
      <c r="A26" s="226">
        <v>24</v>
      </c>
      <c r="B26" s="226" t="s">
        <v>3758</v>
      </c>
      <c r="C26" s="226">
        <v>1000016</v>
      </c>
      <c r="D26" s="226" t="s">
        <v>3651</v>
      </c>
      <c r="E26" s="226" t="s">
        <v>3650</v>
      </c>
      <c r="F26" s="228" t="s">
        <v>3676</v>
      </c>
      <c r="G26" s="227" t="s">
        <v>3757</v>
      </c>
      <c r="H26" s="226">
        <v>2</v>
      </c>
      <c r="I26" s="229">
        <v>0</v>
      </c>
      <c r="J26" s="224"/>
      <c r="K26" s="231" t="s">
        <v>3756</v>
      </c>
    </row>
    <row r="27" spans="1:11" ht="16.5">
      <c r="A27" s="226">
        <v>25</v>
      </c>
      <c r="B27" s="226" t="s">
        <v>390</v>
      </c>
      <c r="C27" s="226">
        <v>22005</v>
      </c>
      <c r="D27" s="226" t="s">
        <v>3651</v>
      </c>
      <c r="E27" s="226" t="s">
        <v>3656</v>
      </c>
      <c r="F27" s="228" t="s">
        <v>3755</v>
      </c>
      <c r="G27" s="227" t="s">
        <v>3754</v>
      </c>
      <c r="H27" s="226"/>
      <c r="I27" s="229">
        <v>1.5</v>
      </c>
      <c r="J27" s="224" t="s">
        <v>3653</v>
      </c>
      <c r="K27" s="223"/>
    </row>
    <row r="28" spans="1:11" ht="16.5">
      <c r="A28" s="226">
        <v>26</v>
      </c>
      <c r="B28" s="226" t="s">
        <v>402</v>
      </c>
      <c r="C28" s="226">
        <v>40482</v>
      </c>
      <c r="D28" s="226" t="s">
        <v>3651</v>
      </c>
      <c r="E28" s="226" t="s">
        <v>3650</v>
      </c>
      <c r="F28" s="228" t="s">
        <v>3674</v>
      </c>
      <c r="G28" s="227" t="s">
        <v>3753</v>
      </c>
      <c r="H28" s="226"/>
      <c r="I28" s="229">
        <v>2.5</v>
      </c>
      <c r="J28" s="224"/>
      <c r="K28" s="223"/>
    </row>
    <row r="29" spans="1:11" ht="16.5">
      <c r="A29" s="226">
        <v>27</v>
      </c>
      <c r="B29" s="226" t="s">
        <v>73</v>
      </c>
      <c r="C29" s="226">
        <v>40153</v>
      </c>
      <c r="D29" s="226" t="s">
        <v>3651</v>
      </c>
      <c r="E29" s="226" t="s">
        <v>3650</v>
      </c>
      <c r="F29" s="228" t="s">
        <v>3649</v>
      </c>
      <c r="G29" s="227" t="s">
        <v>3686</v>
      </c>
      <c r="H29" s="226">
        <v>3</v>
      </c>
      <c r="I29" s="229">
        <v>0.15</v>
      </c>
      <c r="J29" s="224"/>
      <c r="K29" s="223"/>
    </row>
    <row r="30" spans="1:11" ht="16.5">
      <c r="A30" s="226">
        <v>28</v>
      </c>
      <c r="B30" s="226" t="s">
        <v>34</v>
      </c>
      <c r="C30" s="226">
        <v>40747</v>
      </c>
      <c r="D30" s="226" t="s">
        <v>3651</v>
      </c>
      <c r="E30" s="226" t="s">
        <v>3650</v>
      </c>
      <c r="F30" s="228" t="s">
        <v>3671</v>
      </c>
      <c r="G30" s="227" t="s">
        <v>3752</v>
      </c>
      <c r="H30" s="226">
        <v>2</v>
      </c>
      <c r="I30" s="229">
        <v>2</v>
      </c>
      <c r="J30" s="224"/>
      <c r="K30" s="223"/>
    </row>
    <row r="31" spans="1:11" ht="16.5">
      <c r="A31" s="226">
        <v>29</v>
      </c>
      <c r="B31" s="226" t="s">
        <v>3747</v>
      </c>
      <c r="C31" s="226" t="s">
        <v>449</v>
      </c>
      <c r="D31" s="226" t="s">
        <v>3651</v>
      </c>
      <c r="E31" s="226" t="s">
        <v>3650</v>
      </c>
      <c r="F31" s="228" t="s">
        <v>3732</v>
      </c>
      <c r="G31" s="227" t="s">
        <v>3751</v>
      </c>
      <c r="H31" s="226">
        <v>1</v>
      </c>
      <c r="I31" s="229">
        <v>1.5</v>
      </c>
      <c r="J31" s="224"/>
      <c r="K31" s="223"/>
    </row>
    <row r="32" spans="1:11" ht="16.5">
      <c r="A32" s="226"/>
      <c r="B32" s="226" t="s">
        <v>1016</v>
      </c>
      <c r="C32" s="226"/>
      <c r="D32" s="226"/>
      <c r="E32" s="226"/>
      <c r="F32" s="230">
        <v>0.1</v>
      </c>
      <c r="G32" s="227"/>
      <c r="H32" s="226"/>
      <c r="I32" s="225">
        <f>I31*F32</f>
        <v>0.15000000000000002</v>
      </c>
      <c r="J32" s="224"/>
      <c r="K32" s="223"/>
    </row>
    <row r="33" spans="1:11" ht="16.5">
      <c r="A33" s="226"/>
      <c r="B33" s="226" t="s">
        <v>3750</v>
      </c>
      <c r="C33" s="226"/>
      <c r="D33" s="226"/>
      <c r="E33" s="226"/>
      <c r="F33" s="230">
        <v>0.45</v>
      </c>
      <c r="G33" s="227"/>
      <c r="H33" s="226"/>
      <c r="I33" s="225">
        <f>I31*F33</f>
        <v>0.67500000000000004</v>
      </c>
      <c r="J33" s="224"/>
      <c r="K33" s="223"/>
    </row>
    <row r="34" spans="1:11" ht="16.5">
      <c r="A34" s="226"/>
      <c r="B34" s="226" t="s">
        <v>3749</v>
      </c>
      <c r="C34" s="226"/>
      <c r="D34" s="226"/>
      <c r="E34" s="226"/>
      <c r="F34" s="230">
        <v>0.45</v>
      </c>
      <c r="G34" s="227"/>
      <c r="H34" s="226"/>
      <c r="I34" s="225">
        <f>I31/F34</f>
        <v>3.333333333333333</v>
      </c>
      <c r="J34" s="224"/>
      <c r="K34" s="223"/>
    </row>
    <row r="35" spans="1:11" ht="16.5">
      <c r="A35" s="226">
        <v>30</v>
      </c>
      <c r="B35" s="226" t="s">
        <v>450</v>
      </c>
      <c r="C35" s="226" t="s">
        <v>449</v>
      </c>
      <c r="D35" s="226" t="s">
        <v>3651</v>
      </c>
      <c r="E35" s="226" t="s">
        <v>3650</v>
      </c>
      <c r="F35" s="228" t="s">
        <v>3682</v>
      </c>
      <c r="G35" s="227" t="s">
        <v>3748</v>
      </c>
      <c r="H35" s="226">
        <v>2</v>
      </c>
      <c r="I35" s="229">
        <v>0.5</v>
      </c>
      <c r="J35" s="224"/>
      <c r="K35" s="223"/>
    </row>
    <row r="36" spans="1:11" ht="16.5">
      <c r="A36" s="226">
        <v>31</v>
      </c>
      <c r="B36" s="226" t="s">
        <v>3747</v>
      </c>
      <c r="C36" s="226" t="s">
        <v>449</v>
      </c>
      <c r="D36" s="226" t="s">
        <v>3651</v>
      </c>
      <c r="E36" s="226" t="s">
        <v>3650</v>
      </c>
      <c r="F36" s="228" t="s">
        <v>3746</v>
      </c>
      <c r="G36" s="227" t="s">
        <v>3745</v>
      </c>
      <c r="H36" s="226"/>
      <c r="I36" s="229">
        <v>1</v>
      </c>
      <c r="J36" s="224"/>
      <c r="K36" s="223"/>
    </row>
    <row r="37" spans="1:11" ht="16.5">
      <c r="A37" s="226"/>
      <c r="B37" s="226" t="s">
        <v>1016</v>
      </c>
      <c r="C37" s="226"/>
      <c r="D37" s="226"/>
      <c r="E37" s="226"/>
      <c r="F37" s="230">
        <v>0.5</v>
      </c>
      <c r="G37" s="227"/>
      <c r="H37" s="226"/>
      <c r="I37" s="225">
        <f>I36*F37</f>
        <v>0.5</v>
      </c>
      <c r="J37" s="224"/>
      <c r="K37" s="223"/>
    </row>
    <row r="38" spans="1:11" ht="16.5">
      <c r="A38" s="226"/>
      <c r="B38" s="226" t="s">
        <v>3744</v>
      </c>
      <c r="C38" s="226"/>
      <c r="D38" s="226"/>
      <c r="E38" s="226"/>
      <c r="F38" s="230">
        <v>0.5</v>
      </c>
      <c r="G38" s="227"/>
      <c r="H38" s="226"/>
      <c r="I38" s="225">
        <f>I36*F38</f>
        <v>0.5</v>
      </c>
      <c r="J38" s="224"/>
      <c r="K38" s="223"/>
    </row>
    <row r="39" spans="1:11" ht="16.5">
      <c r="A39" s="226">
        <v>32</v>
      </c>
      <c r="B39" s="226" t="s">
        <v>1016</v>
      </c>
      <c r="C39" s="226" t="s">
        <v>449</v>
      </c>
      <c r="D39" s="226" t="s">
        <v>3651</v>
      </c>
      <c r="E39" s="226" t="s">
        <v>3650</v>
      </c>
      <c r="F39" s="228" t="s">
        <v>3663</v>
      </c>
      <c r="G39" s="227" t="s">
        <v>3662</v>
      </c>
      <c r="H39" s="226">
        <v>1</v>
      </c>
      <c r="I39" s="229">
        <v>0.6</v>
      </c>
      <c r="J39" s="224"/>
      <c r="K39" s="228" t="s">
        <v>3743</v>
      </c>
    </row>
    <row r="40" spans="1:11" ht="16.5">
      <c r="A40" s="226">
        <v>33</v>
      </c>
      <c r="B40" s="226" t="s">
        <v>1016</v>
      </c>
      <c r="C40" s="226" t="s">
        <v>449</v>
      </c>
      <c r="D40" s="226" t="s">
        <v>3651</v>
      </c>
      <c r="E40" s="226" t="s">
        <v>3650</v>
      </c>
      <c r="F40" s="228" t="s">
        <v>3703</v>
      </c>
      <c r="G40" s="227" t="s">
        <v>3736</v>
      </c>
      <c r="H40" s="226">
        <v>1</v>
      </c>
      <c r="I40" s="229">
        <v>4</v>
      </c>
      <c r="J40" s="224" t="s">
        <v>3653</v>
      </c>
      <c r="K40" s="228" t="s">
        <v>3742</v>
      </c>
    </row>
    <row r="41" spans="1:11" ht="16.5">
      <c r="A41" s="226">
        <v>34</v>
      </c>
      <c r="B41" s="226" t="s">
        <v>1016</v>
      </c>
      <c r="C41" s="226" t="s">
        <v>449</v>
      </c>
      <c r="D41" s="226" t="s">
        <v>3651</v>
      </c>
      <c r="E41" s="226" t="s">
        <v>3650</v>
      </c>
      <c r="F41" s="228" t="s">
        <v>3663</v>
      </c>
      <c r="G41" s="227" t="s">
        <v>3735</v>
      </c>
      <c r="H41" s="226">
        <v>1</v>
      </c>
      <c r="I41" s="229">
        <v>0</v>
      </c>
      <c r="J41" s="224"/>
      <c r="K41" s="228" t="s">
        <v>3742</v>
      </c>
    </row>
    <row r="42" spans="1:11" ht="16.5">
      <c r="A42" s="226">
        <v>35</v>
      </c>
      <c r="B42" s="226" t="s">
        <v>1016</v>
      </c>
      <c r="C42" s="226" t="s">
        <v>449</v>
      </c>
      <c r="D42" s="226" t="s">
        <v>3651</v>
      </c>
      <c r="E42" s="226" t="s">
        <v>3650</v>
      </c>
      <c r="F42" s="228" t="s">
        <v>3663</v>
      </c>
      <c r="G42" s="227" t="s">
        <v>3735</v>
      </c>
      <c r="H42" s="226">
        <v>2</v>
      </c>
      <c r="I42" s="229">
        <v>0.3</v>
      </c>
      <c r="J42" s="224"/>
      <c r="K42" s="228" t="s">
        <v>3741</v>
      </c>
    </row>
    <row r="43" spans="1:11" ht="16.5">
      <c r="A43" s="226">
        <v>36</v>
      </c>
      <c r="B43" s="226" t="s">
        <v>1016</v>
      </c>
      <c r="C43" s="226" t="s">
        <v>449</v>
      </c>
      <c r="D43" s="226" t="s">
        <v>3651</v>
      </c>
      <c r="E43" s="226" t="s">
        <v>3650</v>
      </c>
      <c r="F43" s="228" t="s">
        <v>3703</v>
      </c>
      <c r="G43" s="227" t="s">
        <v>3736</v>
      </c>
      <c r="H43" s="226">
        <v>1</v>
      </c>
      <c r="I43" s="229">
        <v>2</v>
      </c>
      <c r="J43" s="224" t="s">
        <v>3653</v>
      </c>
      <c r="K43" s="228" t="s">
        <v>3740</v>
      </c>
    </row>
    <row r="44" spans="1:11" ht="16.5">
      <c r="A44" s="226">
        <v>37</v>
      </c>
      <c r="B44" s="226" t="s">
        <v>1016</v>
      </c>
      <c r="C44" s="226" t="s">
        <v>449</v>
      </c>
      <c r="D44" s="226" t="s">
        <v>3651</v>
      </c>
      <c r="E44" s="226" t="s">
        <v>3650</v>
      </c>
      <c r="F44" s="228" t="s">
        <v>3663</v>
      </c>
      <c r="G44" s="227" t="s">
        <v>3735</v>
      </c>
      <c r="H44" s="226">
        <v>1</v>
      </c>
      <c r="I44" s="229">
        <v>0</v>
      </c>
      <c r="J44" s="224"/>
      <c r="K44" s="228" t="s">
        <v>3740</v>
      </c>
    </row>
    <row r="45" spans="1:11" ht="16.5">
      <c r="A45" s="226">
        <v>38</v>
      </c>
      <c r="B45" s="226" t="s">
        <v>1226</v>
      </c>
      <c r="C45" s="226" t="s">
        <v>449</v>
      </c>
      <c r="D45" s="226" t="s">
        <v>3651</v>
      </c>
      <c r="E45" s="226" t="s">
        <v>3650</v>
      </c>
      <c r="F45" s="228" t="s">
        <v>3663</v>
      </c>
      <c r="G45" s="227" t="s">
        <v>3662</v>
      </c>
      <c r="H45" s="226">
        <v>2</v>
      </c>
      <c r="I45" s="229">
        <v>0.3</v>
      </c>
      <c r="J45" s="224"/>
      <c r="K45" s="228" t="s">
        <v>3739</v>
      </c>
    </row>
    <row r="46" spans="1:11" ht="16.5">
      <c r="A46" s="226">
        <v>39</v>
      </c>
      <c r="B46" s="226" t="s">
        <v>1226</v>
      </c>
      <c r="C46" s="226" t="s">
        <v>449</v>
      </c>
      <c r="D46" s="226" t="s">
        <v>3651</v>
      </c>
      <c r="E46" s="226" t="s">
        <v>3650</v>
      </c>
      <c r="F46" s="228" t="s">
        <v>3663</v>
      </c>
      <c r="G46" s="227" t="s">
        <v>3662</v>
      </c>
      <c r="H46" s="226">
        <v>2</v>
      </c>
      <c r="I46" s="229">
        <v>0.3</v>
      </c>
      <c r="J46" s="224"/>
      <c r="K46" s="228" t="s">
        <v>3739</v>
      </c>
    </row>
    <row r="47" spans="1:11" ht="16.5">
      <c r="A47" s="226">
        <v>40</v>
      </c>
      <c r="B47" s="226" t="s">
        <v>3738</v>
      </c>
      <c r="C47" s="226" t="s">
        <v>449</v>
      </c>
      <c r="D47" s="226" t="s">
        <v>3651</v>
      </c>
      <c r="E47" s="226" t="s">
        <v>3650</v>
      </c>
      <c r="F47" s="228" t="s">
        <v>3663</v>
      </c>
      <c r="G47" s="227" t="s">
        <v>3662</v>
      </c>
      <c r="H47" s="226">
        <v>1</v>
      </c>
      <c r="I47" s="229">
        <v>0.6</v>
      </c>
      <c r="J47" s="224"/>
      <c r="K47" s="228"/>
    </row>
    <row r="48" spans="1:11" ht="16.5">
      <c r="A48" s="226"/>
      <c r="B48" s="226" t="s">
        <v>1016</v>
      </c>
      <c r="C48" s="226"/>
      <c r="D48" s="226"/>
      <c r="E48" s="226"/>
      <c r="F48" s="230">
        <v>0.4</v>
      </c>
      <c r="G48" s="227"/>
      <c r="H48" s="226"/>
      <c r="I48" s="225">
        <f>I47*F48</f>
        <v>0.24</v>
      </c>
      <c r="J48" s="224"/>
      <c r="K48" s="228"/>
    </row>
    <row r="49" spans="1:11" ht="16.5">
      <c r="A49" s="226"/>
      <c r="B49" s="226" t="s">
        <v>3737</v>
      </c>
      <c r="C49" s="226"/>
      <c r="D49" s="226"/>
      <c r="E49" s="226"/>
      <c r="F49" s="230">
        <v>0.6</v>
      </c>
      <c r="G49" s="227"/>
      <c r="H49" s="226"/>
      <c r="I49" s="225">
        <f>I47*F49</f>
        <v>0.36</v>
      </c>
      <c r="J49" s="224"/>
      <c r="K49" s="228"/>
    </row>
    <row r="50" spans="1:11" ht="16.5">
      <c r="A50" s="226">
        <v>41</v>
      </c>
      <c r="B50" s="226" t="s">
        <v>1016</v>
      </c>
      <c r="C50" s="226" t="s">
        <v>449</v>
      </c>
      <c r="D50" s="226" t="s">
        <v>3651</v>
      </c>
      <c r="E50" s="226" t="s">
        <v>3650</v>
      </c>
      <c r="F50" s="228" t="s">
        <v>3703</v>
      </c>
      <c r="G50" s="227" t="s">
        <v>3736</v>
      </c>
      <c r="H50" s="226">
        <v>2</v>
      </c>
      <c r="I50" s="229">
        <v>1</v>
      </c>
      <c r="J50" s="224" t="s">
        <v>3653</v>
      </c>
      <c r="K50" s="228" t="s">
        <v>3734</v>
      </c>
    </row>
    <row r="51" spans="1:11" ht="16.5">
      <c r="A51" s="226">
        <v>42</v>
      </c>
      <c r="B51" s="226" t="s">
        <v>1016</v>
      </c>
      <c r="C51" s="226" t="s">
        <v>449</v>
      </c>
      <c r="D51" s="226" t="s">
        <v>3651</v>
      </c>
      <c r="E51" s="226" t="s">
        <v>3650</v>
      </c>
      <c r="F51" s="228" t="s">
        <v>3663</v>
      </c>
      <c r="G51" s="227" t="s">
        <v>3735</v>
      </c>
      <c r="H51" s="226">
        <v>3</v>
      </c>
      <c r="I51" s="229">
        <v>0</v>
      </c>
      <c r="J51" s="224"/>
      <c r="K51" s="228" t="s">
        <v>3734</v>
      </c>
    </row>
    <row r="52" spans="1:11" ht="16.5">
      <c r="A52" s="226">
        <v>43</v>
      </c>
      <c r="B52" s="226" t="s">
        <v>1016</v>
      </c>
      <c r="C52" s="226" t="s">
        <v>449</v>
      </c>
      <c r="D52" s="226" t="s">
        <v>3651</v>
      </c>
      <c r="E52" s="226" t="s">
        <v>3650</v>
      </c>
      <c r="F52" s="228" t="s">
        <v>3663</v>
      </c>
      <c r="G52" s="227" t="s">
        <v>3735</v>
      </c>
      <c r="H52" s="226">
        <v>1</v>
      </c>
      <c r="I52" s="229">
        <v>0.6</v>
      </c>
      <c r="J52" s="224"/>
      <c r="K52" s="228" t="s">
        <v>3734</v>
      </c>
    </row>
    <row r="53" spans="1:11" ht="16.5">
      <c r="A53" s="226">
        <v>44</v>
      </c>
      <c r="B53" s="226" t="s">
        <v>283</v>
      </c>
      <c r="C53" s="226">
        <v>41603</v>
      </c>
      <c r="D53" s="226" t="s">
        <v>3651</v>
      </c>
      <c r="E53" s="226" t="s">
        <v>3656</v>
      </c>
      <c r="F53" s="228" t="s">
        <v>3658</v>
      </c>
      <c r="G53" s="227" t="s">
        <v>3733</v>
      </c>
      <c r="H53" s="226"/>
      <c r="I53" s="229">
        <v>2</v>
      </c>
      <c r="J53" s="224" t="s">
        <v>3653</v>
      </c>
      <c r="K53" s="223"/>
    </row>
    <row r="54" spans="1:11" ht="16.5">
      <c r="A54" s="226">
        <v>45</v>
      </c>
      <c r="B54" s="226" t="s">
        <v>121</v>
      </c>
      <c r="C54" s="226">
        <v>40139</v>
      </c>
      <c r="D54" s="226" t="s">
        <v>3651</v>
      </c>
      <c r="E54" s="226" t="s">
        <v>3650</v>
      </c>
      <c r="F54" s="228" t="s">
        <v>3732</v>
      </c>
      <c r="G54" s="227" t="s">
        <v>3731</v>
      </c>
      <c r="H54" s="226">
        <v>1</v>
      </c>
      <c r="I54" s="229">
        <v>1.5</v>
      </c>
      <c r="J54" s="224"/>
      <c r="K54" s="223"/>
    </row>
    <row r="55" spans="1:11" ht="16.5">
      <c r="A55" s="226">
        <v>46</v>
      </c>
      <c r="B55" s="226" t="s">
        <v>298</v>
      </c>
      <c r="C55" s="226">
        <v>22003</v>
      </c>
      <c r="D55" s="226" t="s">
        <v>3651</v>
      </c>
      <c r="E55" s="226" t="s">
        <v>3650</v>
      </c>
      <c r="F55" s="228" t="s">
        <v>3682</v>
      </c>
      <c r="G55" s="227" t="s">
        <v>3730</v>
      </c>
      <c r="H55" s="226">
        <v>2</v>
      </c>
      <c r="I55" s="229">
        <v>0.5</v>
      </c>
      <c r="J55" s="224"/>
      <c r="K55" s="223"/>
    </row>
    <row r="56" spans="1:11" ht="16.5">
      <c r="A56" s="226">
        <v>47</v>
      </c>
      <c r="B56" s="226" t="s">
        <v>3729</v>
      </c>
      <c r="C56" s="226">
        <v>22003</v>
      </c>
      <c r="D56" s="226" t="s">
        <v>3651</v>
      </c>
      <c r="E56" s="226" t="s">
        <v>3650</v>
      </c>
      <c r="F56" s="228" t="s">
        <v>3663</v>
      </c>
      <c r="G56" s="227" t="s">
        <v>3662</v>
      </c>
      <c r="H56" s="226">
        <v>1</v>
      </c>
      <c r="I56" s="229">
        <v>0.6</v>
      </c>
      <c r="J56" s="224"/>
      <c r="K56" s="226" t="s">
        <v>3728</v>
      </c>
    </row>
    <row r="57" spans="1:11" ht="16.5">
      <c r="A57" s="226">
        <v>48</v>
      </c>
      <c r="B57" s="226" t="s">
        <v>2202</v>
      </c>
      <c r="C57" s="226">
        <v>40193</v>
      </c>
      <c r="D57" s="226" t="s">
        <v>3651</v>
      </c>
      <c r="E57" s="226" t="s">
        <v>3650</v>
      </c>
      <c r="F57" s="228" t="s">
        <v>3663</v>
      </c>
      <c r="G57" s="227" t="s">
        <v>3662</v>
      </c>
      <c r="H57" s="226">
        <v>3</v>
      </c>
      <c r="I57" s="229">
        <v>0.1</v>
      </c>
      <c r="J57" s="224"/>
      <c r="K57" s="226" t="s">
        <v>3727</v>
      </c>
    </row>
    <row r="58" spans="1:11" ht="16.5">
      <c r="A58" s="226">
        <v>49</v>
      </c>
      <c r="B58" s="226" t="s">
        <v>2202</v>
      </c>
      <c r="C58" s="226">
        <v>40193</v>
      </c>
      <c r="D58" s="226" t="s">
        <v>3651</v>
      </c>
      <c r="E58" s="226" t="s">
        <v>3650</v>
      </c>
      <c r="F58" s="228" t="s">
        <v>3663</v>
      </c>
      <c r="G58" s="227" t="s">
        <v>3662</v>
      </c>
      <c r="H58" s="226">
        <v>1</v>
      </c>
      <c r="I58" s="229">
        <v>0.6</v>
      </c>
      <c r="J58" s="224"/>
      <c r="K58" s="226" t="s">
        <v>3727</v>
      </c>
    </row>
    <row r="59" spans="1:11" ht="16.5">
      <c r="A59" s="226">
        <v>50</v>
      </c>
      <c r="B59" s="226" t="s">
        <v>333</v>
      </c>
      <c r="C59" s="226">
        <v>41061</v>
      </c>
      <c r="D59" s="226" t="s">
        <v>3651</v>
      </c>
      <c r="E59" s="226" t="s">
        <v>3650</v>
      </c>
      <c r="F59" s="228" t="s">
        <v>3682</v>
      </c>
      <c r="G59" s="227" t="s">
        <v>3726</v>
      </c>
      <c r="H59" s="226">
        <v>2</v>
      </c>
      <c r="I59" s="229">
        <v>0.5</v>
      </c>
      <c r="J59" s="224"/>
      <c r="K59" s="223"/>
    </row>
    <row r="60" spans="1:11" ht="16.5">
      <c r="A60" s="226">
        <v>51</v>
      </c>
      <c r="B60" s="226" t="s">
        <v>333</v>
      </c>
      <c r="C60" s="226">
        <v>41061</v>
      </c>
      <c r="D60" s="226" t="s">
        <v>3651</v>
      </c>
      <c r="E60" s="226" t="s">
        <v>3650</v>
      </c>
      <c r="F60" s="228" t="s">
        <v>3679</v>
      </c>
      <c r="G60" s="227" t="s">
        <v>3725</v>
      </c>
      <c r="H60" s="226">
        <v>2</v>
      </c>
      <c r="I60" s="229">
        <v>0.3</v>
      </c>
      <c r="J60" s="224"/>
      <c r="K60" s="223"/>
    </row>
    <row r="61" spans="1:11" ht="16.5">
      <c r="A61" s="226">
        <v>52</v>
      </c>
      <c r="B61" s="226" t="s">
        <v>333</v>
      </c>
      <c r="C61" s="226">
        <v>41061</v>
      </c>
      <c r="D61" s="226" t="s">
        <v>3651</v>
      </c>
      <c r="E61" s="226" t="s">
        <v>3650</v>
      </c>
      <c r="F61" s="228" t="s">
        <v>3671</v>
      </c>
      <c r="G61" s="227" t="s">
        <v>3724</v>
      </c>
      <c r="H61" s="226">
        <v>2</v>
      </c>
      <c r="I61" s="229">
        <v>2</v>
      </c>
      <c r="J61" s="224"/>
      <c r="K61" s="223"/>
    </row>
    <row r="62" spans="1:11" ht="16.5">
      <c r="A62" s="226">
        <v>53</v>
      </c>
      <c r="B62" s="226" t="s">
        <v>333</v>
      </c>
      <c r="C62" s="226">
        <v>41061</v>
      </c>
      <c r="D62" s="226" t="s">
        <v>3651</v>
      </c>
      <c r="E62" s="226" t="s">
        <v>3650</v>
      </c>
      <c r="F62" s="228" t="s">
        <v>3682</v>
      </c>
      <c r="G62" s="227" t="s">
        <v>3723</v>
      </c>
      <c r="H62" s="226">
        <v>2</v>
      </c>
      <c r="I62" s="229">
        <v>0.5</v>
      </c>
      <c r="J62" s="224"/>
      <c r="K62" s="223"/>
    </row>
    <row r="63" spans="1:11" ht="16.5">
      <c r="A63" s="226">
        <v>54</v>
      </c>
      <c r="B63" s="226" t="s">
        <v>277</v>
      </c>
      <c r="C63" s="226">
        <v>41431</v>
      </c>
      <c r="D63" s="226" t="s">
        <v>3651</v>
      </c>
      <c r="E63" s="226" t="s">
        <v>3650</v>
      </c>
      <c r="F63" s="228" t="s">
        <v>3679</v>
      </c>
      <c r="G63" s="227" t="s">
        <v>3722</v>
      </c>
      <c r="H63" s="226">
        <v>1</v>
      </c>
      <c r="I63" s="229">
        <v>1</v>
      </c>
      <c r="J63" s="224"/>
      <c r="K63" s="223"/>
    </row>
    <row r="64" spans="1:11" ht="16.5">
      <c r="A64" s="226">
        <v>55</v>
      </c>
      <c r="B64" s="226" t="s">
        <v>277</v>
      </c>
      <c r="C64" s="226">
        <v>41431</v>
      </c>
      <c r="D64" s="226" t="s">
        <v>3651</v>
      </c>
      <c r="E64" s="226" t="s">
        <v>3650</v>
      </c>
      <c r="F64" s="228" t="s">
        <v>3682</v>
      </c>
      <c r="G64" s="227" t="s">
        <v>3721</v>
      </c>
      <c r="H64" s="226">
        <v>2</v>
      </c>
      <c r="I64" s="229">
        <v>0.5</v>
      </c>
      <c r="J64" s="224"/>
      <c r="K64" s="223"/>
    </row>
    <row r="65" spans="1:11" ht="16.5">
      <c r="A65" s="226">
        <v>56</v>
      </c>
      <c r="B65" s="226" t="s">
        <v>277</v>
      </c>
      <c r="C65" s="226">
        <v>41431</v>
      </c>
      <c r="D65" s="226" t="s">
        <v>3651</v>
      </c>
      <c r="E65" s="226" t="s">
        <v>3650</v>
      </c>
      <c r="F65" s="228" t="s">
        <v>3682</v>
      </c>
      <c r="G65" s="227" t="s">
        <v>3720</v>
      </c>
      <c r="H65" s="226">
        <v>2</v>
      </c>
      <c r="I65" s="229">
        <v>0.5</v>
      </c>
      <c r="J65" s="224"/>
      <c r="K65" s="223"/>
    </row>
    <row r="66" spans="1:11" ht="16.5">
      <c r="A66" s="226">
        <v>57</v>
      </c>
      <c r="B66" s="226" t="s">
        <v>277</v>
      </c>
      <c r="C66" s="226">
        <v>41431</v>
      </c>
      <c r="D66" s="226" t="s">
        <v>3651</v>
      </c>
      <c r="E66" s="226" t="s">
        <v>3650</v>
      </c>
      <c r="F66" s="228" t="s">
        <v>3649</v>
      </c>
      <c r="G66" s="227" t="s">
        <v>3686</v>
      </c>
      <c r="H66" s="226">
        <v>3</v>
      </c>
      <c r="I66" s="229">
        <v>0.15</v>
      </c>
      <c r="J66" s="224"/>
      <c r="K66" s="223"/>
    </row>
    <row r="67" spans="1:11" ht="16.5">
      <c r="A67" s="226">
        <v>58</v>
      </c>
      <c r="B67" s="226" t="s">
        <v>1807</v>
      </c>
      <c r="C67" s="226">
        <v>41431</v>
      </c>
      <c r="D67" s="226" t="s">
        <v>3651</v>
      </c>
      <c r="E67" s="226" t="s">
        <v>3650</v>
      </c>
      <c r="F67" s="228" t="s">
        <v>3703</v>
      </c>
      <c r="G67" s="227" t="s">
        <v>3702</v>
      </c>
      <c r="H67" s="226">
        <v>2</v>
      </c>
      <c r="I67" s="229">
        <v>1</v>
      </c>
      <c r="J67" s="224" t="s">
        <v>3653</v>
      </c>
      <c r="K67" s="226" t="s">
        <v>3719</v>
      </c>
    </row>
    <row r="68" spans="1:11" ht="16.5">
      <c r="A68" s="226">
        <v>59</v>
      </c>
      <c r="B68" s="226" t="s">
        <v>1807</v>
      </c>
      <c r="C68" s="226">
        <v>41431</v>
      </c>
      <c r="D68" s="226" t="s">
        <v>3651</v>
      </c>
      <c r="E68" s="226" t="s">
        <v>3650</v>
      </c>
      <c r="F68" s="228" t="s">
        <v>3663</v>
      </c>
      <c r="G68" s="227" t="s">
        <v>3662</v>
      </c>
      <c r="H68" s="226">
        <v>2</v>
      </c>
      <c r="I68" s="229">
        <v>0.3</v>
      </c>
      <c r="J68" s="224"/>
      <c r="K68" s="226" t="s">
        <v>3719</v>
      </c>
    </row>
    <row r="69" spans="1:11" ht="16.5">
      <c r="A69" s="226">
        <v>60</v>
      </c>
      <c r="B69" s="226" t="s">
        <v>3718</v>
      </c>
      <c r="C69" s="226">
        <v>41431</v>
      </c>
      <c r="D69" s="226" t="s">
        <v>3651</v>
      </c>
      <c r="E69" s="226" t="s">
        <v>3650</v>
      </c>
      <c r="F69" s="228" t="s">
        <v>3703</v>
      </c>
      <c r="G69" s="227" t="s">
        <v>3702</v>
      </c>
      <c r="H69" s="226">
        <v>2</v>
      </c>
      <c r="I69" s="229">
        <v>1</v>
      </c>
      <c r="J69" s="224" t="s">
        <v>3653</v>
      </c>
      <c r="K69" s="226" t="s">
        <v>3717</v>
      </c>
    </row>
    <row r="70" spans="1:11" ht="16.5">
      <c r="A70" s="226">
        <v>61</v>
      </c>
      <c r="B70" s="226" t="s">
        <v>3716</v>
      </c>
      <c r="C70" s="226">
        <v>41431</v>
      </c>
      <c r="D70" s="226" t="s">
        <v>3651</v>
      </c>
      <c r="E70" s="226" t="s">
        <v>3650</v>
      </c>
      <c r="F70" s="228" t="s">
        <v>3676</v>
      </c>
      <c r="G70" s="227" t="s">
        <v>3715</v>
      </c>
      <c r="H70" s="226">
        <v>2</v>
      </c>
      <c r="I70" s="229">
        <v>0.4</v>
      </c>
      <c r="J70" s="224"/>
      <c r="K70" s="226" t="s">
        <v>3714</v>
      </c>
    </row>
    <row r="71" spans="1:11" ht="16.5">
      <c r="A71" s="226">
        <v>62</v>
      </c>
      <c r="B71" s="226" t="s">
        <v>3712</v>
      </c>
      <c r="C71" s="226">
        <v>41431</v>
      </c>
      <c r="D71" s="226" t="s">
        <v>3651</v>
      </c>
      <c r="E71" s="226" t="s">
        <v>3650</v>
      </c>
      <c r="F71" s="228" t="s">
        <v>3676</v>
      </c>
      <c r="G71" s="227" t="s">
        <v>3713</v>
      </c>
      <c r="H71" s="226">
        <v>1</v>
      </c>
      <c r="I71" s="229">
        <v>0.6</v>
      </c>
      <c r="J71" s="224"/>
      <c r="K71" s="223"/>
    </row>
    <row r="72" spans="1:11" ht="16.5">
      <c r="A72" s="226"/>
      <c r="B72" s="226" t="s">
        <v>1807</v>
      </c>
      <c r="C72" s="226"/>
      <c r="D72" s="226"/>
      <c r="E72" s="226"/>
      <c r="F72" s="230">
        <v>0.5</v>
      </c>
      <c r="G72" s="227"/>
      <c r="H72" s="226"/>
      <c r="I72" s="225">
        <f>I71*F72</f>
        <v>0.3</v>
      </c>
      <c r="J72" s="224"/>
      <c r="K72" s="223"/>
    </row>
    <row r="73" spans="1:11" ht="16.5">
      <c r="A73" s="226"/>
      <c r="B73" s="226" t="s">
        <v>779</v>
      </c>
      <c r="C73" s="226"/>
      <c r="D73" s="226"/>
      <c r="E73" s="226"/>
      <c r="F73" s="230">
        <v>0.5</v>
      </c>
      <c r="G73" s="227"/>
      <c r="H73" s="226"/>
      <c r="I73" s="225">
        <f>I71*F73</f>
        <v>0.3</v>
      </c>
      <c r="J73" s="224"/>
      <c r="K73" s="223"/>
    </row>
    <row r="74" spans="1:11" ht="16.5">
      <c r="A74" s="226">
        <v>63</v>
      </c>
      <c r="B74" s="226" t="s">
        <v>3712</v>
      </c>
      <c r="C74" s="226">
        <v>41431</v>
      </c>
      <c r="D74" s="226" t="s">
        <v>3651</v>
      </c>
      <c r="E74" s="226" t="s">
        <v>3650</v>
      </c>
      <c r="F74" s="228" t="s">
        <v>3676</v>
      </c>
      <c r="G74" s="227" t="s">
        <v>3711</v>
      </c>
      <c r="H74" s="226">
        <v>1</v>
      </c>
      <c r="I74" s="229">
        <v>0.6</v>
      </c>
      <c r="J74" s="224"/>
      <c r="K74" s="223"/>
    </row>
    <row r="75" spans="1:11" ht="16.5">
      <c r="A75" s="226"/>
      <c r="B75" s="226" t="s">
        <v>1807</v>
      </c>
      <c r="C75" s="226"/>
      <c r="D75" s="226"/>
      <c r="E75" s="226"/>
      <c r="F75" s="230">
        <v>0.5</v>
      </c>
      <c r="G75" s="227"/>
      <c r="H75" s="226"/>
      <c r="I75" s="225">
        <f>I74*F75</f>
        <v>0.3</v>
      </c>
      <c r="J75" s="224"/>
      <c r="K75" s="223"/>
    </row>
    <row r="76" spans="1:11" ht="16.5">
      <c r="A76" s="226"/>
      <c r="B76" s="226" t="s">
        <v>779</v>
      </c>
      <c r="C76" s="226"/>
      <c r="D76" s="226"/>
      <c r="E76" s="226"/>
      <c r="F76" s="230">
        <v>0.5</v>
      </c>
      <c r="G76" s="227"/>
      <c r="H76" s="226"/>
      <c r="I76" s="225">
        <f>I74*F76</f>
        <v>0.3</v>
      </c>
      <c r="J76" s="224"/>
      <c r="K76" s="223"/>
    </row>
    <row r="77" spans="1:11" ht="16.5">
      <c r="A77" s="226">
        <v>64</v>
      </c>
      <c r="B77" s="226" t="s">
        <v>315</v>
      </c>
      <c r="C77" s="226">
        <v>41911</v>
      </c>
      <c r="D77" s="226" t="s">
        <v>3651</v>
      </c>
      <c r="E77" s="226" t="s">
        <v>3650</v>
      </c>
      <c r="F77" s="228" t="s">
        <v>3682</v>
      </c>
      <c r="G77" s="227" t="s">
        <v>3710</v>
      </c>
      <c r="H77" s="226">
        <v>2</v>
      </c>
      <c r="I77" s="229">
        <v>0.5</v>
      </c>
      <c r="J77" s="224"/>
      <c r="K77" s="223"/>
    </row>
    <row r="78" spans="1:11" ht="16.5">
      <c r="A78" s="226">
        <v>65</v>
      </c>
      <c r="B78" s="226" t="s">
        <v>142</v>
      </c>
      <c r="C78" s="226">
        <v>40867</v>
      </c>
      <c r="D78" s="226" t="s">
        <v>3651</v>
      </c>
      <c r="E78" s="226" t="s">
        <v>3650</v>
      </c>
      <c r="F78" s="228" t="s">
        <v>3705</v>
      </c>
      <c r="G78" s="227" t="s">
        <v>3662</v>
      </c>
      <c r="H78" s="226">
        <v>2</v>
      </c>
      <c r="I78" s="229">
        <v>0.1</v>
      </c>
      <c r="J78" s="224"/>
      <c r="K78" s="223"/>
    </row>
    <row r="79" spans="1:11" ht="16.5">
      <c r="A79" s="226">
        <v>66</v>
      </c>
      <c r="B79" s="226" t="s">
        <v>142</v>
      </c>
      <c r="C79" s="226">
        <v>40867</v>
      </c>
      <c r="D79" s="226" t="s">
        <v>3651</v>
      </c>
      <c r="E79" s="226" t="s">
        <v>3656</v>
      </c>
      <c r="F79" s="228" t="s">
        <v>3665</v>
      </c>
      <c r="G79" s="227" t="s">
        <v>3709</v>
      </c>
      <c r="H79" s="226"/>
      <c r="I79" s="229">
        <v>1</v>
      </c>
      <c r="J79" s="224" t="s">
        <v>3653</v>
      </c>
      <c r="K79" s="223"/>
    </row>
    <row r="80" spans="1:11" ht="16.5">
      <c r="A80" s="226">
        <v>67</v>
      </c>
      <c r="B80" s="226" t="s">
        <v>3708</v>
      </c>
      <c r="C80" s="226">
        <v>40867</v>
      </c>
      <c r="D80" s="226" t="s">
        <v>3651</v>
      </c>
      <c r="E80" s="226" t="s">
        <v>3650</v>
      </c>
      <c r="F80" s="228" t="s">
        <v>3703</v>
      </c>
      <c r="G80" s="227" t="s">
        <v>3702</v>
      </c>
      <c r="H80" s="226">
        <v>2</v>
      </c>
      <c r="I80" s="229">
        <v>0.7</v>
      </c>
      <c r="J80" s="224" t="s">
        <v>3653</v>
      </c>
      <c r="K80" s="223"/>
    </row>
    <row r="81" spans="1:11" ht="16.5">
      <c r="A81" s="226"/>
      <c r="B81" s="226" t="s">
        <v>2130</v>
      </c>
      <c r="C81" s="226"/>
      <c r="D81" s="226"/>
      <c r="E81" s="226"/>
      <c r="F81" s="230">
        <v>0.5</v>
      </c>
      <c r="G81" s="227"/>
      <c r="H81" s="226"/>
      <c r="I81" s="225">
        <f>I80*F81</f>
        <v>0.35</v>
      </c>
      <c r="J81" s="224" t="s">
        <v>3653</v>
      </c>
      <c r="K81" s="223"/>
    </row>
    <row r="82" spans="1:11" ht="16.5">
      <c r="A82" s="226"/>
      <c r="B82" s="226" t="s">
        <v>847</v>
      </c>
      <c r="C82" s="226"/>
      <c r="D82" s="226"/>
      <c r="E82" s="226"/>
      <c r="F82" s="230">
        <v>0.5</v>
      </c>
      <c r="G82" s="227"/>
      <c r="H82" s="226"/>
      <c r="I82" s="225">
        <f>I80*F82</f>
        <v>0.35</v>
      </c>
      <c r="J82" s="224" t="s">
        <v>3653</v>
      </c>
      <c r="K82" s="223"/>
    </row>
    <row r="83" spans="1:11" ht="16.5">
      <c r="A83" s="226">
        <v>68</v>
      </c>
      <c r="B83" s="226" t="s">
        <v>3708</v>
      </c>
      <c r="C83" s="226">
        <v>40867</v>
      </c>
      <c r="D83" s="226" t="s">
        <v>3651</v>
      </c>
      <c r="E83" s="226" t="s">
        <v>3650</v>
      </c>
      <c r="F83" s="228" t="s">
        <v>3703</v>
      </c>
      <c r="G83" s="227" t="s">
        <v>3702</v>
      </c>
      <c r="H83" s="226">
        <v>2</v>
      </c>
      <c r="I83" s="229">
        <v>1</v>
      </c>
      <c r="J83" s="224" t="s">
        <v>3653</v>
      </c>
      <c r="K83" s="223"/>
    </row>
    <row r="84" spans="1:11" ht="16.5">
      <c r="A84" s="226"/>
      <c r="B84" s="226" t="s">
        <v>3707</v>
      </c>
      <c r="C84" s="226"/>
      <c r="D84" s="226"/>
      <c r="E84" s="226"/>
      <c r="F84" s="230">
        <v>0.5</v>
      </c>
      <c r="G84" s="227"/>
      <c r="H84" s="226"/>
      <c r="I84" s="225">
        <f>I83*F84</f>
        <v>0.5</v>
      </c>
      <c r="J84" s="224" t="s">
        <v>3653</v>
      </c>
      <c r="K84" s="223"/>
    </row>
    <row r="85" spans="1:11" ht="16.5">
      <c r="A85" s="226"/>
      <c r="B85" s="226" t="s">
        <v>847</v>
      </c>
      <c r="C85" s="226"/>
      <c r="D85" s="226"/>
      <c r="E85" s="226"/>
      <c r="F85" s="230">
        <v>0.5</v>
      </c>
      <c r="G85" s="227"/>
      <c r="H85" s="226"/>
      <c r="I85" s="225">
        <f>I83*F85</f>
        <v>0.5</v>
      </c>
      <c r="J85" s="224" t="s">
        <v>3653</v>
      </c>
      <c r="K85" s="223"/>
    </row>
    <row r="86" spans="1:11" ht="16.5">
      <c r="A86" s="226">
        <v>69</v>
      </c>
      <c r="B86" s="226" t="s">
        <v>2130</v>
      </c>
      <c r="C86" s="226">
        <v>40867</v>
      </c>
      <c r="D86" s="226" t="s">
        <v>3651</v>
      </c>
      <c r="E86" s="226" t="s">
        <v>3650</v>
      </c>
      <c r="F86" s="228" t="s">
        <v>3703</v>
      </c>
      <c r="G86" s="227" t="s">
        <v>3702</v>
      </c>
      <c r="H86" s="226">
        <v>1</v>
      </c>
      <c r="I86" s="229">
        <v>2</v>
      </c>
      <c r="J86" s="224" t="s">
        <v>3653</v>
      </c>
      <c r="K86" s="226" t="s">
        <v>3706</v>
      </c>
    </row>
    <row r="87" spans="1:11" ht="16.5">
      <c r="A87" s="226">
        <v>70</v>
      </c>
      <c r="B87" s="226" t="s">
        <v>94</v>
      </c>
      <c r="C87" s="226">
        <v>40068</v>
      </c>
      <c r="D87" s="226" t="s">
        <v>3651</v>
      </c>
      <c r="E87" s="226" t="s">
        <v>3650</v>
      </c>
      <c r="F87" s="228" t="s">
        <v>3705</v>
      </c>
      <c r="G87" s="227" t="s">
        <v>3662</v>
      </c>
      <c r="H87" s="226">
        <v>2</v>
      </c>
      <c r="I87" s="229">
        <v>0.1</v>
      </c>
      <c r="J87" s="224"/>
      <c r="K87" s="223"/>
    </row>
    <row r="88" spans="1:11" ht="16.5">
      <c r="A88" s="226">
        <v>71</v>
      </c>
      <c r="B88" s="226" t="s">
        <v>94</v>
      </c>
      <c r="C88" s="226">
        <v>40068</v>
      </c>
      <c r="D88" s="226" t="s">
        <v>3651</v>
      </c>
      <c r="E88" s="226" t="s">
        <v>3650</v>
      </c>
      <c r="F88" s="228" t="s">
        <v>3676</v>
      </c>
      <c r="G88" s="227" t="s">
        <v>3704</v>
      </c>
      <c r="H88" s="226">
        <v>2</v>
      </c>
      <c r="I88" s="229">
        <v>0.4</v>
      </c>
      <c r="J88" s="224"/>
      <c r="K88" s="223"/>
    </row>
    <row r="89" spans="1:11" ht="16.5">
      <c r="A89" s="226">
        <v>72</v>
      </c>
      <c r="B89" s="226" t="s">
        <v>1226</v>
      </c>
      <c r="C89" s="226">
        <v>40068</v>
      </c>
      <c r="D89" s="226" t="s">
        <v>3651</v>
      </c>
      <c r="E89" s="226" t="s">
        <v>3650</v>
      </c>
      <c r="F89" s="228" t="s">
        <v>3703</v>
      </c>
      <c r="G89" s="227" t="s">
        <v>3702</v>
      </c>
      <c r="H89" s="226">
        <v>2</v>
      </c>
      <c r="I89" s="229">
        <v>1</v>
      </c>
      <c r="J89" s="224" t="s">
        <v>3653</v>
      </c>
      <c r="K89" s="226" t="s">
        <v>3701</v>
      </c>
    </row>
    <row r="90" spans="1:11" ht="16.5">
      <c r="A90" s="226">
        <v>73</v>
      </c>
      <c r="B90" s="226" t="s">
        <v>1226</v>
      </c>
      <c r="C90" s="226">
        <v>40068</v>
      </c>
      <c r="D90" s="226" t="s">
        <v>3651</v>
      </c>
      <c r="E90" s="226" t="s">
        <v>3650</v>
      </c>
      <c r="F90" s="228" t="s">
        <v>3703</v>
      </c>
      <c r="G90" s="227" t="s">
        <v>3702</v>
      </c>
      <c r="H90" s="226">
        <v>1</v>
      </c>
      <c r="I90" s="229">
        <v>2</v>
      </c>
      <c r="J90" s="224" t="s">
        <v>3653</v>
      </c>
      <c r="K90" s="226" t="s">
        <v>3701</v>
      </c>
    </row>
    <row r="91" spans="1:11" ht="16.5">
      <c r="A91" s="226">
        <v>74</v>
      </c>
      <c r="B91" s="226" t="s">
        <v>1226</v>
      </c>
      <c r="C91" s="226">
        <v>40068</v>
      </c>
      <c r="D91" s="226" t="s">
        <v>3651</v>
      </c>
      <c r="E91" s="226" t="s">
        <v>3650</v>
      </c>
      <c r="F91" s="228" t="s">
        <v>3663</v>
      </c>
      <c r="G91" s="227" t="s">
        <v>3662</v>
      </c>
      <c r="H91" s="226">
        <v>2</v>
      </c>
      <c r="I91" s="229">
        <v>0.3</v>
      </c>
      <c r="J91" s="224"/>
      <c r="K91" s="226" t="s">
        <v>3701</v>
      </c>
    </row>
    <row r="92" spans="1:11" ht="16.5">
      <c r="A92" s="226">
        <v>75</v>
      </c>
      <c r="B92" s="226" t="s">
        <v>1226</v>
      </c>
      <c r="C92" s="226">
        <v>40068</v>
      </c>
      <c r="D92" s="226" t="s">
        <v>3651</v>
      </c>
      <c r="E92" s="226" t="s">
        <v>3650</v>
      </c>
      <c r="F92" s="228" t="s">
        <v>3663</v>
      </c>
      <c r="G92" s="227" t="s">
        <v>3662</v>
      </c>
      <c r="H92" s="226">
        <v>3</v>
      </c>
      <c r="I92" s="229">
        <v>0.1</v>
      </c>
      <c r="J92" s="224"/>
      <c r="K92" s="226" t="s">
        <v>3700</v>
      </c>
    </row>
    <row r="93" spans="1:11" ht="16.5">
      <c r="A93" s="226">
        <v>76</v>
      </c>
      <c r="B93" s="226" t="s">
        <v>550</v>
      </c>
      <c r="C93" s="226">
        <v>40786</v>
      </c>
      <c r="D93" s="226" t="s">
        <v>3651</v>
      </c>
      <c r="E93" s="226" t="s">
        <v>3656</v>
      </c>
      <c r="F93" s="228" t="s">
        <v>3658</v>
      </c>
      <c r="G93" s="227" t="s">
        <v>3699</v>
      </c>
      <c r="H93" s="226"/>
      <c r="I93" s="229">
        <v>2</v>
      </c>
      <c r="J93" s="224" t="s">
        <v>3653</v>
      </c>
      <c r="K93" s="223"/>
    </row>
    <row r="94" spans="1:11" ht="16.5">
      <c r="A94" s="226">
        <v>77</v>
      </c>
      <c r="B94" s="226" t="s">
        <v>550</v>
      </c>
      <c r="C94" s="226">
        <v>40786</v>
      </c>
      <c r="D94" s="226" t="s">
        <v>3651</v>
      </c>
      <c r="E94" s="226" t="s">
        <v>3650</v>
      </c>
      <c r="F94" s="228" t="s">
        <v>3676</v>
      </c>
      <c r="G94" s="227" t="s">
        <v>3698</v>
      </c>
      <c r="H94" s="226">
        <v>2</v>
      </c>
      <c r="I94" s="229">
        <v>0.4</v>
      </c>
      <c r="J94" s="224"/>
      <c r="K94" s="223"/>
    </row>
    <row r="95" spans="1:11" ht="16.5">
      <c r="A95" s="226">
        <v>78</v>
      </c>
      <c r="B95" s="226" t="s">
        <v>3697</v>
      </c>
      <c r="C95" s="226">
        <v>1000016</v>
      </c>
      <c r="D95" s="226" t="s">
        <v>3651</v>
      </c>
      <c r="E95" s="226" t="s">
        <v>3650</v>
      </c>
      <c r="F95" s="228" t="s">
        <v>3696</v>
      </c>
      <c r="G95" s="227" t="s">
        <v>2219</v>
      </c>
      <c r="H95" s="226"/>
      <c r="I95" s="229">
        <v>15</v>
      </c>
      <c r="J95" s="224" t="s">
        <v>3653</v>
      </c>
      <c r="K95" s="223"/>
    </row>
    <row r="96" spans="1:11" ht="16.5">
      <c r="A96" s="226"/>
      <c r="B96" s="226" t="s">
        <v>590</v>
      </c>
      <c r="C96" s="226"/>
      <c r="D96" s="226"/>
      <c r="E96" s="226"/>
      <c r="F96" s="228"/>
      <c r="G96" s="227"/>
      <c r="H96" s="226"/>
      <c r="I96" s="225">
        <v>1.6</v>
      </c>
      <c r="J96" s="224" t="s">
        <v>3653</v>
      </c>
      <c r="K96" s="223"/>
    </row>
    <row r="97" spans="1:11" ht="16.5">
      <c r="A97" s="226"/>
      <c r="B97" s="226" t="s">
        <v>821</v>
      </c>
      <c r="C97" s="226"/>
      <c r="D97" s="226"/>
      <c r="E97" s="226"/>
      <c r="F97" s="228"/>
      <c r="G97" s="227"/>
      <c r="H97" s="226"/>
      <c r="I97" s="225">
        <v>3</v>
      </c>
      <c r="J97" s="224" t="s">
        <v>3653</v>
      </c>
      <c r="K97" s="223"/>
    </row>
    <row r="98" spans="1:11" ht="16.5">
      <c r="A98" s="226"/>
      <c r="B98" s="226" t="s">
        <v>818</v>
      </c>
      <c r="C98" s="226"/>
      <c r="D98" s="226"/>
      <c r="E98" s="226"/>
      <c r="F98" s="228"/>
      <c r="G98" s="227"/>
      <c r="H98" s="226"/>
      <c r="I98" s="225">
        <v>1.8</v>
      </c>
      <c r="J98" s="224" t="s">
        <v>3653</v>
      </c>
      <c r="K98" s="223"/>
    </row>
    <row r="99" spans="1:11" ht="16.5">
      <c r="A99" s="226"/>
      <c r="B99" s="226" t="s">
        <v>3695</v>
      </c>
      <c r="C99" s="226"/>
      <c r="D99" s="226"/>
      <c r="E99" s="226"/>
      <c r="F99" s="228"/>
      <c r="G99" s="227"/>
      <c r="H99" s="226"/>
      <c r="I99" s="225">
        <v>0.9</v>
      </c>
      <c r="J99" s="224" t="s">
        <v>3653</v>
      </c>
      <c r="K99" s="223"/>
    </row>
    <row r="100" spans="1:11" ht="16.5">
      <c r="A100" s="226"/>
      <c r="B100" s="226" t="s">
        <v>3694</v>
      </c>
      <c r="C100" s="226"/>
      <c r="D100" s="226"/>
      <c r="E100" s="226"/>
      <c r="F100" s="228"/>
      <c r="G100" s="227"/>
      <c r="H100" s="226"/>
      <c r="I100" s="225">
        <v>0.8</v>
      </c>
      <c r="J100" s="224" t="s">
        <v>3653</v>
      </c>
      <c r="K100" s="223"/>
    </row>
    <row r="101" spans="1:11" ht="16.5">
      <c r="A101" s="226"/>
      <c r="B101" s="226" t="s">
        <v>3693</v>
      </c>
      <c r="C101" s="226"/>
      <c r="D101" s="226"/>
      <c r="E101" s="226"/>
      <c r="F101" s="228"/>
      <c r="G101" s="227"/>
      <c r="H101" s="226"/>
      <c r="I101" s="225">
        <v>0.8</v>
      </c>
      <c r="J101" s="224" t="s">
        <v>3653</v>
      </c>
      <c r="K101" s="223"/>
    </row>
    <row r="102" spans="1:11" ht="16.5">
      <c r="A102" s="226"/>
      <c r="B102" s="226" t="s">
        <v>825</v>
      </c>
      <c r="C102" s="226"/>
      <c r="D102" s="226"/>
      <c r="E102" s="226"/>
      <c r="F102" s="228"/>
      <c r="G102" s="227"/>
      <c r="H102" s="226"/>
      <c r="I102" s="225">
        <v>0.9</v>
      </c>
      <c r="J102" s="224" t="s">
        <v>3653</v>
      </c>
      <c r="K102" s="223"/>
    </row>
    <row r="103" spans="1:11" ht="16.5">
      <c r="A103" s="226"/>
      <c r="B103" s="226" t="s">
        <v>3692</v>
      </c>
      <c r="C103" s="226"/>
      <c r="D103" s="226"/>
      <c r="E103" s="226"/>
      <c r="F103" s="228"/>
      <c r="G103" s="227"/>
      <c r="H103" s="226"/>
      <c r="I103" s="225">
        <v>0.5</v>
      </c>
      <c r="J103" s="224" t="s">
        <v>3653</v>
      </c>
      <c r="K103" s="223"/>
    </row>
    <row r="104" spans="1:11" ht="16.5">
      <c r="A104" s="226"/>
      <c r="B104" s="226" t="s">
        <v>1573</v>
      </c>
      <c r="C104" s="226"/>
      <c r="D104" s="226"/>
      <c r="E104" s="226"/>
      <c r="F104" s="228"/>
      <c r="G104" s="227"/>
      <c r="H104" s="226"/>
      <c r="I104" s="225">
        <v>0.5</v>
      </c>
      <c r="J104" s="224" t="s">
        <v>3653</v>
      </c>
      <c r="K104" s="223"/>
    </row>
    <row r="105" spans="1:11" ht="16.5">
      <c r="A105" s="226"/>
      <c r="B105" s="226" t="s">
        <v>2074</v>
      </c>
      <c r="C105" s="226"/>
      <c r="D105" s="226"/>
      <c r="E105" s="226"/>
      <c r="F105" s="228"/>
      <c r="G105" s="227"/>
      <c r="H105" s="226"/>
      <c r="I105" s="225">
        <v>0.5</v>
      </c>
      <c r="J105" s="224" t="s">
        <v>3653</v>
      </c>
      <c r="K105" s="223"/>
    </row>
    <row r="106" spans="1:11" ht="16.5">
      <c r="A106" s="226"/>
      <c r="B106" s="226" t="s">
        <v>2197</v>
      </c>
      <c r="C106" s="226"/>
      <c r="D106" s="226"/>
      <c r="E106" s="226"/>
      <c r="F106" s="228"/>
      <c r="G106" s="227"/>
      <c r="H106" s="226"/>
      <c r="I106" s="225">
        <v>0.5</v>
      </c>
      <c r="J106" s="224" t="s">
        <v>3653</v>
      </c>
      <c r="K106" s="223"/>
    </row>
    <row r="107" spans="1:11" ht="16.5">
      <c r="A107" s="226"/>
      <c r="B107" s="226" t="s">
        <v>3691</v>
      </c>
      <c r="C107" s="226"/>
      <c r="D107" s="226"/>
      <c r="E107" s="226"/>
      <c r="F107" s="228"/>
      <c r="G107" s="227"/>
      <c r="H107" s="226"/>
      <c r="I107" s="225">
        <v>0.3</v>
      </c>
      <c r="J107" s="224" t="s">
        <v>3653</v>
      </c>
      <c r="K107" s="223"/>
    </row>
    <row r="108" spans="1:11" ht="16.5">
      <c r="A108" s="226"/>
      <c r="B108" s="226" t="s">
        <v>3690</v>
      </c>
      <c r="C108" s="226"/>
      <c r="D108" s="226"/>
      <c r="E108" s="226"/>
      <c r="F108" s="228"/>
      <c r="G108" s="227"/>
      <c r="H108" s="226"/>
      <c r="I108" s="225">
        <v>0.3</v>
      </c>
      <c r="J108" s="224" t="s">
        <v>3653</v>
      </c>
      <c r="K108" s="223"/>
    </row>
    <row r="109" spans="1:11" ht="16.5">
      <c r="A109" s="226"/>
      <c r="B109" s="226" t="s">
        <v>819</v>
      </c>
      <c r="C109" s="226"/>
      <c r="D109" s="226"/>
      <c r="E109" s="226"/>
      <c r="F109" s="228"/>
      <c r="G109" s="227"/>
      <c r="H109" s="226"/>
      <c r="I109" s="225">
        <v>0.3</v>
      </c>
      <c r="J109" s="224" t="s">
        <v>3653</v>
      </c>
      <c r="K109" s="223"/>
    </row>
    <row r="110" spans="1:11" ht="16.5">
      <c r="A110" s="226"/>
      <c r="B110" s="226" t="s">
        <v>826</v>
      </c>
      <c r="C110" s="226"/>
      <c r="D110" s="226"/>
      <c r="E110" s="226"/>
      <c r="F110" s="228"/>
      <c r="G110" s="227"/>
      <c r="H110" s="226"/>
      <c r="I110" s="225">
        <v>0.8</v>
      </c>
      <c r="J110" s="224" t="s">
        <v>3653</v>
      </c>
      <c r="K110" s="223"/>
    </row>
    <row r="111" spans="1:11" ht="16.5">
      <c r="A111" s="226"/>
      <c r="B111" s="226" t="s">
        <v>3689</v>
      </c>
      <c r="C111" s="226"/>
      <c r="D111" s="226"/>
      <c r="E111" s="226"/>
      <c r="F111" s="228"/>
      <c r="G111" s="227"/>
      <c r="H111" s="226"/>
      <c r="I111" s="225">
        <v>0.3</v>
      </c>
      <c r="J111" s="224" t="s">
        <v>3653</v>
      </c>
      <c r="K111" s="223"/>
    </row>
    <row r="112" spans="1:11" ht="16.5">
      <c r="A112" s="226"/>
      <c r="B112" s="226" t="s">
        <v>1371</v>
      </c>
      <c r="C112" s="226"/>
      <c r="D112" s="226"/>
      <c r="E112" s="226"/>
      <c r="F112" s="228"/>
      <c r="G112" s="227"/>
      <c r="H112" s="226"/>
      <c r="I112" s="225">
        <v>0.3</v>
      </c>
      <c r="J112" s="224" t="s">
        <v>3653</v>
      </c>
      <c r="K112" s="223"/>
    </row>
    <row r="113" spans="1:11" ht="16.5">
      <c r="A113" s="226"/>
      <c r="B113" s="226" t="s">
        <v>3688</v>
      </c>
      <c r="C113" s="226"/>
      <c r="D113" s="226"/>
      <c r="E113" s="226"/>
      <c r="F113" s="228"/>
      <c r="G113" s="227"/>
      <c r="H113" s="226"/>
      <c r="I113" s="225">
        <v>0.3</v>
      </c>
      <c r="J113" s="224" t="s">
        <v>3653</v>
      </c>
      <c r="K113" s="223"/>
    </row>
    <row r="114" spans="1:11" ht="16.5">
      <c r="A114" s="226"/>
      <c r="B114" s="226" t="s">
        <v>1807</v>
      </c>
      <c r="C114" s="226"/>
      <c r="D114" s="226"/>
      <c r="E114" s="226"/>
      <c r="F114" s="228"/>
      <c r="G114" s="227"/>
      <c r="H114" s="226"/>
      <c r="I114" s="225">
        <v>0.3</v>
      </c>
      <c r="J114" s="224" t="s">
        <v>3653</v>
      </c>
      <c r="K114" s="223"/>
    </row>
    <row r="115" spans="1:11" ht="16.5">
      <c r="A115" s="226"/>
      <c r="B115" s="226" t="s">
        <v>2209</v>
      </c>
      <c r="C115" s="226"/>
      <c r="D115" s="226"/>
      <c r="E115" s="226"/>
      <c r="F115" s="228"/>
      <c r="G115" s="227"/>
      <c r="H115" s="226"/>
      <c r="I115" s="225">
        <v>0.3</v>
      </c>
      <c r="J115" s="224" t="s">
        <v>3653</v>
      </c>
      <c r="K115" s="223"/>
    </row>
    <row r="116" spans="1:11" ht="16.5">
      <c r="A116" s="226">
        <v>79</v>
      </c>
      <c r="B116" s="226" t="s">
        <v>503</v>
      </c>
      <c r="C116" s="226">
        <v>1000016</v>
      </c>
      <c r="D116" s="226" t="s">
        <v>3651</v>
      </c>
      <c r="E116" s="226" t="s">
        <v>3650</v>
      </c>
      <c r="F116" s="228" t="s">
        <v>3676</v>
      </c>
      <c r="G116" s="227" t="s">
        <v>3687</v>
      </c>
      <c r="H116" s="226">
        <v>2</v>
      </c>
      <c r="I116" s="229">
        <v>0.4</v>
      </c>
      <c r="J116" s="224"/>
      <c r="K116" s="223"/>
    </row>
    <row r="117" spans="1:11" ht="16.5">
      <c r="A117" s="226">
        <v>80</v>
      </c>
      <c r="B117" s="226" t="s">
        <v>503</v>
      </c>
      <c r="C117" s="226">
        <v>1000016</v>
      </c>
      <c r="D117" s="226" t="s">
        <v>3651</v>
      </c>
      <c r="E117" s="226" t="s">
        <v>3650</v>
      </c>
      <c r="F117" s="228" t="s">
        <v>3649</v>
      </c>
      <c r="G117" s="227" t="s">
        <v>3686</v>
      </c>
      <c r="H117" s="226">
        <v>3</v>
      </c>
      <c r="I117" s="229">
        <v>0.15</v>
      </c>
      <c r="J117" s="224"/>
      <c r="K117" s="223"/>
    </row>
    <row r="118" spans="1:11" ht="16.5">
      <c r="A118" s="226">
        <v>81</v>
      </c>
      <c r="B118" s="226" t="s">
        <v>1190</v>
      </c>
      <c r="C118" s="226">
        <v>41535</v>
      </c>
      <c r="D118" s="226" t="s">
        <v>3651</v>
      </c>
      <c r="E118" s="226" t="s">
        <v>3650</v>
      </c>
      <c r="F118" s="228" t="s">
        <v>3676</v>
      </c>
      <c r="G118" s="227" t="s">
        <v>3685</v>
      </c>
      <c r="H118" s="226">
        <v>1</v>
      </c>
      <c r="I118" s="225">
        <v>0</v>
      </c>
      <c r="J118" s="224"/>
      <c r="K118" s="226" t="s">
        <v>3684</v>
      </c>
    </row>
    <row r="119" spans="1:11" ht="16.5">
      <c r="A119" s="226">
        <v>82</v>
      </c>
      <c r="B119" s="226" t="s">
        <v>3683</v>
      </c>
      <c r="C119" s="226">
        <v>42043</v>
      </c>
      <c r="D119" s="226" t="s">
        <v>3651</v>
      </c>
      <c r="E119" s="226" t="s">
        <v>3650</v>
      </c>
      <c r="F119" s="228" t="s">
        <v>3682</v>
      </c>
      <c r="G119" s="227" t="s">
        <v>3681</v>
      </c>
      <c r="H119" s="226">
        <v>2</v>
      </c>
      <c r="I119" s="225">
        <v>0.5</v>
      </c>
      <c r="J119" s="224"/>
      <c r="K119" s="223"/>
    </row>
    <row r="120" spans="1:11" ht="16.5">
      <c r="A120" s="226"/>
      <c r="B120" s="226" t="s">
        <v>154</v>
      </c>
      <c r="C120" s="226"/>
      <c r="D120" s="226"/>
      <c r="E120" s="226"/>
      <c r="F120" s="228"/>
      <c r="G120" s="227"/>
      <c r="H120" s="226"/>
      <c r="I120" s="225">
        <v>0.2</v>
      </c>
      <c r="J120" s="224"/>
      <c r="K120" s="223"/>
    </row>
    <row r="121" spans="1:11" ht="16.5">
      <c r="A121" s="226"/>
      <c r="B121" s="226" t="s">
        <v>1807</v>
      </c>
      <c r="C121" s="226"/>
      <c r="D121" s="226"/>
      <c r="E121" s="226"/>
      <c r="F121" s="228"/>
      <c r="G121" s="227"/>
      <c r="H121" s="226"/>
      <c r="I121" s="225">
        <v>0.3</v>
      </c>
      <c r="J121" s="224"/>
      <c r="K121" s="223"/>
    </row>
    <row r="122" spans="1:11" ht="16.5">
      <c r="A122" s="226">
        <v>83</v>
      </c>
      <c r="B122" s="226" t="s">
        <v>154</v>
      </c>
      <c r="C122" s="226">
        <v>42043</v>
      </c>
      <c r="D122" s="226" t="s">
        <v>3651</v>
      </c>
      <c r="E122" s="226" t="s">
        <v>3650</v>
      </c>
      <c r="F122" s="228" t="s">
        <v>3679</v>
      </c>
      <c r="G122" s="227" t="s">
        <v>3680</v>
      </c>
      <c r="H122" s="226">
        <v>2</v>
      </c>
      <c r="I122" s="225">
        <v>0.3</v>
      </c>
      <c r="J122" s="224"/>
      <c r="K122" s="223"/>
    </row>
    <row r="123" spans="1:11" ht="16.5">
      <c r="A123" s="226">
        <v>84</v>
      </c>
      <c r="B123" s="226" t="s">
        <v>220</v>
      </c>
      <c r="C123" s="226">
        <v>40760</v>
      </c>
      <c r="D123" s="226" t="s">
        <v>3651</v>
      </c>
      <c r="E123" s="226" t="s">
        <v>3650</v>
      </c>
      <c r="F123" s="228" t="s">
        <v>3679</v>
      </c>
      <c r="G123" s="227" t="s">
        <v>3678</v>
      </c>
      <c r="H123" s="226">
        <v>1</v>
      </c>
      <c r="I123" s="225">
        <v>1</v>
      </c>
      <c r="J123" s="224"/>
      <c r="K123" s="223"/>
    </row>
    <row r="124" spans="1:11" ht="16.5">
      <c r="A124" s="226">
        <v>86</v>
      </c>
      <c r="B124" s="226" t="s">
        <v>436</v>
      </c>
      <c r="C124" s="226">
        <v>40937</v>
      </c>
      <c r="D124" s="226" t="s">
        <v>3651</v>
      </c>
      <c r="E124" s="226" t="s">
        <v>3656</v>
      </c>
      <c r="F124" s="228" t="s">
        <v>3665</v>
      </c>
      <c r="G124" s="227" t="s">
        <v>3677</v>
      </c>
      <c r="H124" s="226"/>
      <c r="I124" s="229">
        <v>1</v>
      </c>
      <c r="J124" s="224" t="s">
        <v>3653</v>
      </c>
      <c r="K124" s="223"/>
    </row>
    <row r="125" spans="1:11" ht="16.5">
      <c r="A125" s="226">
        <v>87</v>
      </c>
      <c r="B125" s="226" t="s">
        <v>103</v>
      </c>
      <c r="C125" s="226">
        <v>41780</v>
      </c>
      <c r="D125" s="226" t="s">
        <v>3651</v>
      </c>
      <c r="E125" s="226" t="s">
        <v>3650</v>
      </c>
      <c r="F125" s="228" t="s">
        <v>3676</v>
      </c>
      <c r="G125" s="227" t="s">
        <v>3675</v>
      </c>
      <c r="H125" s="226">
        <v>2</v>
      </c>
      <c r="I125" s="225">
        <v>0.4</v>
      </c>
      <c r="J125" s="224"/>
      <c r="K125" s="223"/>
    </row>
    <row r="126" spans="1:11" ht="16.5">
      <c r="A126" s="226">
        <v>88</v>
      </c>
      <c r="B126" s="226" t="s">
        <v>408</v>
      </c>
      <c r="C126" s="226">
        <v>40340</v>
      </c>
      <c r="D126" s="226" t="s">
        <v>3651</v>
      </c>
      <c r="E126" s="226" t="s">
        <v>3650</v>
      </c>
      <c r="F126" s="228" t="s">
        <v>3674</v>
      </c>
      <c r="G126" s="227" t="s">
        <v>3673</v>
      </c>
      <c r="H126" s="226"/>
      <c r="I126" s="225">
        <v>2.5</v>
      </c>
      <c r="J126" s="224"/>
      <c r="K126" s="223"/>
    </row>
    <row r="127" spans="1:11" ht="16.5">
      <c r="A127" s="226">
        <v>89</v>
      </c>
      <c r="B127" s="226" t="s">
        <v>3672</v>
      </c>
      <c r="C127" s="226">
        <v>40340</v>
      </c>
      <c r="D127" s="226" t="s">
        <v>3651</v>
      </c>
      <c r="E127" s="226" t="s">
        <v>3650</v>
      </c>
      <c r="F127" s="228" t="s">
        <v>3671</v>
      </c>
      <c r="G127" s="227" t="s">
        <v>3670</v>
      </c>
      <c r="H127" s="226">
        <v>1</v>
      </c>
      <c r="I127" s="225">
        <v>3</v>
      </c>
      <c r="J127" s="224"/>
      <c r="K127" s="223"/>
    </row>
    <row r="128" spans="1:11" ht="16.5">
      <c r="A128" s="226"/>
      <c r="B128" s="226" t="s">
        <v>821</v>
      </c>
      <c r="C128" s="226"/>
      <c r="D128" s="226"/>
      <c r="E128" s="226"/>
      <c r="F128" s="228"/>
      <c r="G128" s="227"/>
      <c r="H128" s="226"/>
      <c r="I128" s="225">
        <v>0.9</v>
      </c>
      <c r="J128" s="224"/>
      <c r="K128" s="223"/>
    </row>
    <row r="129" spans="1:11" ht="16.5">
      <c r="A129" s="226"/>
      <c r="B129" s="226" t="s">
        <v>818</v>
      </c>
      <c r="C129" s="226"/>
      <c r="D129" s="226"/>
      <c r="E129" s="226"/>
      <c r="F129" s="228"/>
      <c r="G129" s="227"/>
      <c r="H129" s="226"/>
      <c r="I129" s="225">
        <v>0.6</v>
      </c>
      <c r="J129" s="224"/>
      <c r="K129" s="223"/>
    </row>
    <row r="130" spans="1:11" ht="16.5">
      <c r="A130" s="226"/>
      <c r="B130" s="226" t="s">
        <v>1016</v>
      </c>
      <c r="C130" s="226"/>
      <c r="D130" s="226"/>
      <c r="E130" s="226"/>
      <c r="F130" s="228"/>
      <c r="G130" s="227"/>
      <c r="H130" s="226"/>
      <c r="I130" s="225">
        <v>0.2</v>
      </c>
      <c r="J130" s="224"/>
      <c r="K130" s="223"/>
    </row>
    <row r="131" spans="1:11" ht="16.5">
      <c r="A131" s="226"/>
      <c r="B131" s="226" t="s">
        <v>2197</v>
      </c>
      <c r="C131" s="226"/>
      <c r="D131" s="226"/>
      <c r="E131" s="226"/>
      <c r="F131" s="228"/>
      <c r="G131" s="227"/>
      <c r="H131" s="226"/>
      <c r="I131" s="225">
        <v>0.6</v>
      </c>
      <c r="J131" s="224"/>
      <c r="K131" s="223"/>
    </row>
    <row r="132" spans="1:11" ht="16.5">
      <c r="A132" s="226"/>
      <c r="B132" s="226" t="s">
        <v>3669</v>
      </c>
      <c r="C132" s="226"/>
      <c r="D132" s="226"/>
      <c r="E132" s="226"/>
      <c r="F132" s="228"/>
      <c r="G132" s="227"/>
      <c r="H132" s="226"/>
      <c r="I132" s="225">
        <v>0.1</v>
      </c>
      <c r="J132" s="224"/>
      <c r="K132" s="223"/>
    </row>
    <row r="133" spans="1:11" ht="16.5">
      <c r="A133" s="226"/>
      <c r="B133" s="226" t="s">
        <v>640</v>
      </c>
      <c r="C133" s="226"/>
      <c r="D133" s="226"/>
      <c r="E133" s="226"/>
      <c r="F133" s="228"/>
      <c r="G133" s="227"/>
      <c r="H133" s="226"/>
      <c r="I133" s="225">
        <v>0.1</v>
      </c>
      <c r="J133" s="224"/>
      <c r="K133" s="223"/>
    </row>
    <row r="134" spans="1:11" ht="16.5">
      <c r="A134" s="226"/>
      <c r="B134" s="226" t="s">
        <v>2130</v>
      </c>
      <c r="C134" s="226"/>
      <c r="D134" s="226"/>
      <c r="E134" s="226"/>
      <c r="F134" s="228"/>
      <c r="G134" s="227"/>
      <c r="H134" s="226"/>
      <c r="I134" s="225">
        <v>0.1</v>
      </c>
      <c r="J134" s="224"/>
      <c r="K134" s="223"/>
    </row>
    <row r="135" spans="1:11" ht="16.5">
      <c r="A135" s="226"/>
      <c r="B135" s="226" t="s">
        <v>1894</v>
      </c>
      <c r="C135" s="226"/>
      <c r="D135" s="226"/>
      <c r="E135" s="226"/>
      <c r="F135" s="228"/>
      <c r="G135" s="227"/>
      <c r="H135" s="226"/>
      <c r="I135" s="225">
        <v>0.1</v>
      </c>
      <c r="J135" s="224"/>
      <c r="K135" s="223"/>
    </row>
    <row r="136" spans="1:11" ht="16.5">
      <c r="A136" s="226"/>
      <c r="B136" s="226" t="s">
        <v>2209</v>
      </c>
      <c r="C136" s="226"/>
      <c r="D136" s="226"/>
      <c r="E136" s="226"/>
      <c r="F136" s="228"/>
      <c r="G136" s="227"/>
      <c r="H136" s="226"/>
      <c r="I136" s="225">
        <v>0.3</v>
      </c>
      <c r="J136" s="224"/>
      <c r="K136" s="223"/>
    </row>
    <row r="137" spans="1:11" ht="16.5">
      <c r="A137" s="226">
        <v>90</v>
      </c>
      <c r="B137" s="226" t="s">
        <v>223</v>
      </c>
      <c r="C137" s="226">
        <v>41722</v>
      </c>
      <c r="D137" s="226" t="s">
        <v>3651</v>
      </c>
      <c r="E137" s="226" t="s">
        <v>3650</v>
      </c>
      <c r="F137" s="228" t="s">
        <v>3668</v>
      </c>
      <c r="G137" s="227" t="s">
        <v>3667</v>
      </c>
      <c r="H137" s="226"/>
      <c r="I137" s="225">
        <v>0.3</v>
      </c>
      <c r="J137" s="224"/>
      <c r="K137" s="223"/>
    </row>
    <row r="138" spans="1:11" ht="16.5">
      <c r="A138" s="226">
        <v>91</v>
      </c>
      <c r="B138" s="226" t="s">
        <v>822</v>
      </c>
      <c r="C138" s="226" t="s">
        <v>320</v>
      </c>
      <c r="D138" s="226" t="s">
        <v>3651</v>
      </c>
      <c r="E138" s="226" t="s">
        <v>3650</v>
      </c>
      <c r="F138" s="228" t="s">
        <v>3663</v>
      </c>
      <c r="G138" s="227" t="s">
        <v>3662</v>
      </c>
      <c r="H138" s="226">
        <v>3</v>
      </c>
      <c r="I138" s="225">
        <v>0.1</v>
      </c>
      <c r="J138" s="224"/>
      <c r="K138" s="226" t="s">
        <v>3666</v>
      </c>
    </row>
    <row r="139" spans="1:11" ht="16.5">
      <c r="A139" s="226">
        <v>92</v>
      </c>
      <c r="B139" s="226" t="s">
        <v>256</v>
      </c>
      <c r="C139" s="226">
        <v>23018</v>
      </c>
      <c r="D139" s="226" t="s">
        <v>3651</v>
      </c>
      <c r="E139" s="226" t="s">
        <v>3656</v>
      </c>
      <c r="F139" s="228" t="s">
        <v>3665</v>
      </c>
      <c r="G139" s="227" t="s">
        <v>3664</v>
      </c>
      <c r="H139" s="226"/>
      <c r="I139" s="229">
        <v>1</v>
      </c>
      <c r="J139" s="224" t="s">
        <v>3653</v>
      </c>
      <c r="K139" s="223"/>
    </row>
    <row r="140" spans="1:11" ht="16.5">
      <c r="A140" s="226">
        <v>93</v>
      </c>
      <c r="B140" s="226" t="s">
        <v>824</v>
      </c>
      <c r="C140" s="226">
        <v>41404</v>
      </c>
      <c r="D140" s="226" t="s">
        <v>3651</v>
      </c>
      <c r="E140" s="226" t="s">
        <v>3650</v>
      </c>
      <c r="F140" s="228" t="s">
        <v>3663</v>
      </c>
      <c r="G140" s="227" t="s">
        <v>3662</v>
      </c>
      <c r="H140" s="226">
        <v>3</v>
      </c>
      <c r="I140" s="225">
        <v>0.1</v>
      </c>
      <c r="J140" s="224"/>
      <c r="K140" s="226" t="s">
        <v>3661</v>
      </c>
    </row>
    <row r="141" spans="1:11" ht="16.5">
      <c r="A141" s="226">
        <v>94</v>
      </c>
      <c r="B141" s="226" t="s">
        <v>824</v>
      </c>
      <c r="C141" s="226">
        <v>41404</v>
      </c>
      <c r="D141" s="226" t="s">
        <v>3651</v>
      </c>
      <c r="E141" s="226" t="s">
        <v>3650</v>
      </c>
      <c r="F141" s="228" t="s">
        <v>3663</v>
      </c>
      <c r="G141" s="227" t="s">
        <v>3662</v>
      </c>
      <c r="H141" s="226">
        <v>3</v>
      </c>
      <c r="I141" s="225">
        <v>0.1</v>
      </c>
      <c r="J141" s="224"/>
      <c r="K141" s="226" t="s">
        <v>3661</v>
      </c>
    </row>
    <row r="142" spans="1:11" ht="16.5">
      <c r="A142" s="226">
        <v>95</v>
      </c>
      <c r="B142" s="226" t="s">
        <v>420</v>
      </c>
      <c r="C142" s="226">
        <v>41919</v>
      </c>
      <c r="D142" s="226" t="s">
        <v>3651</v>
      </c>
      <c r="E142" s="226" t="s">
        <v>3656</v>
      </c>
      <c r="F142" s="228" t="s">
        <v>3658</v>
      </c>
      <c r="G142" s="227" t="s">
        <v>3660</v>
      </c>
      <c r="H142" s="226"/>
      <c r="I142" s="225">
        <v>2</v>
      </c>
      <c r="J142" s="224" t="s">
        <v>3653</v>
      </c>
      <c r="K142" s="223"/>
    </row>
    <row r="143" spans="1:11" ht="16.5">
      <c r="A143" s="226">
        <v>96</v>
      </c>
      <c r="B143" s="226" t="s">
        <v>420</v>
      </c>
      <c r="C143" s="226">
        <v>41919</v>
      </c>
      <c r="D143" s="226" t="s">
        <v>3651</v>
      </c>
      <c r="E143" s="226" t="s">
        <v>3656</v>
      </c>
      <c r="F143" s="228" t="s">
        <v>3658</v>
      </c>
      <c r="G143" s="227" t="s">
        <v>3659</v>
      </c>
      <c r="H143" s="226"/>
      <c r="I143" s="225">
        <v>2</v>
      </c>
      <c r="J143" s="224" t="s">
        <v>3653</v>
      </c>
      <c r="K143" s="223"/>
    </row>
    <row r="144" spans="1:11" ht="16.5">
      <c r="A144" s="226">
        <v>97</v>
      </c>
      <c r="B144" s="226" t="s">
        <v>420</v>
      </c>
      <c r="C144" s="226">
        <v>41919</v>
      </c>
      <c r="D144" s="226" t="s">
        <v>3651</v>
      </c>
      <c r="E144" s="226" t="s">
        <v>3656</v>
      </c>
      <c r="F144" s="228" t="s">
        <v>3658</v>
      </c>
      <c r="G144" s="227" t="s">
        <v>3657</v>
      </c>
      <c r="H144" s="226"/>
      <c r="I144" s="225">
        <v>2</v>
      </c>
      <c r="J144" s="224" t="s">
        <v>3653</v>
      </c>
      <c r="K144" s="223"/>
    </row>
    <row r="145" spans="1:11" ht="16.5">
      <c r="A145" s="226">
        <v>98</v>
      </c>
      <c r="B145" s="226" t="s">
        <v>420</v>
      </c>
      <c r="C145" s="226">
        <v>41919</v>
      </c>
      <c r="D145" s="226" t="s">
        <v>3651</v>
      </c>
      <c r="E145" s="226" t="s">
        <v>3656</v>
      </c>
      <c r="F145" s="228" t="s">
        <v>3655</v>
      </c>
      <c r="G145" s="227" t="s">
        <v>3654</v>
      </c>
      <c r="H145" s="226"/>
      <c r="I145" s="225">
        <v>3</v>
      </c>
      <c r="J145" s="224" t="s">
        <v>3653</v>
      </c>
      <c r="K145" s="223"/>
    </row>
    <row r="146" spans="1:11" ht="16.5">
      <c r="A146" s="226">
        <v>99</v>
      </c>
      <c r="B146" s="226" t="s">
        <v>3652</v>
      </c>
      <c r="C146" s="226">
        <v>40028</v>
      </c>
      <c r="D146" s="226" t="s">
        <v>3651</v>
      </c>
      <c r="E146" s="226" t="s">
        <v>3650</v>
      </c>
      <c r="F146" s="228" t="s">
        <v>3649</v>
      </c>
      <c r="G146" s="227" t="s">
        <v>3648</v>
      </c>
      <c r="H146" s="226">
        <v>2</v>
      </c>
      <c r="I146" s="225">
        <v>0.45</v>
      </c>
      <c r="J146" s="224"/>
      <c r="K146" s="223" t="s">
        <v>3647</v>
      </c>
    </row>
    <row r="147" spans="1:11" ht="16.5">
      <c r="G147" s="222" t="s">
        <v>3317</v>
      </c>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C3BC3-EB20-4B92-BA62-78133C7A1E0F}">
  <sheetPr>
    <tabColor theme="7"/>
  </sheetPr>
  <dimension ref="A1:X396"/>
  <sheetViews>
    <sheetView tabSelected="1" zoomScaleNormal="100" workbookViewId="0">
      <selection activeCell="C8" sqref="C8"/>
    </sheetView>
  </sheetViews>
  <sheetFormatPr defaultColWidth="8.25" defaultRowHeight="13"/>
  <cols>
    <col min="1" max="1" width="10.33203125" style="41" bestFit="1" customWidth="1"/>
    <col min="2" max="2" width="7.33203125" style="41" bestFit="1" customWidth="1"/>
    <col min="3" max="3" width="28.08203125" style="92" customWidth="1"/>
    <col min="4" max="4" width="20.5" style="40" customWidth="1"/>
    <col min="5" max="5" width="15.5" style="40" bestFit="1" customWidth="1"/>
    <col min="6" max="6" width="13.6640625" style="41" customWidth="1"/>
    <col min="7" max="7" width="28.75" style="41" bestFit="1" customWidth="1"/>
    <col min="8" max="8" width="7.75" style="41" customWidth="1"/>
    <col min="9" max="9" width="8.25" style="41" bestFit="1" customWidth="1"/>
    <col min="10" max="10" width="8" style="41" bestFit="1" customWidth="1"/>
    <col min="11" max="11" width="6.1640625" style="41" customWidth="1"/>
    <col min="12" max="12" width="9.4140625" style="41" customWidth="1"/>
    <col min="13" max="13" width="15.33203125" style="41" customWidth="1"/>
    <col min="14" max="14" width="13.9140625" style="41" customWidth="1"/>
    <col min="15" max="15" width="5.75" style="40" customWidth="1"/>
    <col min="16" max="16" width="10.5" style="40" customWidth="1"/>
    <col min="17" max="17" width="8.9140625" style="41" customWidth="1"/>
    <col min="18" max="18" width="8" style="41" customWidth="1"/>
    <col min="19" max="19" width="3.9140625" style="41" hidden="1" customWidth="1"/>
    <col min="20" max="20" width="3.58203125" style="41" hidden="1" customWidth="1"/>
    <col min="21" max="21" width="13.83203125" style="41" customWidth="1"/>
    <col min="22" max="22" width="10.58203125" style="41" customWidth="1"/>
    <col min="23" max="23" width="19.58203125" style="46" bestFit="1" customWidth="1"/>
    <col min="24" max="24" width="7.33203125" style="41" bestFit="1" customWidth="1"/>
    <col min="25" max="256" width="8.25" style="40"/>
    <col min="257" max="257" width="10.33203125" style="40" bestFit="1" customWidth="1"/>
    <col min="258" max="258" width="7.33203125" style="40" bestFit="1" customWidth="1"/>
    <col min="259" max="259" width="28.08203125" style="40" customWidth="1"/>
    <col min="260" max="260" width="20.5" style="40" customWidth="1"/>
    <col min="261" max="261" width="15.5" style="40" bestFit="1" customWidth="1"/>
    <col min="262" max="262" width="13.6640625" style="40" customWidth="1"/>
    <col min="263" max="263" width="28.75" style="40" bestFit="1" customWidth="1"/>
    <col min="264" max="264" width="7.75" style="40" customWidth="1"/>
    <col min="265" max="265" width="8.25" style="40" bestFit="1"/>
    <col min="266" max="266" width="8" style="40" bestFit="1" customWidth="1"/>
    <col min="267" max="267" width="6.1640625" style="40" customWidth="1"/>
    <col min="268" max="268" width="9.4140625" style="40" customWidth="1"/>
    <col min="269" max="269" width="15.33203125" style="40" customWidth="1"/>
    <col min="270" max="270" width="13.9140625" style="40" customWidth="1"/>
    <col min="271" max="271" width="5.75" style="40" customWidth="1"/>
    <col min="272" max="272" width="10.5" style="40" customWidth="1"/>
    <col min="273" max="273" width="8.9140625" style="40" customWidth="1"/>
    <col min="274" max="274" width="8" style="40" customWidth="1"/>
    <col min="275" max="276" width="0" style="40" hidden="1" customWidth="1"/>
    <col min="277" max="277" width="13.83203125" style="40" customWidth="1"/>
    <col min="278" max="278" width="10.58203125" style="40" customWidth="1"/>
    <col min="279" max="279" width="19.58203125" style="40" bestFit="1" customWidth="1"/>
    <col min="280" max="280" width="7.33203125" style="40" bestFit="1" customWidth="1"/>
    <col min="281" max="512" width="8.25" style="40"/>
    <col min="513" max="513" width="10.33203125" style="40" bestFit="1" customWidth="1"/>
    <col min="514" max="514" width="7.33203125" style="40" bestFit="1" customWidth="1"/>
    <col min="515" max="515" width="28.08203125" style="40" customWidth="1"/>
    <col min="516" max="516" width="20.5" style="40" customWidth="1"/>
    <col min="517" max="517" width="15.5" style="40" bestFit="1" customWidth="1"/>
    <col min="518" max="518" width="13.6640625" style="40" customWidth="1"/>
    <col min="519" max="519" width="28.75" style="40" bestFit="1" customWidth="1"/>
    <col min="520" max="520" width="7.75" style="40" customWidth="1"/>
    <col min="521" max="521" width="8.25" style="40" bestFit="1"/>
    <col min="522" max="522" width="8" style="40" bestFit="1" customWidth="1"/>
    <col min="523" max="523" width="6.1640625" style="40" customWidth="1"/>
    <col min="524" max="524" width="9.4140625" style="40" customWidth="1"/>
    <col min="525" max="525" width="15.33203125" style="40" customWidth="1"/>
    <col min="526" max="526" width="13.9140625" style="40" customWidth="1"/>
    <col min="527" max="527" width="5.75" style="40" customWidth="1"/>
    <col min="528" max="528" width="10.5" style="40" customWidth="1"/>
    <col min="529" max="529" width="8.9140625" style="40" customWidth="1"/>
    <col min="530" max="530" width="8" style="40" customWidth="1"/>
    <col min="531" max="532" width="0" style="40" hidden="1" customWidth="1"/>
    <col min="533" max="533" width="13.83203125" style="40" customWidth="1"/>
    <col min="534" max="534" width="10.58203125" style="40" customWidth="1"/>
    <col min="535" max="535" width="19.58203125" style="40" bestFit="1" customWidth="1"/>
    <col min="536" max="536" width="7.33203125" style="40" bestFit="1" customWidth="1"/>
    <col min="537" max="768" width="8.25" style="40"/>
    <col min="769" max="769" width="10.33203125" style="40" bestFit="1" customWidth="1"/>
    <col min="770" max="770" width="7.33203125" style="40" bestFit="1" customWidth="1"/>
    <col min="771" max="771" width="28.08203125" style="40" customWidth="1"/>
    <col min="772" max="772" width="20.5" style="40" customWidth="1"/>
    <col min="773" max="773" width="15.5" style="40" bestFit="1" customWidth="1"/>
    <col min="774" max="774" width="13.6640625" style="40" customWidth="1"/>
    <col min="775" max="775" width="28.75" style="40" bestFit="1" customWidth="1"/>
    <col min="776" max="776" width="7.75" style="40" customWidth="1"/>
    <col min="777" max="777" width="8.25" style="40" bestFit="1"/>
    <col min="778" max="778" width="8" style="40" bestFit="1" customWidth="1"/>
    <col min="779" max="779" width="6.1640625" style="40" customWidth="1"/>
    <col min="780" max="780" width="9.4140625" style="40" customWidth="1"/>
    <col min="781" max="781" width="15.33203125" style="40" customWidth="1"/>
    <col min="782" max="782" width="13.9140625" style="40" customWidth="1"/>
    <col min="783" max="783" width="5.75" style="40" customWidth="1"/>
    <col min="784" max="784" width="10.5" style="40" customWidth="1"/>
    <col min="785" max="785" width="8.9140625" style="40" customWidth="1"/>
    <col min="786" max="786" width="8" style="40" customWidth="1"/>
    <col min="787" max="788" width="0" style="40" hidden="1" customWidth="1"/>
    <col min="789" max="789" width="13.83203125" style="40" customWidth="1"/>
    <col min="790" max="790" width="10.58203125" style="40" customWidth="1"/>
    <col min="791" max="791" width="19.58203125" style="40" bestFit="1" customWidth="1"/>
    <col min="792" max="792" width="7.33203125" style="40" bestFit="1" customWidth="1"/>
    <col min="793" max="1024" width="8.25" style="40"/>
    <col min="1025" max="1025" width="10.33203125" style="40" bestFit="1" customWidth="1"/>
    <col min="1026" max="1026" width="7.33203125" style="40" bestFit="1" customWidth="1"/>
    <col min="1027" max="1027" width="28.08203125" style="40" customWidth="1"/>
    <col min="1028" max="1028" width="20.5" style="40" customWidth="1"/>
    <col min="1029" max="1029" width="15.5" style="40" bestFit="1" customWidth="1"/>
    <col min="1030" max="1030" width="13.6640625" style="40" customWidth="1"/>
    <col min="1031" max="1031" width="28.75" style="40" bestFit="1" customWidth="1"/>
    <col min="1032" max="1032" width="7.75" style="40" customWidth="1"/>
    <col min="1033" max="1033" width="8.25" style="40" bestFit="1"/>
    <col min="1034" max="1034" width="8" style="40" bestFit="1" customWidth="1"/>
    <col min="1035" max="1035" width="6.1640625" style="40" customWidth="1"/>
    <col min="1036" max="1036" width="9.4140625" style="40" customWidth="1"/>
    <col min="1037" max="1037" width="15.33203125" style="40" customWidth="1"/>
    <col min="1038" max="1038" width="13.9140625" style="40" customWidth="1"/>
    <col min="1039" max="1039" width="5.75" style="40" customWidth="1"/>
    <col min="1040" max="1040" width="10.5" style="40" customWidth="1"/>
    <col min="1041" max="1041" width="8.9140625" style="40" customWidth="1"/>
    <col min="1042" max="1042" width="8" style="40" customWidth="1"/>
    <col min="1043" max="1044" width="0" style="40" hidden="1" customWidth="1"/>
    <col min="1045" max="1045" width="13.83203125" style="40" customWidth="1"/>
    <col min="1046" max="1046" width="10.58203125" style="40" customWidth="1"/>
    <col min="1047" max="1047" width="19.58203125" style="40" bestFit="1" customWidth="1"/>
    <col min="1048" max="1048" width="7.33203125" style="40" bestFit="1" customWidth="1"/>
    <col min="1049" max="1280" width="8.25" style="40"/>
    <col min="1281" max="1281" width="10.33203125" style="40" bestFit="1" customWidth="1"/>
    <col min="1282" max="1282" width="7.33203125" style="40" bestFit="1" customWidth="1"/>
    <col min="1283" max="1283" width="28.08203125" style="40" customWidth="1"/>
    <col min="1284" max="1284" width="20.5" style="40" customWidth="1"/>
    <col min="1285" max="1285" width="15.5" style="40" bestFit="1" customWidth="1"/>
    <col min="1286" max="1286" width="13.6640625" style="40" customWidth="1"/>
    <col min="1287" max="1287" width="28.75" style="40" bestFit="1" customWidth="1"/>
    <col min="1288" max="1288" width="7.75" style="40" customWidth="1"/>
    <col min="1289" max="1289" width="8.25" style="40" bestFit="1"/>
    <col min="1290" max="1290" width="8" style="40" bestFit="1" customWidth="1"/>
    <col min="1291" max="1291" width="6.1640625" style="40" customWidth="1"/>
    <col min="1292" max="1292" width="9.4140625" style="40" customWidth="1"/>
    <col min="1293" max="1293" width="15.33203125" style="40" customWidth="1"/>
    <col min="1294" max="1294" width="13.9140625" style="40" customWidth="1"/>
    <col min="1295" max="1295" width="5.75" style="40" customWidth="1"/>
    <col min="1296" max="1296" width="10.5" style="40" customWidth="1"/>
    <col min="1297" max="1297" width="8.9140625" style="40" customWidth="1"/>
    <col min="1298" max="1298" width="8" style="40" customWidth="1"/>
    <col min="1299" max="1300" width="0" style="40" hidden="1" customWidth="1"/>
    <col min="1301" max="1301" width="13.83203125" style="40" customWidth="1"/>
    <col min="1302" max="1302" width="10.58203125" style="40" customWidth="1"/>
    <col min="1303" max="1303" width="19.58203125" style="40" bestFit="1" customWidth="1"/>
    <col min="1304" max="1304" width="7.33203125" style="40" bestFit="1" customWidth="1"/>
    <col min="1305" max="1536" width="8.25" style="40"/>
    <col min="1537" max="1537" width="10.33203125" style="40" bestFit="1" customWidth="1"/>
    <col min="1538" max="1538" width="7.33203125" style="40" bestFit="1" customWidth="1"/>
    <col min="1539" max="1539" width="28.08203125" style="40" customWidth="1"/>
    <col min="1540" max="1540" width="20.5" style="40" customWidth="1"/>
    <col min="1541" max="1541" width="15.5" style="40" bestFit="1" customWidth="1"/>
    <col min="1542" max="1542" width="13.6640625" style="40" customWidth="1"/>
    <col min="1543" max="1543" width="28.75" style="40" bestFit="1" customWidth="1"/>
    <col min="1544" max="1544" width="7.75" style="40" customWidth="1"/>
    <col min="1545" max="1545" width="8.25" style="40" bestFit="1"/>
    <col min="1546" max="1546" width="8" style="40" bestFit="1" customWidth="1"/>
    <col min="1547" max="1547" width="6.1640625" style="40" customWidth="1"/>
    <col min="1548" max="1548" width="9.4140625" style="40" customWidth="1"/>
    <col min="1549" max="1549" width="15.33203125" style="40" customWidth="1"/>
    <col min="1550" max="1550" width="13.9140625" style="40" customWidth="1"/>
    <col min="1551" max="1551" width="5.75" style="40" customWidth="1"/>
    <col min="1552" max="1552" width="10.5" style="40" customWidth="1"/>
    <col min="1553" max="1553" width="8.9140625" style="40" customWidth="1"/>
    <col min="1554" max="1554" width="8" style="40" customWidth="1"/>
    <col min="1555" max="1556" width="0" style="40" hidden="1" customWidth="1"/>
    <col min="1557" max="1557" width="13.83203125" style="40" customWidth="1"/>
    <col min="1558" max="1558" width="10.58203125" style="40" customWidth="1"/>
    <col min="1559" max="1559" width="19.58203125" style="40" bestFit="1" customWidth="1"/>
    <col min="1560" max="1560" width="7.33203125" style="40" bestFit="1" customWidth="1"/>
    <col min="1561" max="1792" width="8.25" style="40"/>
    <col min="1793" max="1793" width="10.33203125" style="40" bestFit="1" customWidth="1"/>
    <col min="1794" max="1794" width="7.33203125" style="40" bestFit="1" customWidth="1"/>
    <col min="1795" max="1795" width="28.08203125" style="40" customWidth="1"/>
    <col min="1796" max="1796" width="20.5" style="40" customWidth="1"/>
    <col min="1797" max="1797" width="15.5" style="40" bestFit="1" customWidth="1"/>
    <col min="1798" max="1798" width="13.6640625" style="40" customWidth="1"/>
    <col min="1799" max="1799" width="28.75" style="40" bestFit="1" customWidth="1"/>
    <col min="1800" max="1800" width="7.75" style="40" customWidth="1"/>
    <col min="1801" max="1801" width="8.25" style="40" bestFit="1"/>
    <col min="1802" max="1802" width="8" style="40" bestFit="1" customWidth="1"/>
    <col min="1803" max="1803" width="6.1640625" style="40" customWidth="1"/>
    <col min="1804" max="1804" width="9.4140625" style="40" customWidth="1"/>
    <col min="1805" max="1805" width="15.33203125" style="40" customWidth="1"/>
    <col min="1806" max="1806" width="13.9140625" style="40" customWidth="1"/>
    <col min="1807" max="1807" width="5.75" style="40" customWidth="1"/>
    <col min="1808" max="1808" width="10.5" style="40" customWidth="1"/>
    <col min="1809" max="1809" width="8.9140625" style="40" customWidth="1"/>
    <col min="1810" max="1810" width="8" style="40" customWidth="1"/>
    <col min="1811" max="1812" width="0" style="40" hidden="1" customWidth="1"/>
    <col min="1813" max="1813" width="13.83203125" style="40" customWidth="1"/>
    <col min="1814" max="1814" width="10.58203125" style="40" customWidth="1"/>
    <col min="1815" max="1815" width="19.58203125" style="40" bestFit="1" customWidth="1"/>
    <col min="1816" max="1816" width="7.33203125" style="40" bestFit="1" customWidth="1"/>
    <col min="1817" max="2048" width="8.25" style="40"/>
    <col min="2049" max="2049" width="10.33203125" style="40" bestFit="1" customWidth="1"/>
    <col min="2050" max="2050" width="7.33203125" style="40" bestFit="1" customWidth="1"/>
    <col min="2051" max="2051" width="28.08203125" style="40" customWidth="1"/>
    <col min="2052" max="2052" width="20.5" style="40" customWidth="1"/>
    <col min="2053" max="2053" width="15.5" style="40" bestFit="1" customWidth="1"/>
    <col min="2054" max="2054" width="13.6640625" style="40" customWidth="1"/>
    <col min="2055" max="2055" width="28.75" style="40" bestFit="1" customWidth="1"/>
    <col min="2056" max="2056" width="7.75" style="40" customWidth="1"/>
    <col min="2057" max="2057" width="8.25" style="40" bestFit="1"/>
    <col min="2058" max="2058" width="8" style="40" bestFit="1" customWidth="1"/>
    <col min="2059" max="2059" width="6.1640625" style="40" customWidth="1"/>
    <col min="2060" max="2060" width="9.4140625" style="40" customWidth="1"/>
    <col min="2061" max="2061" width="15.33203125" style="40" customWidth="1"/>
    <col min="2062" max="2062" width="13.9140625" style="40" customWidth="1"/>
    <col min="2063" max="2063" width="5.75" style="40" customWidth="1"/>
    <col min="2064" max="2064" width="10.5" style="40" customWidth="1"/>
    <col min="2065" max="2065" width="8.9140625" style="40" customWidth="1"/>
    <col min="2066" max="2066" width="8" style="40" customWidth="1"/>
    <col min="2067" max="2068" width="0" style="40" hidden="1" customWidth="1"/>
    <col min="2069" max="2069" width="13.83203125" style="40" customWidth="1"/>
    <col min="2070" max="2070" width="10.58203125" style="40" customWidth="1"/>
    <col min="2071" max="2071" width="19.58203125" style="40" bestFit="1" customWidth="1"/>
    <col min="2072" max="2072" width="7.33203125" style="40" bestFit="1" customWidth="1"/>
    <col min="2073" max="2304" width="8.25" style="40"/>
    <col min="2305" max="2305" width="10.33203125" style="40" bestFit="1" customWidth="1"/>
    <col min="2306" max="2306" width="7.33203125" style="40" bestFit="1" customWidth="1"/>
    <col min="2307" max="2307" width="28.08203125" style="40" customWidth="1"/>
    <col min="2308" max="2308" width="20.5" style="40" customWidth="1"/>
    <col min="2309" max="2309" width="15.5" style="40" bestFit="1" customWidth="1"/>
    <col min="2310" max="2310" width="13.6640625" style="40" customWidth="1"/>
    <col min="2311" max="2311" width="28.75" style="40" bestFit="1" customWidth="1"/>
    <col min="2312" max="2312" width="7.75" style="40" customWidth="1"/>
    <col min="2313" max="2313" width="8.25" style="40" bestFit="1"/>
    <col min="2314" max="2314" width="8" style="40" bestFit="1" customWidth="1"/>
    <col min="2315" max="2315" width="6.1640625" style="40" customWidth="1"/>
    <col min="2316" max="2316" width="9.4140625" style="40" customWidth="1"/>
    <col min="2317" max="2317" width="15.33203125" style="40" customWidth="1"/>
    <col min="2318" max="2318" width="13.9140625" style="40" customWidth="1"/>
    <col min="2319" max="2319" width="5.75" style="40" customWidth="1"/>
    <col min="2320" max="2320" width="10.5" style="40" customWidth="1"/>
    <col min="2321" max="2321" width="8.9140625" style="40" customWidth="1"/>
    <col min="2322" max="2322" width="8" style="40" customWidth="1"/>
    <col min="2323" max="2324" width="0" style="40" hidden="1" customWidth="1"/>
    <col min="2325" max="2325" width="13.83203125" style="40" customWidth="1"/>
    <col min="2326" max="2326" width="10.58203125" style="40" customWidth="1"/>
    <col min="2327" max="2327" width="19.58203125" style="40" bestFit="1" customWidth="1"/>
    <col min="2328" max="2328" width="7.33203125" style="40" bestFit="1" customWidth="1"/>
    <col min="2329" max="2560" width="8.25" style="40"/>
    <col min="2561" max="2561" width="10.33203125" style="40" bestFit="1" customWidth="1"/>
    <col min="2562" max="2562" width="7.33203125" style="40" bestFit="1" customWidth="1"/>
    <col min="2563" max="2563" width="28.08203125" style="40" customWidth="1"/>
    <col min="2564" max="2564" width="20.5" style="40" customWidth="1"/>
    <col min="2565" max="2565" width="15.5" style="40" bestFit="1" customWidth="1"/>
    <col min="2566" max="2566" width="13.6640625" style="40" customWidth="1"/>
    <col min="2567" max="2567" width="28.75" style="40" bestFit="1" customWidth="1"/>
    <col min="2568" max="2568" width="7.75" style="40" customWidth="1"/>
    <col min="2569" max="2569" width="8.25" style="40" bestFit="1"/>
    <col min="2570" max="2570" width="8" style="40" bestFit="1" customWidth="1"/>
    <col min="2571" max="2571" width="6.1640625" style="40" customWidth="1"/>
    <col min="2572" max="2572" width="9.4140625" style="40" customWidth="1"/>
    <col min="2573" max="2573" width="15.33203125" style="40" customWidth="1"/>
    <col min="2574" max="2574" width="13.9140625" style="40" customWidth="1"/>
    <col min="2575" max="2575" width="5.75" style="40" customWidth="1"/>
    <col min="2576" max="2576" width="10.5" style="40" customWidth="1"/>
    <col min="2577" max="2577" width="8.9140625" style="40" customWidth="1"/>
    <col min="2578" max="2578" width="8" style="40" customWidth="1"/>
    <col min="2579" max="2580" width="0" style="40" hidden="1" customWidth="1"/>
    <col min="2581" max="2581" width="13.83203125" style="40" customWidth="1"/>
    <col min="2582" max="2582" width="10.58203125" style="40" customWidth="1"/>
    <col min="2583" max="2583" width="19.58203125" style="40" bestFit="1" customWidth="1"/>
    <col min="2584" max="2584" width="7.33203125" style="40" bestFit="1" customWidth="1"/>
    <col min="2585" max="2816" width="8.25" style="40"/>
    <col min="2817" max="2817" width="10.33203125" style="40" bestFit="1" customWidth="1"/>
    <col min="2818" max="2818" width="7.33203125" style="40" bestFit="1" customWidth="1"/>
    <col min="2819" max="2819" width="28.08203125" style="40" customWidth="1"/>
    <col min="2820" max="2820" width="20.5" style="40" customWidth="1"/>
    <col min="2821" max="2821" width="15.5" style="40" bestFit="1" customWidth="1"/>
    <col min="2822" max="2822" width="13.6640625" style="40" customWidth="1"/>
    <col min="2823" max="2823" width="28.75" style="40" bestFit="1" customWidth="1"/>
    <col min="2824" max="2824" width="7.75" style="40" customWidth="1"/>
    <col min="2825" max="2825" width="8.25" style="40" bestFit="1"/>
    <col min="2826" max="2826" width="8" style="40" bestFit="1" customWidth="1"/>
    <col min="2827" max="2827" width="6.1640625" style="40" customWidth="1"/>
    <col min="2828" max="2828" width="9.4140625" style="40" customWidth="1"/>
    <col min="2829" max="2829" width="15.33203125" style="40" customWidth="1"/>
    <col min="2830" max="2830" width="13.9140625" style="40" customWidth="1"/>
    <col min="2831" max="2831" width="5.75" style="40" customWidth="1"/>
    <col min="2832" max="2832" width="10.5" style="40" customWidth="1"/>
    <col min="2833" max="2833" width="8.9140625" style="40" customWidth="1"/>
    <col min="2834" max="2834" width="8" style="40" customWidth="1"/>
    <col min="2835" max="2836" width="0" style="40" hidden="1" customWidth="1"/>
    <col min="2837" max="2837" width="13.83203125" style="40" customWidth="1"/>
    <col min="2838" max="2838" width="10.58203125" style="40" customWidth="1"/>
    <col min="2839" max="2839" width="19.58203125" style="40" bestFit="1" customWidth="1"/>
    <col min="2840" max="2840" width="7.33203125" style="40" bestFit="1" customWidth="1"/>
    <col min="2841" max="3072" width="8.25" style="40"/>
    <col min="3073" max="3073" width="10.33203125" style="40" bestFit="1" customWidth="1"/>
    <col min="3074" max="3074" width="7.33203125" style="40" bestFit="1" customWidth="1"/>
    <col min="3075" max="3075" width="28.08203125" style="40" customWidth="1"/>
    <col min="3076" max="3076" width="20.5" style="40" customWidth="1"/>
    <col min="3077" max="3077" width="15.5" style="40" bestFit="1" customWidth="1"/>
    <col min="3078" max="3078" width="13.6640625" style="40" customWidth="1"/>
    <col min="3079" max="3079" width="28.75" style="40" bestFit="1" customWidth="1"/>
    <col min="3080" max="3080" width="7.75" style="40" customWidth="1"/>
    <col min="3081" max="3081" width="8.25" style="40" bestFit="1"/>
    <col min="3082" max="3082" width="8" style="40" bestFit="1" customWidth="1"/>
    <col min="3083" max="3083" width="6.1640625" style="40" customWidth="1"/>
    <col min="3084" max="3084" width="9.4140625" style="40" customWidth="1"/>
    <col min="3085" max="3085" width="15.33203125" style="40" customWidth="1"/>
    <col min="3086" max="3086" width="13.9140625" style="40" customWidth="1"/>
    <col min="3087" max="3087" width="5.75" style="40" customWidth="1"/>
    <col min="3088" max="3088" width="10.5" style="40" customWidth="1"/>
    <col min="3089" max="3089" width="8.9140625" style="40" customWidth="1"/>
    <col min="3090" max="3090" width="8" style="40" customWidth="1"/>
    <col min="3091" max="3092" width="0" style="40" hidden="1" customWidth="1"/>
    <col min="3093" max="3093" width="13.83203125" style="40" customWidth="1"/>
    <col min="3094" max="3094" width="10.58203125" style="40" customWidth="1"/>
    <col min="3095" max="3095" width="19.58203125" style="40" bestFit="1" customWidth="1"/>
    <col min="3096" max="3096" width="7.33203125" style="40" bestFit="1" customWidth="1"/>
    <col min="3097" max="3328" width="8.25" style="40"/>
    <col min="3329" max="3329" width="10.33203125" style="40" bestFit="1" customWidth="1"/>
    <col min="3330" max="3330" width="7.33203125" style="40" bestFit="1" customWidth="1"/>
    <col min="3331" max="3331" width="28.08203125" style="40" customWidth="1"/>
    <col min="3332" max="3332" width="20.5" style="40" customWidth="1"/>
    <col min="3333" max="3333" width="15.5" style="40" bestFit="1" customWidth="1"/>
    <col min="3334" max="3334" width="13.6640625" style="40" customWidth="1"/>
    <col min="3335" max="3335" width="28.75" style="40" bestFit="1" customWidth="1"/>
    <col min="3336" max="3336" width="7.75" style="40" customWidth="1"/>
    <col min="3337" max="3337" width="8.25" style="40" bestFit="1"/>
    <col min="3338" max="3338" width="8" style="40" bestFit="1" customWidth="1"/>
    <col min="3339" max="3339" width="6.1640625" style="40" customWidth="1"/>
    <col min="3340" max="3340" width="9.4140625" style="40" customWidth="1"/>
    <col min="3341" max="3341" width="15.33203125" style="40" customWidth="1"/>
    <col min="3342" max="3342" width="13.9140625" style="40" customWidth="1"/>
    <col min="3343" max="3343" width="5.75" style="40" customWidth="1"/>
    <col min="3344" max="3344" width="10.5" style="40" customWidth="1"/>
    <col min="3345" max="3345" width="8.9140625" style="40" customWidth="1"/>
    <col min="3346" max="3346" width="8" style="40" customWidth="1"/>
    <col min="3347" max="3348" width="0" style="40" hidden="1" customWidth="1"/>
    <col min="3349" max="3349" width="13.83203125" style="40" customWidth="1"/>
    <col min="3350" max="3350" width="10.58203125" style="40" customWidth="1"/>
    <col min="3351" max="3351" width="19.58203125" style="40" bestFit="1" customWidth="1"/>
    <col min="3352" max="3352" width="7.33203125" style="40" bestFit="1" customWidth="1"/>
    <col min="3353" max="3584" width="8.25" style="40"/>
    <col min="3585" max="3585" width="10.33203125" style="40" bestFit="1" customWidth="1"/>
    <col min="3586" max="3586" width="7.33203125" style="40" bestFit="1" customWidth="1"/>
    <col min="3587" max="3587" width="28.08203125" style="40" customWidth="1"/>
    <col min="3588" max="3588" width="20.5" style="40" customWidth="1"/>
    <col min="3589" max="3589" width="15.5" style="40" bestFit="1" customWidth="1"/>
    <col min="3590" max="3590" width="13.6640625" style="40" customWidth="1"/>
    <col min="3591" max="3591" width="28.75" style="40" bestFit="1" customWidth="1"/>
    <col min="3592" max="3592" width="7.75" style="40" customWidth="1"/>
    <col min="3593" max="3593" width="8.25" style="40" bestFit="1"/>
    <col min="3594" max="3594" width="8" style="40" bestFit="1" customWidth="1"/>
    <col min="3595" max="3595" width="6.1640625" style="40" customWidth="1"/>
    <col min="3596" max="3596" width="9.4140625" style="40" customWidth="1"/>
    <col min="3597" max="3597" width="15.33203125" style="40" customWidth="1"/>
    <col min="3598" max="3598" width="13.9140625" style="40" customWidth="1"/>
    <col min="3599" max="3599" width="5.75" style="40" customWidth="1"/>
    <col min="3600" max="3600" width="10.5" style="40" customWidth="1"/>
    <col min="3601" max="3601" width="8.9140625" style="40" customWidth="1"/>
    <col min="3602" max="3602" width="8" style="40" customWidth="1"/>
    <col min="3603" max="3604" width="0" style="40" hidden="1" customWidth="1"/>
    <col min="3605" max="3605" width="13.83203125" style="40" customWidth="1"/>
    <col min="3606" max="3606" width="10.58203125" style="40" customWidth="1"/>
    <col min="3607" max="3607" width="19.58203125" style="40" bestFit="1" customWidth="1"/>
    <col min="3608" max="3608" width="7.33203125" style="40" bestFit="1" customWidth="1"/>
    <col min="3609" max="3840" width="8.25" style="40"/>
    <col min="3841" max="3841" width="10.33203125" style="40" bestFit="1" customWidth="1"/>
    <col min="3842" max="3842" width="7.33203125" style="40" bestFit="1" customWidth="1"/>
    <col min="3843" max="3843" width="28.08203125" style="40" customWidth="1"/>
    <col min="3844" max="3844" width="20.5" style="40" customWidth="1"/>
    <col min="3845" max="3845" width="15.5" style="40" bestFit="1" customWidth="1"/>
    <col min="3846" max="3846" width="13.6640625" style="40" customWidth="1"/>
    <col min="3847" max="3847" width="28.75" style="40" bestFit="1" customWidth="1"/>
    <col min="3848" max="3848" width="7.75" style="40" customWidth="1"/>
    <col min="3849" max="3849" width="8.25" style="40" bestFit="1"/>
    <col min="3850" max="3850" width="8" style="40" bestFit="1" customWidth="1"/>
    <col min="3851" max="3851" width="6.1640625" style="40" customWidth="1"/>
    <col min="3852" max="3852" width="9.4140625" style="40" customWidth="1"/>
    <col min="3853" max="3853" width="15.33203125" style="40" customWidth="1"/>
    <col min="3854" max="3854" width="13.9140625" style="40" customWidth="1"/>
    <col min="3855" max="3855" width="5.75" style="40" customWidth="1"/>
    <col min="3856" max="3856" width="10.5" style="40" customWidth="1"/>
    <col min="3857" max="3857" width="8.9140625" style="40" customWidth="1"/>
    <col min="3858" max="3858" width="8" style="40" customWidth="1"/>
    <col min="3859" max="3860" width="0" style="40" hidden="1" customWidth="1"/>
    <col min="3861" max="3861" width="13.83203125" style="40" customWidth="1"/>
    <col min="3862" max="3862" width="10.58203125" style="40" customWidth="1"/>
    <col min="3863" max="3863" width="19.58203125" style="40" bestFit="1" customWidth="1"/>
    <col min="3864" max="3864" width="7.33203125" style="40" bestFit="1" customWidth="1"/>
    <col min="3865" max="4096" width="8.25" style="40"/>
    <col min="4097" max="4097" width="10.33203125" style="40" bestFit="1" customWidth="1"/>
    <col min="4098" max="4098" width="7.33203125" style="40" bestFit="1" customWidth="1"/>
    <col min="4099" max="4099" width="28.08203125" style="40" customWidth="1"/>
    <col min="4100" max="4100" width="20.5" style="40" customWidth="1"/>
    <col min="4101" max="4101" width="15.5" style="40" bestFit="1" customWidth="1"/>
    <col min="4102" max="4102" width="13.6640625" style="40" customWidth="1"/>
    <col min="4103" max="4103" width="28.75" style="40" bestFit="1" customWidth="1"/>
    <col min="4104" max="4104" width="7.75" style="40" customWidth="1"/>
    <col min="4105" max="4105" width="8.25" style="40" bestFit="1"/>
    <col min="4106" max="4106" width="8" style="40" bestFit="1" customWidth="1"/>
    <col min="4107" max="4107" width="6.1640625" style="40" customWidth="1"/>
    <col min="4108" max="4108" width="9.4140625" style="40" customWidth="1"/>
    <col min="4109" max="4109" width="15.33203125" style="40" customWidth="1"/>
    <col min="4110" max="4110" width="13.9140625" style="40" customWidth="1"/>
    <col min="4111" max="4111" width="5.75" style="40" customWidth="1"/>
    <col min="4112" max="4112" width="10.5" style="40" customWidth="1"/>
    <col min="4113" max="4113" width="8.9140625" style="40" customWidth="1"/>
    <col min="4114" max="4114" width="8" style="40" customWidth="1"/>
    <col min="4115" max="4116" width="0" style="40" hidden="1" customWidth="1"/>
    <col min="4117" max="4117" width="13.83203125" style="40" customWidth="1"/>
    <col min="4118" max="4118" width="10.58203125" style="40" customWidth="1"/>
    <col min="4119" max="4119" width="19.58203125" style="40" bestFit="1" customWidth="1"/>
    <col min="4120" max="4120" width="7.33203125" style="40" bestFit="1" customWidth="1"/>
    <col min="4121" max="4352" width="8.25" style="40"/>
    <col min="4353" max="4353" width="10.33203125" style="40" bestFit="1" customWidth="1"/>
    <col min="4354" max="4354" width="7.33203125" style="40" bestFit="1" customWidth="1"/>
    <col min="4355" max="4355" width="28.08203125" style="40" customWidth="1"/>
    <col min="4356" max="4356" width="20.5" style="40" customWidth="1"/>
    <col min="4357" max="4357" width="15.5" style="40" bestFit="1" customWidth="1"/>
    <col min="4358" max="4358" width="13.6640625" style="40" customWidth="1"/>
    <col min="4359" max="4359" width="28.75" style="40" bestFit="1" customWidth="1"/>
    <col min="4360" max="4360" width="7.75" style="40" customWidth="1"/>
    <col min="4361" max="4361" width="8.25" style="40" bestFit="1"/>
    <col min="4362" max="4362" width="8" style="40" bestFit="1" customWidth="1"/>
    <col min="4363" max="4363" width="6.1640625" style="40" customWidth="1"/>
    <col min="4364" max="4364" width="9.4140625" style="40" customWidth="1"/>
    <col min="4365" max="4365" width="15.33203125" style="40" customWidth="1"/>
    <col min="4366" max="4366" width="13.9140625" style="40" customWidth="1"/>
    <col min="4367" max="4367" width="5.75" style="40" customWidth="1"/>
    <col min="4368" max="4368" width="10.5" style="40" customWidth="1"/>
    <col min="4369" max="4369" width="8.9140625" style="40" customWidth="1"/>
    <col min="4370" max="4370" width="8" style="40" customWidth="1"/>
    <col min="4371" max="4372" width="0" style="40" hidden="1" customWidth="1"/>
    <col min="4373" max="4373" width="13.83203125" style="40" customWidth="1"/>
    <col min="4374" max="4374" width="10.58203125" style="40" customWidth="1"/>
    <col min="4375" max="4375" width="19.58203125" style="40" bestFit="1" customWidth="1"/>
    <col min="4376" max="4376" width="7.33203125" style="40" bestFit="1" customWidth="1"/>
    <col min="4377" max="4608" width="8.25" style="40"/>
    <col min="4609" max="4609" width="10.33203125" style="40" bestFit="1" customWidth="1"/>
    <col min="4610" max="4610" width="7.33203125" style="40" bestFit="1" customWidth="1"/>
    <col min="4611" max="4611" width="28.08203125" style="40" customWidth="1"/>
    <col min="4612" max="4612" width="20.5" style="40" customWidth="1"/>
    <col min="4613" max="4613" width="15.5" style="40" bestFit="1" customWidth="1"/>
    <col min="4614" max="4614" width="13.6640625" style="40" customWidth="1"/>
    <col min="4615" max="4615" width="28.75" style="40" bestFit="1" customWidth="1"/>
    <col min="4616" max="4616" width="7.75" style="40" customWidth="1"/>
    <col min="4617" max="4617" width="8.25" style="40" bestFit="1"/>
    <col min="4618" max="4618" width="8" style="40" bestFit="1" customWidth="1"/>
    <col min="4619" max="4619" width="6.1640625" style="40" customWidth="1"/>
    <col min="4620" max="4620" width="9.4140625" style="40" customWidth="1"/>
    <col min="4621" max="4621" width="15.33203125" style="40" customWidth="1"/>
    <col min="4622" max="4622" width="13.9140625" style="40" customWidth="1"/>
    <col min="4623" max="4623" width="5.75" style="40" customWidth="1"/>
    <col min="4624" max="4624" width="10.5" style="40" customWidth="1"/>
    <col min="4625" max="4625" width="8.9140625" style="40" customWidth="1"/>
    <col min="4626" max="4626" width="8" style="40" customWidth="1"/>
    <col min="4627" max="4628" width="0" style="40" hidden="1" customWidth="1"/>
    <col min="4629" max="4629" width="13.83203125" style="40" customWidth="1"/>
    <col min="4630" max="4630" width="10.58203125" style="40" customWidth="1"/>
    <col min="4631" max="4631" width="19.58203125" style="40" bestFit="1" customWidth="1"/>
    <col min="4632" max="4632" width="7.33203125" style="40" bestFit="1" customWidth="1"/>
    <col min="4633" max="4864" width="8.25" style="40"/>
    <col min="4865" max="4865" width="10.33203125" style="40" bestFit="1" customWidth="1"/>
    <col min="4866" max="4866" width="7.33203125" style="40" bestFit="1" customWidth="1"/>
    <col min="4867" max="4867" width="28.08203125" style="40" customWidth="1"/>
    <col min="4868" max="4868" width="20.5" style="40" customWidth="1"/>
    <col min="4869" max="4869" width="15.5" style="40" bestFit="1" customWidth="1"/>
    <col min="4870" max="4870" width="13.6640625" style="40" customWidth="1"/>
    <col min="4871" max="4871" width="28.75" style="40" bestFit="1" customWidth="1"/>
    <col min="4872" max="4872" width="7.75" style="40" customWidth="1"/>
    <col min="4873" max="4873" width="8.25" style="40" bestFit="1"/>
    <col min="4874" max="4874" width="8" style="40" bestFit="1" customWidth="1"/>
    <col min="4875" max="4875" width="6.1640625" style="40" customWidth="1"/>
    <col min="4876" max="4876" width="9.4140625" style="40" customWidth="1"/>
    <col min="4877" max="4877" width="15.33203125" style="40" customWidth="1"/>
    <col min="4878" max="4878" width="13.9140625" style="40" customWidth="1"/>
    <col min="4879" max="4879" width="5.75" style="40" customWidth="1"/>
    <col min="4880" max="4880" width="10.5" style="40" customWidth="1"/>
    <col min="4881" max="4881" width="8.9140625" style="40" customWidth="1"/>
    <col min="4882" max="4882" width="8" style="40" customWidth="1"/>
    <col min="4883" max="4884" width="0" style="40" hidden="1" customWidth="1"/>
    <col min="4885" max="4885" width="13.83203125" style="40" customWidth="1"/>
    <col min="4886" max="4886" width="10.58203125" style="40" customWidth="1"/>
    <col min="4887" max="4887" width="19.58203125" style="40" bestFit="1" customWidth="1"/>
    <col min="4888" max="4888" width="7.33203125" style="40" bestFit="1" customWidth="1"/>
    <col min="4889" max="5120" width="8.25" style="40"/>
    <col min="5121" max="5121" width="10.33203125" style="40" bestFit="1" customWidth="1"/>
    <col min="5122" max="5122" width="7.33203125" style="40" bestFit="1" customWidth="1"/>
    <col min="5123" max="5123" width="28.08203125" style="40" customWidth="1"/>
    <col min="5124" max="5124" width="20.5" style="40" customWidth="1"/>
    <col min="5125" max="5125" width="15.5" style="40" bestFit="1" customWidth="1"/>
    <col min="5126" max="5126" width="13.6640625" style="40" customWidth="1"/>
    <col min="5127" max="5127" width="28.75" style="40" bestFit="1" customWidth="1"/>
    <col min="5128" max="5128" width="7.75" style="40" customWidth="1"/>
    <col min="5129" max="5129" width="8.25" style="40" bestFit="1"/>
    <col min="5130" max="5130" width="8" style="40" bestFit="1" customWidth="1"/>
    <col min="5131" max="5131" width="6.1640625" style="40" customWidth="1"/>
    <col min="5132" max="5132" width="9.4140625" style="40" customWidth="1"/>
    <col min="5133" max="5133" width="15.33203125" style="40" customWidth="1"/>
    <col min="5134" max="5134" width="13.9140625" style="40" customWidth="1"/>
    <col min="5135" max="5135" width="5.75" style="40" customWidth="1"/>
    <col min="5136" max="5136" width="10.5" style="40" customWidth="1"/>
    <col min="5137" max="5137" width="8.9140625" style="40" customWidth="1"/>
    <col min="5138" max="5138" width="8" style="40" customWidth="1"/>
    <col min="5139" max="5140" width="0" style="40" hidden="1" customWidth="1"/>
    <col min="5141" max="5141" width="13.83203125" style="40" customWidth="1"/>
    <col min="5142" max="5142" width="10.58203125" style="40" customWidth="1"/>
    <col min="5143" max="5143" width="19.58203125" style="40" bestFit="1" customWidth="1"/>
    <col min="5144" max="5144" width="7.33203125" style="40" bestFit="1" customWidth="1"/>
    <col min="5145" max="5376" width="8.25" style="40"/>
    <col min="5377" max="5377" width="10.33203125" style="40" bestFit="1" customWidth="1"/>
    <col min="5378" max="5378" width="7.33203125" style="40" bestFit="1" customWidth="1"/>
    <col min="5379" max="5379" width="28.08203125" style="40" customWidth="1"/>
    <col min="5380" max="5380" width="20.5" style="40" customWidth="1"/>
    <col min="5381" max="5381" width="15.5" style="40" bestFit="1" customWidth="1"/>
    <col min="5382" max="5382" width="13.6640625" style="40" customWidth="1"/>
    <col min="5383" max="5383" width="28.75" style="40" bestFit="1" customWidth="1"/>
    <col min="5384" max="5384" width="7.75" style="40" customWidth="1"/>
    <col min="5385" max="5385" width="8.25" style="40" bestFit="1"/>
    <col min="5386" max="5386" width="8" style="40" bestFit="1" customWidth="1"/>
    <col min="5387" max="5387" width="6.1640625" style="40" customWidth="1"/>
    <col min="5388" max="5388" width="9.4140625" style="40" customWidth="1"/>
    <col min="5389" max="5389" width="15.33203125" style="40" customWidth="1"/>
    <col min="5390" max="5390" width="13.9140625" style="40" customWidth="1"/>
    <col min="5391" max="5391" width="5.75" style="40" customWidth="1"/>
    <col min="5392" max="5392" width="10.5" style="40" customWidth="1"/>
    <col min="5393" max="5393" width="8.9140625" style="40" customWidth="1"/>
    <col min="5394" max="5394" width="8" style="40" customWidth="1"/>
    <col min="5395" max="5396" width="0" style="40" hidden="1" customWidth="1"/>
    <col min="5397" max="5397" width="13.83203125" style="40" customWidth="1"/>
    <col min="5398" max="5398" width="10.58203125" style="40" customWidth="1"/>
    <col min="5399" max="5399" width="19.58203125" style="40" bestFit="1" customWidth="1"/>
    <col min="5400" max="5400" width="7.33203125" style="40" bestFit="1" customWidth="1"/>
    <col min="5401" max="5632" width="8.25" style="40"/>
    <col min="5633" max="5633" width="10.33203125" style="40" bestFit="1" customWidth="1"/>
    <col min="5634" max="5634" width="7.33203125" style="40" bestFit="1" customWidth="1"/>
    <col min="5635" max="5635" width="28.08203125" style="40" customWidth="1"/>
    <col min="5636" max="5636" width="20.5" style="40" customWidth="1"/>
    <col min="5637" max="5637" width="15.5" style="40" bestFit="1" customWidth="1"/>
    <col min="5638" max="5638" width="13.6640625" style="40" customWidth="1"/>
    <col min="5639" max="5639" width="28.75" style="40" bestFit="1" customWidth="1"/>
    <col min="5640" max="5640" width="7.75" style="40" customWidth="1"/>
    <col min="5641" max="5641" width="8.25" style="40" bestFit="1"/>
    <col min="5642" max="5642" width="8" style="40" bestFit="1" customWidth="1"/>
    <col min="5643" max="5643" width="6.1640625" style="40" customWidth="1"/>
    <col min="5644" max="5644" width="9.4140625" style="40" customWidth="1"/>
    <col min="5645" max="5645" width="15.33203125" style="40" customWidth="1"/>
    <col min="5646" max="5646" width="13.9140625" style="40" customWidth="1"/>
    <col min="5647" max="5647" width="5.75" style="40" customWidth="1"/>
    <col min="5648" max="5648" width="10.5" style="40" customWidth="1"/>
    <col min="5649" max="5649" width="8.9140625" style="40" customWidth="1"/>
    <col min="5650" max="5650" width="8" style="40" customWidth="1"/>
    <col min="5651" max="5652" width="0" style="40" hidden="1" customWidth="1"/>
    <col min="5653" max="5653" width="13.83203125" style="40" customWidth="1"/>
    <col min="5654" max="5654" width="10.58203125" style="40" customWidth="1"/>
    <col min="5655" max="5655" width="19.58203125" style="40" bestFit="1" customWidth="1"/>
    <col min="5656" max="5656" width="7.33203125" style="40" bestFit="1" customWidth="1"/>
    <col min="5657" max="5888" width="8.25" style="40"/>
    <col min="5889" max="5889" width="10.33203125" style="40" bestFit="1" customWidth="1"/>
    <col min="5890" max="5890" width="7.33203125" style="40" bestFit="1" customWidth="1"/>
    <col min="5891" max="5891" width="28.08203125" style="40" customWidth="1"/>
    <col min="5892" max="5892" width="20.5" style="40" customWidth="1"/>
    <col min="5893" max="5893" width="15.5" style="40" bestFit="1" customWidth="1"/>
    <col min="5894" max="5894" width="13.6640625" style="40" customWidth="1"/>
    <col min="5895" max="5895" width="28.75" style="40" bestFit="1" customWidth="1"/>
    <col min="5896" max="5896" width="7.75" style="40" customWidth="1"/>
    <col min="5897" max="5897" width="8.25" style="40" bestFit="1"/>
    <col min="5898" max="5898" width="8" style="40" bestFit="1" customWidth="1"/>
    <col min="5899" max="5899" width="6.1640625" style="40" customWidth="1"/>
    <col min="5900" max="5900" width="9.4140625" style="40" customWidth="1"/>
    <col min="5901" max="5901" width="15.33203125" style="40" customWidth="1"/>
    <col min="5902" max="5902" width="13.9140625" style="40" customWidth="1"/>
    <col min="5903" max="5903" width="5.75" style="40" customWidth="1"/>
    <col min="5904" max="5904" width="10.5" style="40" customWidth="1"/>
    <col min="5905" max="5905" width="8.9140625" style="40" customWidth="1"/>
    <col min="5906" max="5906" width="8" style="40" customWidth="1"/>
    <col min="5907" max="5908" width="0" style="40" hidden="1" customWidth="1"/>
    <col min="5909" max="5909" width="13.83203125" style="40" customWidth="1"/>
    <col min="5910" max="5910" width="10.58203125" style="40" customWidth="1"/>
    <col min="5911" max="5911" width="19.58203125" style="40" bestFit="1" customWidth="1"/>
    <col min="5912" max="5912" width="7.33203125" style="40" bestFit="1" customWidth="1"/>
    <col min="5913" max="6144" width="8.25" style="40"/>
    <col min="6145" max="6145" width="10.33203125" style="40" bestFit="1" customWidth="1"/>
    <col min="6146" max="6146" width="7.33203125" style="40" bestFit="1" customWidth="1"/>
    <col min="6147" max="6147" width="28.08203125" style="40" customWidth="1"/>
    <col min="6148" max="6148" width="20.5" style="40" customWidth="1"/>
    <col min="6149" max="6149" width="15.5" style="40" bestFit="1" customWidth="1"/>
    <col min="6150" max="6150" width="13.6640625" style="40" customWidth="1"/>
    <col min="6151" max="6151" width="28.75" style="40" bestFit="1" customWidth="1"/>
    <col min="6152" max="6152" width="7.75" style="40" customWidth="1"/>
    <col min="6153" max="6153" width="8.25" style="40" bestFit="1"/>
    <col min="6154" max="6154" width="8" style="40" bestFit="1" customWidth="1"/>
    <col min="6155" max="6155" width="6.1640625" style="40" customWidth="1"/>
    <col min="6156" max="6156" width="9.4140625" style="40" customWidth="1"/>
    <col min="6157" max="6157" width="15.33203125" style="40" customWidth="1"/>
    <col min="6158" max="6158" width="13.9140625" style="40" customWidth="1"/>
    <col min="6159" max="6159" width="5.75" style="40" customWidth="1"/>
    <col min="6160" max="6160" width="10.5" style="40" customWidth="1"/>
    <col min="6161" max="6161" width="8.9140625" style="40" customWidth="1"/>
    <col min="6162" max="6162" width="8" style="40" customWidth="1"/>
    <col min="6163" max="6164" width="0" style="40" hidden="1" customWidth="1"/>
    <col min="6165" max="6165" width="13.83203125" style="40" customWidth="1"/>
    <col min="6166" max="6166" width="10.58203125" style="40" customWidth="1"/>
    <col min="6167" max="6167" width="19.58203125" style="40" bestFit="1" customWidth="1"/>
    <col min="6168" max="6168" width="7.33203125" style="40" bestFit="1" customWidth="1"/>
    <col min="6169" max="6400" width="8.25" style="40"/>
    <col min="6401" max="6401" width="10.33203125" style="40" bestFit="1" customWidth="1"/>
    <col min="6402" max="6402" width="7.33203125" style="40" bestFit="1" customWidth="1"/>
    <col min="6403" max="6403" width="28.08203125" style="40" customWidth="1"/>
    <col min="6404" max="6404" width="20.5" style="40" customWidth="1"/>
    <col min="6405" max="6405" width="15.5" style="40" bestFit="1" customWidth="1"/>
    <col min="6406" max="6406" width="13.6640625" style="40" customWidth="1"/>
    <col min="6407" max="6407" width="28.75" style="40" bestFit="1" customWidth="1"/>
    <col min="6408" max="6408" width="7.75" style="40" customWidth="1"/>
    <col min="6409" max="6409" width="8.25" style="40" bestFit="1"/>
    <col min="6410" max="6410" width="8" style="40" bestFit="1" customWidth="1"/>
    <col min="6411" max="6411" width="6.1640625" style="40" customWidth="1"/>
    <col min="6412" max="6412" width="9.4140625" style="40" customWidth="1"/>
    <col min="6413" max="6413" width="15.33203125" style="40" customWidth="1"/>
    <col min="6414" max="6414" width="13.9140625" style="40" customWidth="1"/>
    <col min="6415" max="6415" width="5.75" style="40" customWidth="1"/>
    <col min="6416" max="6416" width="10.5" style="40" customWidth="1"/>
    <col min="6417" max="6417" width="8.9140625" style="40" customWidth="1"/>
    <col min="6418" max="6418" width="8" style="40" customWidth="1"/>
    <col min="6419" max="6420" width="0" style="40" hidden="1" customWidth="1"/>
    <col min="6421" max="6421" width="13.83203125" style="40" customWidth="1"/>
    <col min="6422" max="6422" width="10.58203125" style="40" customWidth="1"/>
    <col min="6423" max="6423" width="19.58203125" style="40" bestFit="1" customWidth="1"/>
    <col min="6424" max="6424" width="7.33203125" style="40" bestFit="1" customWidth="1"/>
    <col min="6425" max="6656" width="8.25" style="40"/>
    <col min="6657" max="6657" width="10.33203125" style="40" bestFit="1" customWidth="1"/>
    <col min="6658" max="6658" width="7.33203125" style="40" bestFit="1" customWidth="1"/>
    <col min="6659" max="6659" width="28.08203125" style="40" customWidth="1"/>
    <col min="6660" max="6660" width="20.5" style="40" customWidth="1"/>
    <col min="6661" max="6661" width="15.5" style="40" bestFit="1" customWidth="1"/>
    <col min="6662" max="6662" width="13.6640625" style="40" customWidth="1"/>
    <col min="6663" max="6663" width="28.75" style="40" bestFit="1" customWidth="1"/>
    <col min="6664" max="6664" width="7.75" style="40" customWidth="1"/>
    <col min="6665" max="6665" width="8.25" style="40" bestFit="1"/>
    <col min="6666" max="6666" width="8" style="40" bestFit="1" customWidth="1"/>
    <col min="6667" max="6667" width="6.1640625" style="40" customWidth="1"/>
    <col min="6668" max="6668" width="9.4140625" style="40" customWidth="1"/>
    <col min="6669" max="6669" width="15.33203125" style="40" customWidth="1"/>
    <col min="6670" max="6670" width="13.9140625" style="40" customWidth="1"/>
    <col min="6671" max="6671" width="5.75" style="40" customWidth="1"/>
    <col min="6672" max="6672" width="10.5" style="40" customWidth="1"/>
    <col min="6673" max="6673" width="8.9140625" style="40" customWidth="1"/>
    <col min="6674" max="6674" width="8" style="40" customWidth="1"/>
    <col min="6675" max="6676" width="0" style="40" hidden="1" customWidth="1"/>
    <col min="6677" max="6677" width="13.83203125" style="40" customWidth="1"/>
    <col min="6678" max="6678" width="10.58203125" style="40" customWidth="1"/>
    <col min="6679" max="6679" width="19.58203125" style="40" bestFit="1" customWidth="1"/>
    <col min="6680" max="6680" width="7.33203125" style="40" bestFit="1" customWidth="1"/>
    <col min="6681" max="6912" width="8.25" style="40"/>
    <col min="6913" max="6913" width="10.33203125" style="40" bestFit="1" customWidth="1"/>
    <col min="6914" max="6914" width="7.33203125" style="40" bestFit="1" customWidth="1"/>
    <col min="6915" max="6915" width="28.08203125" style="40" customWidth="1"/>
    <col min="6916" max="6916" width="20.5" style="40" customWidth="1"/>
    <col min="6917" max="6917" width="15.5" style="40" bestFit="1" customWidth="1"/>
    <col min="6918" max="6918" width="13.6640625" style="40" customWidth="1"/>
    <col min="6919" max="6919" width="28.75" style="40" bestFit="1" customWidth="1"/>
    <col min="6920" max="6920" width="7.75" style="40" customWidth="1"/>
    <col min="6921" max="6921" width="8.25" style="40" bestFit="1"/>
    <col min="6922" max="6922" width="8" style="40" bestFit="1" customWidth="1"/>
    <col min="6923" max="6923" width="6.1640625" style="40" customWidth="1"/>
    <col min="6924" max="6924" width="9.4140625" style="40" customWidth="1"/>
    <col min="6925" max="6925" width="15.33203125" style="40" customWidth="1"/>
    <col min="6926" max="6926" width="13.9140625" style="40" customWidth="1"/>
    <col min="6927" max="6927" width="5.75" style="40" customWidth="1"/>
    <col min="6928" max="6928" width="10.5" style="40" customWidth="1"/>
    <col min="6929" max="6929" width="8.9140625" style="40" customWidth="1"/>
    <col min="6930" max="6930" width="8" style="40" customWidth="1"/>
    <col min="6931" max="6932" width="0" style="40" hidden="1" customWidth="1"/>
    <col min="6933" max="6933" width="13.83203125" style="40" customWidth="1"/>
    <col min="6934" max="6934" width="10.58203125" style="40" customWidth="1"/>
    <col min="6935" max="6935" width="19.58203125" style="40" bestFit="1" customWidth="1"/>
    <col min="6936" max="6936" width="7.33203125" style="40" bestFit="1" customWidth="1"/>
    <col min="6937" max="7168" width="8.25" style="40"/>
    <col min="7169" max="7169" width="10.33203125" style="40" bestFit="1" customWidth="1"/>
    <col min="7170" max="7170" width="7.33203125" style="40" bestFit="1" customWidth="1"/>
    <col min="7171" max="7171" width="28.08203125" style="40" customWidth="1"/>
    <col min="7172" max="7172" width="20.5" style="40" customWidth="1"/>
    <col min="7173" max="7173" width="15.5" style="40" bestFit="1" customWidth="1"/>
    <col min="7174" max="7174" width="13.6640625" style="40" customWidth="1"/>
    <col min="7175" max="7175" width="28.75" style="40" bestFit="1" customWidth="1"/>
    <col min="7176" max="7176" width="7.75" style="40" customWidth="1"/>
    <col min="7177" max="7177" width="8.25" style="40" bestFit="1"/>
    <col min="7178" max="7178" width="8" style="40" bestFit="1" customWidth="1"/>
    <col min="7179" max="7179" width="6.1640625" style="40" customWidth="1"/>
    <col min="7180" max="7180" width="9.4140625" style="40" customWidth="1"/>
    <col min="7181" max="7181" width="15.33203125" style="40" customWidth="1"/>
    <col min="7182" max="7182" width="13.9140625" style="40" customWidth="1"/>
    <col min="7183" max="7183" width="5.75" style="40" customWidth="1"/>
    <col min="7184" max="7184" width="10.5" style="40" customWidth="1"/>
    <col min="7185" max="7185" width="8.9140625" style="40" customWidth="1"/>
    <col min="7186" max="7186" width="8" style="40" customWidth="1"/>
    <col min="7187" max="7188" width="0" style="40" hidden="1" customWidth="1"/>
    <col min="7189" max="7189" width="13.83203125" style="40" customWidth="1"/>
    <col min="7190" max="7190" width="10.58203125" style="40" customWidth="1"/>
    <col min="7191" max="7191" width="19.58203125" style="40" bestFit="1" customWidth="1"/>
    <col min="7192" max="7192" width="7.33203125" style="40" bestFit="1" customWidth="1"/>
    <col min="7193" max="7424" width="8.25" style="40"/>
    <col min="7425" max="7425" width="10.33203125" style="40" bestFit="1" customWidth="1"/>
    <col min="7426" max="7426" width="7.33203125" style="40" bestFit="1" customWidth="1"/>
    <col min="7427" max="7427" width="28.08203125" style="40" customWidth="1"/>
    <col min="7428" max="7428" width="20.5" style="40" customWidth="1"/>
    <col min="7429" max="7429" width="15.5" style="40" bestFit="1" customWidth="1"/>
    <col min="7430" max="7430" width="13.6640625" style="40" customWidth="1"/>
    <col min="7431" max="7431" width="28.75" style="40" bestFit="1" customWidth="1"/>
    <col min="7432" max="7432" width="7.75" style="40" customWidth="1"/>
    <col min="7433" max="7433" width="8.25" style="40" bestFit="1"/>
    <col min="7434" max="7434" width="8" style="40" bestFit="1" customWidth="1"/>
    <col min="7435" max="7435" width="6.1640625" style="40" customWidth="1"/>
    <col min="7436" max="7436" width="9.4140625" style="40" customWidth="1"/>
    <col min="7437" max="7437" width="15.33203125" style="40" customWidth="1"/>
    <col min="7438" max="7438" width="13.9140625" style="40" customWidth="1"/>
    <col min="7439" max="7439" width="5.75" style="40" customWidth="1"/>
    <col min="7440" max="7440" width="10.5" style="40" customWidth="1"/>
    <col min="7441" max="7441" width="8.9140625" style="40" customWidth="1"/>
    <col min="7442" max="7442" width="8" style="40" customWidth="1"/>
    <col min="7443" max="7444" width="0" style="40" hidden="1" customWidth="1"/>
    <col min="7445" max="7445" width="13.83203125" style="40" customWidth="1"/>
    <col min="7446" max="7446" width="10.58203125" style="40" customWidth="1"/>
    <col min="7447" max="7447" width="19.58203125" style="40" bestFit="1" customWidth="1"/>
    <col min="7448" max="7448" width="7.33203125" style="40" bestFit="1" customWidth="1"/>
    <col min="7449" max="7680" width="8.25" style="40"/>
    <col min="7681" max="7681" width="10.33203125" style="40" bestFit="1" customWidth="1"/>
    <col min="7682" max="7682" width="7.33203125" style="40" bestFit="1" customWidth="1"/>
    <col min="7683" max="7683" width="28.08203125" style="40" customWidth="1"/>
    <col min="7684" max="7684" width="20.5" style="40" customWidth="1"/>
    <col min="7685" max="7685" width="15.5" style="40" bestFit="1" customWidth="1"/>
    <col min="7686" max="7686" width="13.6640625" style="40" customWidth="1"/>
    <col min="7687" max="7687" width="28.75" style="40" bestFit="1" customWidth="1"/>
    <col min="7688" max="7688" width="7.75" style="40" customWidth="1"/>
    <col min="7689" max="7689" width="8.25" style="40" bestFit="1"/>
    <col min="7690" max="7690" width="8" style="40" bestFit="1" customWidth="1"/>
    <col min="7691" max="7691" width="6.1640625" style="40" customWidth="1"/>
    <col min="7692" max="7692" width="9.4140625" style="40" customWidth="1"/>
    <col min="7693" max="7693" width="15.33203125" style="40" customWidth="1"/>
    <col min="7694" max="7694" width="13.9140625" style="40" customWidth="1"/>
    <col min="7695" max="7695" width="5.75" style="40" customWidth="1"/>
    <col min="7696" max="7696" width="10.5" style="40" customWidth="1"/>
    <col min="7697" max="7697" width="8.9140625" style="40" customWidth="1"/>
    <col min="7698" max="7698" width="8" style="40" customWidth="1"/>
    <col min="7699" max="7700" width="0" style="40" hidden="1" customWidth="1"/>
    <col min="7701" max="7701" width="13.83203125" style="40" customWidth="1"/>
    <col min="7702" max="7702" width="10.58203125" style="40" customWidth="1"/>
    <col min="7703" max="7703" width="19.58203125" style="40" bestFit="1" customWidth="1"/>
    <col min="7704" max="7704" width="7.33203125" style="40" bestFit="1" customWidth="1"/>
    <col min="7705" max="7936" width="8.25" style="40"/>
    <col min="7937" max="7937" width="10.33203125" style="40" bestFit="1" customWidth="1"/>
    <col min="7938" max="7938" width="7.33203125" style="40" bestFit="1" customWidth="1"/>
    <col min="7939" max="7939" width="28.08203125" style="40" customWidth="1"/>
    <col min="7940" max="7940" width="20.5" style="40" customWidth="1"/>
    <col min="7941" max="7941" width="15.5" style="40" bestFit="1" customWidth="1"/>
    <col min="7942" max="7942" width="13.6640625" style="40" customWidth="1"/>
    <col min="7943" max="7943" width="28.75" style="40" bestFit="1" customWidth="1"/>
    <col min="7944" max="7944" width="7.75" style="40" customWidth="1"/>
    <col min="7945" max="7945" width="8.25" style="40" bestFit="1"/>
    <col min="7946" max="7946" width="8" style="40" bestFit="1" customWidth="1"/>
    <col min="7947" max="7947" width="6.1640625" style="40" customWidth="1"/>
    <col min="7948" max="7948" width="9.4140625" style="40" customWidth="1"/>
    <col min="7949" max="7949" width="15.33203125" style="40" customWidth="1"/>
    <col min="7950" max="7950" width="13.9140625" style="40" customWidth="1"/>
    <col min="7951" max="7951" width="5.75" style="40" customWidth="1"/>
    <col min="7952" max="7952" width="10.5" style="40" customWidth="1"/>
    <col min="7953" max="7953" width="8.9140625" style="40" customWidth="1"/>
    <col min="7954" max="7954" width="8" style="40" customWidth="1"/>
    <col min="7955" max="7956" width="0" style="40" hidden="1" customWidth="1"/>
    <col min="7957" max="7957" width="13.83203125" style="40" customWidth="1"/>
    <col min="7958" max="7958" width="10.58203125" style="40" customWidth="1"/>
    <col min="7959" max="7959" width="19.58203125" style="40" bestFit="1" customWidth="1"/>
    <col min="7960" max="7960" width="7.33203125" style="40" bestFit="1" customWidth="1"/>
    <col min="7961" max="8192" width="8.25" style="40"/>
    <col min="8193" max="8193" width="10.33203125" style="40" bestFit="1" customWidth="1"/>
    <col min="8194" max="8194" width="7.33203125" style="40" bestFit="1" customWidth="1"/>
    <col min="8195" max="8195" width="28.08203125" style="40" customWidth="1"/>
    <col min="8196" max="8196" width="20.5" style="40" customWidth="1"/>
    <col min="8197" max="8197" width="15.5" style="40" bestFit="1" customWidth="1"/>
    <col min="8198" max="8198" width="13.6640625" style="40" customWidth="1"/>
    <col min="8199" max="8199" width="28.75" style="40" bestFit="1" customWidth="1"/>
    <col min="8200" max="8200" width="7.75" style="40" customWidth="1"/>
    <col min="8201" max="8201" width="8.25" style="40" bestFit="1"/>
    <col min="8202" max="8202" width="8" style="40" bestFit="1" customWidth="1"/>
    <col min="8203" max="8203" width="6.1640625" style="40" customWidth="1"/>
    <col min="8204" max="8204" width="9.4140625" style="40" customWidth="1"/>
    <col min="8205" max="8205" width="15.33203125" style="40" customWidth="1"/>
    <col min="8206" max="8206" width="13.9140625" style="40" customWidth="1"/>
    <col min="8207" max="8207" width="5.75" style="40" customWidth="1"/>
    <col min="8208" max="8208" width="10.5" style="40" customWidth="1"/>
    <col min="8209" max="8209" width="8.9140625" style="40" customWidth="1"/>
    <col min="8210" max="8210" width="8" style="40" customWidth="1"/>
    <col min="8211" max="8212" width="0" style="40" hidden="1" customWidth="1"/>
    <col min="8213" max="8213" width="13.83203125" style="40" customWidth="1"/>
    <col min="8214" max="8214" width="10.58203125" style="40" customWidth="1"/>
    <col min="8215" max="8215" width="19.58203125" style="40" bestFit="1" customWidth="1"/>
    <col min="8216" max="8216" width="7.33203125" style="40" bestFit="1" customWidth="1"/>
    <col min="8217" max="8448" width="8.25" style="40"/>
    <col min="8449" max="8449" width="10.33203125" style="40" bestFit="1" customWidth="1"/>
    <col min="8450" max="8450" width="7.33203125" style="40" bestFit="1" customWidth="1"/>
    <col min="8451" max="8451" width="28.08203125" style="40" customWidth="1"/>
    <col min="8452" max="8452" width="20.5" style="40" customWidth="1"/>
    <col min="8453" max="8453" width="15.5" style="40" bestFit="1" customWidth="1"/>
    <col min="8454" max="8454" width="13.6640625" style="40" customWidth="1"/>
    <col min="8455" max="8455" width="28.75" style="40" bestFit="1" customWidth="1"/>
    <col min="8456" max="8456" width="7.75" style="40" customWidth="1"/>
    <col min="8457" max="8457" width="8.25" style="40" bestFit="1"/>
    <col min="8458" max="8458" width="8" style="40" bestFit="1" customWidth="1"/>
    <col min="8459" max="8459" width="6.1640625" style="40" customWidth="1"/>
    <col min="8460" max="8460" width="9.4140625" style="40" customWidth="1"/>
    <col min="8461" max="8461" width="15.33203125" style="40" customWidth="1"/>
    <col min="8462" max="8462" width="13.9140625" style="40" customWidth="1"/>
    <col min="8463" max="8463" width="5.75" style="40" customWidth="1"/>
    <col min="8464" max="8464" width="10.5" style="40" customWidth="1"/>
    <col min="8465" max="8465" width="8.9140625" style="40" customWidth="1"/>
    <col min="8466" max="8466" width="8" style="40" customWidth="1"/>
    <col min="8467" max="8468" width="0" style="40" hidden="1" customWidth="1"/>
    <col min="8469" max="8469" width="13.83203125" style="40" customWidth="1"/>
    <col min="8470" max="8470" width="10.58203125" style="40" customWidth="1"/>
    <col min="8471" max="8471" width="19.58203125" style="40" bestFit="1" customWidth="1"/>
    <col min="8472" max="8472" width="7.33203125" style="40" bestFit="1" customWidth="1"/>
    <col min="8473" max="8704" width="8.25" style="40"/>
    <col min="8705" max="8705" width="10.33203125" style="40" bestFit="1" customWidth="1"/>
    <col min="8706" max="8706" width="7.33203125" style="40" bestFit="1" customWidth="1"/>
    <col min="8707" max="8707" width="28.08203125" style="40" customWidth="1"/>
    <col min="8708" max="8708" width="20.5" style="40" customWidth="1"/>
    <col min="8709" max="8709" width="15.5" style="40" bestFit="1" customWidth="1"/>
    <col min="8710" max="8710" width="13.6640625" style="40" customWidth="1"/>
    <col min="8711" max="8711" width="28.75" style="40" bestFit="1" customWidth="1"/>
    <col min="8712" max="8712" width="7.75" style="40" customWidth="1"/>
    <col min="8713" max="8713" width="8.25" style="40" bestFit="1"/>
    <col min="8714" max="8714" width="8" style="40" bestFit="1" customWidth="1"/>
    <col min="8715" max="8715" width="6.1640625" style="40" customWidth="1"/>
    <col min="8716" max="8716" width="9.4140625" style="40" customWidth="1"/>
    <col min="8717" max="8717" width="15.33203125" style="40" customWidth="1"/>
    <col min="8718" max="8718" width="13.9140625" style="40" customWidth="1"/>
    <col min="8719" max="8719" width="5.75" style="40" customWidth="1"/>
    <col min="8720" max="8720" width="10.5" style="40" customWidth="1"/>
    <col min="8721" max="8721" width="8.9140625" style="40" customWidth="1"/>
    <col min="8722" max="8722" width="8" style="40" customWidth="1"/>
    <col min="8723" max="8724" width="0" style="40" hidden="1" customWidth="1"/>
    <col min="8725" max="8725" width="13.83203125" style="40" customWidth="1"/>
    <col min="8726" max="8726" width="10.58203125" style="40" customWidth="1"/>
    <col min="8727" max="8727" width="19.58203125" style="40" bestFit="1" customWidth="1"/>
    <col min="8728" max="8728" width="7.33203125" style="40" bestFit="1" customWidth="1"/>
    <col min="8729" max="8960" width="8.25" style="40"/>
    <col min="8961" max="8961" width="10.33203125" style="40" bestFit="1" customWidth="1"/>
    <col min="8962" max="8962" width="7.33203125" style="40" bestFit="1" customWidth="1"/>
    <col min="8963" max="8963" width="28.08203125" style="40" customWidth="1"/>
    <col min="8964" max="8964" width="20.5" style="40" customWidth="1"/>
    <col min="8965" max="8965" width="15.5" style="40" bestFit="1" customWidth="1"/>
    <col min="8966" max="8966" width="13.6640625" style="40" customWidth="1"/>
    <col min="8967" max="8967" width="28.75" style="40" bestFit="1" customWidth="1"/>
    <col min="8968" max="8968" width="7.75" style="40" customWidth="1"/>
    <col min="8969" max="8969" width="8.25" style="40" bestFit="1"/>
    <col min="8970" max="8970" width="8" style="40" bestFit="1" customWidth="1"/>
    <col min="8971" max="8971" width="6.1640625" style="40" customWidth="1"/>
    <col min="8972" max="8972" width="9.4140625" style="40" customWidth="1"/>
    <col min="8973" max="8973" width="15.33203125" style="40" customWidth="1"/>
    <col min="8974" max="8974" width="13.9140625" style="40" customWidth="1"/>
    <col min="8975" max="8975" width="5.75" style="40" customWidth="1"/>
    <col min="8976" max="8976" width="10.5" style="40" customWidth="1"/>
    <col min="8977" max="8977" width="8.9140625" style="40" customWidth="1"/>
    <col min="8978" max="8978" width="8" style="40" customWidth="1"/>
    <col min="8979" max="8980" width="0" style="40" hidden="1" customWidth="1"/>
    <col min="8981" max="8981" width="13.83203125" style="40" customWidth="1"/>
    <col min="8982" max="8982" width="10.58203125" style="40" customWidth="1"/>
    <col min="8983" max="8983" width="19.58203125" style="40" bestFit="1" customWidth="1"/>
    <col min="8984" max="8984" width="7.33203125" style="40" bestFit="1" customWidth="1"/>
    <col min="8985" max="9216" width="8.25" style="40"/>
    <col min="9217" max="9217" width="10.33203125" style="40" bestFit="1" customWidth="1"/>
    <col min="9218" max="9218" width="7.33203125" style="40" bestFit="1" customWidth="1"/>
    <col min="9219" max="9219" width="28.08203125" style="40" customWidth="1"/>
    <col min="9220" max="9220" width="20.5" style="40" customWidth="1"/>
    <col min="9221" max="9221" width="15.5" style="40" bestFit="1" customWidth="1"/>
    <col min="9222" max="9222" width="13.6640625" style="40" customWidth="1"/>
    <col min="9223" max="9223" width="28.75" style="40" bestFit="1" customWidth="1"/>
    <col min="9224" max="9224" width="7.75" style="40" customWidth="1"/>
    <col min="9225" max="9225" width="8.25" style="40" bestFit="1"/>
    <col min="9226" max="9226" width="8" style="40" bestFit="1" customWidth="1"/>
    <col min="9227" max="9227" width="6.1640625" style="40" customWidth="1"/>
    <col min="9228" max="9228" width="9.4140625" style="40" customWidth="1"/>
    <col min="9229" max="9229" width="15.33203125" style="40" customWidth="1"/>
    <col min="9230" max="9230" width="13.9140625" style="40" customWidth="1"/>
    <col min="9231" max="9231" width="5.75" style="40" customWidth="1"/>
    <col min="9232" max="9232" width="10.5" style="40" customWidth="1"/>
    <col min="9233" max="9233" width="8.9140625" style="40" customWidth="1"/>
    <col min="9234" max="9234" width="8" style="40" customWidth="1"/>
    <col min="9235" max="9236" width="0" style="40" hidden="1" customWidth="1"/>
    <col min="9237" max="9237" width="13.83203125" style="40" customWidth="1"/>
    <col min="9238" max="9238" width="10.58203125" style="40" customWidth="1"/>
    <col min="9239" max="9239" width="19.58203125" style="40" bestFit="1" customWidth="1"/>
    <col min="9240" max="9240" width="7.33203125" style="40" bestFit="1" customWidth="1"/>
    <col min="9241" max="9472" width="8.25" style="40"/>
    <col min="9473" max="9473" width="10.33203125" style="40" bestFit="1" customWidth="1"/>
    <col min="9474" max="9474" width="7.33203125" style="40" bestFit="1" customWidth="1"/>
    <col min="9475" max="9475" width="28.08203125" style="40" customWidth="1"/>
    <col min="9476" max="9476" width="20.5" style="40" customWidth="1"/>
    <col min="9477" max="9477" width="15.5" style="40" bestFit="1" customWidth="1"/>
    <col min="9478" max="9478" width="13.6640625" style="40" customWidth="1"/>
    <col min="9479" max="9479" width="28.75" style="40" bestFit="1" customWidth="1"/>
    <col min="9480" max="9480" width="7.75" style="40" customWidth="1"/>
    <col min="9481" max="9481" width="8.25" style="40" bestFit="1"/>
    <col min="9482" max="9482" width="8" style="40" bestFit="1" customWidth="1"/>
    <col min="9483" max="9483" width="6.1640625" style="40" customWidth="1"/>
    <col min="9484" max="9484" width="9.4140625" style="40" customWidth="1"/>
    <col min="9485" max="9485" width="15.33203125" style="40" customWidth="1"/>
    <col min="9486" max="9486" width="13.9140625" style="40" customWidth="1"/>
    <col min="9487" max="9487" width="5.75" style="40" customWidth="1"/>
    <col min="9488" max="9488" width="10.5" style="40" customWidth="1"/>
    <col min="9489" max="9489" width="8.9140625" style="40" customWidth="1"/>
    <col min="9490" max="9490" width="8" style="40" customWidth="1"/>
    <col min="9491" max="9492" width="0" style="40" hidden="1" customWidth="1"/>
    <col min="9493" max="9493" width="13.83203125" style="40" customWidth="1"/>
    <col min="9494" max="9494" width="10.58203125" style="40" customWidth="1"/>
    <col min="9495" max="9495" width="19.58203125" style="40" bestFit="1" customWidth="1"/>
    <col min="9496" max="9496" width="7.33203125" style="40" bestFit="1" customWidth="1"/>
    <col min="9497" max="9728" width="8.25" style="40"/>
    <col min="9729" max="9729" width="10.33203125" style="40" bestFit="1" customWidth="1"/>
    <col min="9730" max="9730" width="7.33203125" style="40" bestFit="1" customWidth="1"/>
    <col min="9731" max="9731" width="28.08203125" style="40" customWidth="1"/>
    <col min="9732" max="9732" width="20.5" style="40" customWidth="1"/>
    <col min="9733" max="9733" width="15.5" style="40" bestFit="1" customWidth="1"/>
    <col min="9734" max="9734" width="13.6640625" style="40" customWidth="1"/>
    <col min="9735" max="9735" width="28.75" style="40" bestFit="1" customWidth="1"/>
    <col min="9736" max="9736" width="7.75" style="40" customWidth="1"/>
    <col min="9737" max="9737" width="8.25" style="40" bestFit="1"/>
    <col min="9738" max="9738" width="8" style="40" bestFit="1" customWidth="1"/>
    <col min="9739" max="9739" width="6.1640625" style="40" customWidth="1"/>
    <col min="9740" max="9740" width="9.4140625" style="40" customWidth="1"/>
    <col min="9741" max="9741" width="15.33203125" style="40" customWidth="1"/>
    <col min="9742" max="9742" width="13.9140625" style="40" customWidth="1"/>
    <col min="9743" max="9743" width="5.75" style="40" customWidth="1"/>
    <col min="9744" max="9744" width="10.5" style="40" customWidth="1"/>
    <col min="9745" max="9745" width="8.9140625" style="40" customWidth="1"/>
    <col min="9746" max="9746" width="8" style="40" customWidth="1"/>
    <col min="9747" max="9748" width="0" style="40" hidden="1" customWidth="1"/>
    <col min="9749" max="9749" width="13.83203125" style="40" customWidth="1"/>
    <col min="9750" max="9750" width="10.58203125" style="40" customWidth="1"/>
    <col min="9751" max="9751" width="19.58203125" style="40" bestFit="1" customWidth="1"/>
    <col min="9752" max="9752" width="7.33203125" style="40" bestFit="1" customWidth="1"/>
    <col min="9753" max="9984" width="8.25" style="40"/>
    <col min="9985" max="9985" width="10.33203125" style="40" bestFit="1" customWidth="1"/>
    <col min="9986" max="9986" width="7.33203125" style="40" bestFit="1" customWidth="1"/>
    <col min="9987" max="9987" width="28.08203125" style="40" customWidth="1"/>
    <col min="9988" max="9988" width="20.5" style="40" customWidth="1"/>
    <col min="9989" max="9989" width="15.5" style="40" bestFit="1" customWidth="1"/>
    <col min="9990" max="9990" width="13.6640625" style="40" customWidth="1"/>
    <col min="9991" max="9991" width="28.75" style="40" bestFit="1" customWidth="1"/>
    <col min="9992" max="9992" width="7.75" style="40" customWidth="1"/>
    <col min="9993" max="9993" width="8.25" style="40" bestFit="1"/>
    <col min="9994" max="9994" width="8" style="40" bestFit="1" customWidth="1"/>
    <col min="9995" max="9995" width="6.1640625" style="40" customWidth="1"/>
    <col min="9996" max="9996" width="9.4140625" style="40" customWidth="1"/>
    <col min="9997" max="9997" width="15.33203125" style="40" customWidth="1"/>
    <col min="9998" max="9998" width="13.9140625" style="40" customWidth="1"/>
    <col min="9999" max="9999" width="5.75" style="40" customWidth="1"/>
    <col min="10000" max="10000" width="10.5" style="40" customWidth="1"/>
    <col min="10001" max="10001" width="8.9140625" style="40" customWidth="1"/>
    <col min="10002" max="10002" width="8" style="40" customWidth="1"/>
    <col min="10003" max="10004" width="0" style="40" hidden="1" customWidth="1"/>
    <col min="10005" max="10005" width="13.83203125" style="40" customWidth="1"/>
    <col min="10006" max="10006" width="10.58203125" style="40" customWidth="1"/>
    <col min="10007" max="10007" width="19.58203125" style="40" bestFit="1" customWidth="1"/>
    <col min="10008" max="10008" width="7.33203125" style="40" bestFit="1" customWidth="1"/>
    <col min="10009" max="10240" width="8.25" style="40"/>
    <col min="10241" max="10241" width="10.33203125" style="40" bestFit="1" customWidth="1"/>
    <col min="10242" max="10242" width="7.33203125" style="40" bestFit="1" customWidth="1"/>
    <col min="10243" max="10243" width="28.08203125" style="40" customWidth="1"/>
    <col min="10244" max="10244" width="20.5" style="40" customWidth="1"/>
    <col min="10245" max="10245" width="15.5" style="40" bestFit="1" customWidth="1"/>
    <col min="10246" max="10246" width="13.6640625" style="40" customWidth="1"/>
    <col min="10247" max="10247" width="28.75" style="40" bestFit="1" customWidth="1"/>
    <col min="10248" max="10248" width="7.75" style="40" customWidth="1"/>
    <col min="10249" max="10249" width="8.25" style="40" bestFit="1"/>
    <col min="10250" max="10250" width="8" style="40" bestFit="1" customWidth="1"/>
    <col min="10251" max="10251" width="6.1640625" style="40" customWidth="1"/>
    <col min="10252" max="10252" width="9.4140625" style="40" customWidth="1"/>
    <col min="10253" max="10253" width="15.33203125" style="40" customWidth="1"/>
    <col min="10254" max="10254" width="13.9140625" style="40" customWidth="1"/>
    <col min="10255" max="10255" width="5.75" style="40" customWidth="1"/>
    <col min="10256" max="10256" width="10.5" style="40" customWidth="1"/>
    <col min="10257" max="10257" width="8.9140625" style="40" customWidth="1"/>
    <col min="10258" max="10258" width="8" style="40" customWidth="1"/>
    <col min="10259" max="10260" width="0" style="40" hidden="1" customWidth="1"/>
    <col min="10261" max="10261" width="13.83203125" style="40" customWidth="1"/>
    <col min="10262" max="10262" width="10.58203125" style="40" customWidth="1"/>
    <col min="10263" max="10263" width="19.58203125" style="40" bestFit="1" customWidth="1"/>
    <col min="10264" max="10264" width="7.33203125" style="40" bestFit="1" customWidth="1"/>
    <col min="10265" max="10496" width="8.25" style="40"/>
    <col min="10497" max="10497" width="10.33203125" style="40" bestFit="1" customWidth="1"/>
    <col min="10498" max="10498" width="7.33203125" style="40" bestFit="1" customWidth="1"/>
    <col min="10499" max="10499" width="28.08203125" style="40" customWidth="1"/>
    <col min="10500" max="10500" width="20.5" style="40" customWidth="1"/>
    <col min="10501" max="10501" width="15.5" style="40" bestFit="1" customWidth="1"/>
    <col min="10502" max="10502" width="13.6640625" style="40" customWidth="1"/>
    <col min="10503" max="10503" width="28.75" style="40" bestFit="1" customWidth="1"/>
    <col min="10504" max="10504" width="7.75" style="40" customWidth="1"/>
    <col min="10505" max="10505" width="8.25" style="40" bestFit="1"/>
    <col min="10506" max="10506" width="8" style="40" bestFit="1" customWidth="1"/>
    <col min="10507" max="10507" width="6.1640625" style="40" customWidth="1"/>
    <col min="10508" max="10508" width="9.4140625" style="40" customWidth="1"/>
    <col min="10509" max="10509" width="15.33203125" style="40" customWidth="1"/>
    <col min="10510" max="10510" width="13.9140625" style="40" customWidth="1"/>
    <col min="10511" max="10511" width="5.75" style="40" customWidth="1"/>
    <col min="10512" max="10512" width="10.5" style="40" customWidth="1"/>
    <col min="10513" max="10513" width="8.9140625" style="40" customWidth="1"/>
    <col min="10514" max="10514" width="8" style="40" customWidth="1"/>
    <col min="10515" max="10516" width="0" style="40" hidden="1" customWidth="1"/>
    <col min="10517" max="10517" width="13.83203125" style="40" customWidth="1"/>
    <col min="10518" max="10518" width="10.58203125" style="40" customWidth="1"/>
    <col min="10519" max="10519" width="19.58203125" style="40" bestFit="1" customWidth="1"/>
    <col min="10520" max="10520" width="7.33203125" style="40" bestFit="1" customWidth="1"/>
    <col min="10521" max="10752" width="8.25" style="40"/>
    <col min="10753" max="10753" width="10.33203125" style="40" bestFit="1" customWidth="1"/>
    <col min="10754" max="10754" width="7.33203125" style="40" bestFit="1" customWidth="1"/>
    <col min="10755" max="10755" width="28.08203125" style="40" customWidth="1"/>
    <col min="10756" max="10756" width="20.5" style="40" customWidth="1"/>
    <col min="10757" max="10757" width="15.5" style="40" bestFit="1" customWidth="1"/>
    <col min="10758" max="10758" width="13.6640625" style="40" customWidth="1"/>
    <col min="10759" max="10759" width="28.75" style="40" bestFit="1" customWidth="1"/>
    <col min="10760" max="10760" width="7.75" style="40" customWidth="1"/>
    <col min="10761" max="10761" width="8.25" style="40" bestFit="1"/>
    <col min="10762" max="10762" width="8" style="40" bestFit="1" customWidth="1"/>
    <col min="10763" max="10763" width="6.1640625" style="40" customWidth="1"/>
    <col min="10764" max="10764" width="9.4140625" style="40" customWidth="1"/>
    <col min="10765" max="10765" width="15.33203125" style="40" customWidth="1"/>
    <col min="10766" max="10766" width="13.9140625" style="40" customWidth="1"/>
    <col min="10767" max="10767" width="5.75" style="40" customWidth="1"/>
    <col min="10768" max="10768" width="10.5" style="40" customWidth="1"/>
    <col min="10769" max="10769" width="8.9140625" style="40" customWidth="1"/>
    <col min="10770" max="10770" width="8" style="40" customWidth="1"/>
    <col min="10771" max="10772" width="0" style="40" hidden="1" customWidth="1"/>
    <col min="10773" max="10773" width="13.83203125" style="40" customWidth="1"/>
    <col min="10774" max="10774" width="10.58203125" style="40" customWidth="1"/>
    <col min="10775" max="10775" width="19.58203125" style="40" bestFit="1" customWidth="1"/>
    <col min="10776" max="10776" width="7.33203125" style="40" bestFit="1" customWidth="1"/>
    <col min="10777" max="11008" width="8.25" style="40"/>
    <col min="11009" max="11009" width="10.33203125" style="40" bestFit="1" customWidth="1"/>
    <col min="11010" max="11010" width="7.33203125" style="40" bestFit="1" customWidth="1"/>
    <col min="11011" max="11011" width="28.08203125" style="40" customWidth="1"/>
    <col min="11012" max="11012" width="20.5" style="40" customWidth="1"/>
    <col min="11013" max="11013" width="15.5" style="40" bestFit="1" customWidth="1"/>
    <col min="11014" max="11014" width="13.6640625" style="40" customWidth="1"/>
    <col min="11015" max="11015" width="28.75" style="40" bestFit="1" customWidth="1"/>
    <col min="11016" max="11016" width="7.75" style="40" customWidth="1"/>
    <col min="11017" max="11017" width="8.25" style="40" bestFit="1"/>
    <col min="11018" max="11018" width="8" style="40" bestFit="1" customWidth="1"/>
    <col min="11019" max="11019" width="6.1640625" style="40" customWidth="1"/>
    <col min="11020" max="11020" width="9.4140625" style="40" customWidth="1"/>
    <col min="11021" max="11021" width="15.33203125" style="40" customWidth="1"/>
    <col min="11022" max="11022" width="13.9140625" style="40" customWidth="1"/>
    <col min="11023" max="11023" width="5.75" style="40" customWidth="1"/>
    <col min="11024" max="11024" width="10.5" style="40" customWidth="1"/>
    <col min="11025" max="11025" width="8.9140625" style="40" customWidth="1"/>
    <col min="11026" max="11026" width="8" style="40" customWidth="1"/>
    <col min="11027" max="11028" width="0" style="40" hidden="1" customWidth="1"/>
    <col min="11029" max="11029" width="13.83203125" style="40" customWidth="1"/>
    <col min="11030" max="11030" width="10.58203125" style="40" customWidth="1"/>
    <col min="11031" max="11031" width="19.58203125" style="40" bestFit="1" customWidth="1"/>
    <col min="11032" max="11032" width="7.33203125" style="40" bestFit="1" customWidth="1"/>
    <col min="11033" max="11264" width="8.25" style="40"/>
    <col min="11265" max="11265" width="10.33203125" style="40" bestFit="1" customWidth="1"/>
    <col min="11266" max="11266" width="7.33203125" style="40" bestFit="1" customWidth="1"/>
    <col min="11267" max="11267" width="28.08203125" style="40" customWidth="1"/>
    <col min="11268" max="11268" width="20.5" style="40" customWidth="1"/>
    <col min="11269" max="11269" width="15.5" style="40" bestFit="1" customWidth="1"/>
    <col min="11270" max="11270" width="13.6640625" style="40" customWidth="1"/>
    <col min="11271" max="11271" width="28.75" style="40" bestFit="1" customWidth="1"/>
    <col min="11272" max="11272" width="7.75" style="40" customWidth="1"/>
    <col min="11273" max="11273" width="8.25" style="40" bestFit="1"/>
    <col min="11274" max="11274" width="8" style="40" bestFit="1" customWidth="1"/>
    <col min="11275" max="11275" width="6.1640625" style="40" customWidth="1"/>
    <col min="11276" max="11276" width="9.4140625" style="40" customWidth="1"/>
    <col min="11277" max="11277" width="15.33203125" style="40" customWidth="1"/>
    <col min="11278" max="11278" width="13.9140625" style="40" customWidth="1"/>
    <col min="11279" max="11279" width="5.75" style="40" customWidth="1"/>
    <col min="11280" max="11280" width="10.5" style="40" customWidth="1"/>
    <col min="11281" max="11281" width="8.9140625" style="40" customWidth="1"/>
    <col min="11282" max="11282" width="8" style="40" customWidth="1"/>
    <col min="11283" max="11284" width="0" style="40" hidden="1" customWidth="1"/>
    <col min="11285" max="11285" width="13.83203125" style="40" customWidth="1"/>
    <col min="11286" max="11286" width="10.58203125" style="40" customWidth="1"/>
    <col min="11287" max="11287" width="19.58203125" style="40" bestFit="1" customWidth="1"/>
    <col min="11288" max="11288" width="7.33203125" style="40" bestFit="1" customWidth="1"/>
    <col min="11289" max="11520" width="8.25" style="40"/>
    <col min="11521" max="11521" width="10.33203125" style="40" bestFit="1" customWidth="1"/>
    <col min="11522" max="11522" width="7.33203125" style="40" bestFit="1" customWidth="1"/>
    <col min="11523" max="11523" width="28.08203125" style="40" customWidth="1"/>
    <col min="11524" max="11524" width="20.5" style="40" customWidth="1"/>
    <col min="11525" max="11525" width="15.5" style="40" bestFit="1" customWidth="1"/>
    <col min="11526" max="11526" width="13.6640625" style="40" customWidth="1"/>
    <col min="11527" max="11527" width="28.75" style="40" bestFit="1" customWidth="1"/>
    <col min="11528" max="11528" width="7.75" style="40" customWidth="1"/>
    <col min="11529" max="11529" width="8.25" style="40" bestFit="1"/>
    <col min="11530" max="11530" width="8" style="40" bestFit="1" customWidth="1"/>
    <col min="11531" max="11531" width="6.1640625" style="40" customWidth="1"/>
    <col min="11532" max="11532" width="9.4140625" style="40" customWidth="1"/>
    <col min="11533" max="11533" width="15.33203125" style="40" customWidth="1"/>
    <col min="11534" max="11534" width="13.9140625" style="40" customWidth="1"/>
    <col min="11535" max="11535" width="5.75" style="40" customWidth="1"/>
    <col min="11536" max="11536" width="10.5" style="40" customWidth="1"/>
    <col min="11537" max="11537" width="8.9140625" style="40" customWidth="1"/>
    <col min="11538" max="11538" width="8" style="40" customWidth="1"/>
    <col min="11539" max="11540" width="0" style="40" hidden="1" customWidth="1"/>
    <col min="11541" max="11541" width="13.83203125" style="40" customWidth="1"/>
    <col min="11542" max="11542" width="10.58203125" style="40" customWidth="1"/>
    <col min="11543" max="11543" width="19.58203125" style="40" bestFit="1" customWidth="1"/>
    <col min="11544" max="11544" width="7.33203125" style="40" bestFit="1" customWidth="1"/>
    <col min="11545" max="11776" width="8.25" style="40"/>
    <col min="11777" max="11777" width="10.33203125" style="40" bestFit="1" customWidth="1"/>
    <col min="11778" max="11778" width="7.33203125" style="40" bestFit="1" customWidth="1"/>
    <col min="11779" max="11779" width="28.08203125" style="40" customWidth="1"/>
    <col min="11780" max="11780" width="20.5" style="40" customWidth="1"/>
    <col min="11781" max="11781" width="15.5" style="40" bestFit="1" customWidth="1"/>
    <col min="11782" max="11782" width="13.6640625" style="40" customWidth="1"/>
    <col min="11783" max="11783" width="28.75" style="40" bestFit="1" customWidth="1"/>
    <col min="11784" max="11784" width="7.75" style="40" customWidth="1"/>
    <col min="11785" max="11785" width="8.25" style="40" bestFit="1"/>
    <col min="11786" max="11786" width="8" style="40" bestFit="1" customWidth="1"/>
    <col min="11787" max="11787" width="6.1640625" style="40" customWidth="1"/>
    <col min="11788" max="11788" width="9.4140625" style="40" customWidth="1"/>
    <col min="11789" max="11789" width="15.33203125" style="40" customWidth="1"/>
    <col min="11790" max="11790" width="13.9140625" style="40" customWidth="1"/>
    <col min="11791" max="11791" width="5.75" style="40" customWidth="1"/>
    <col min="11792" max="11792" width="10.5" style="40" customWidth="1"/>
    <col min="11793" max="11793" width="8.9140625" style="40" customWidth="1"/>
    <col min="11794" max="11794" width="8" style="40" customWidth="1"/>
    <col min="11795" max="11796" width="0" style="40" hidden="1" customWidth="1"/>
    <col min="11797" max="11797" width="13.83203125" style="40" customWidth="1"/>
    <col min="11798" max="11798" width="10.58203125" style="40" customWidth="1"/>
    <col min="11799" max="11799" width="19.58203125" style="40" bestFit="1" customWidth="1"/>
    <col min="11800" max="11800" width="7.33203125" style="40" bestFit="1" customWidth="1"/>
    <col min="11801" max="12032" width="8.25" style="40"/>
    <col min="12033" max="12033" width="10.33203125" style="40" bestFit="1" customWidth="1"/>
    <col min="12034" max="12034" width="7.33203125" style="40" bestFit="1" customWidth="1"/>
    <col min="12035" max="12035" width="28.08203125" style="40" customWidth="1"/>
    <col min="12036" max="12036" width="20.5" style="40" customWidth="1"/>
    <col min="12037" max="12037" width="15.5" style="40" bestFit="1" customWidth="1"/>
    <col min="12038" max="12038" width="13.6640625" style="40" customWidth="1"/>
    <col min="12039" max="12039" width="28.75" style="40" bestFit="1" customWidth="1"/>
    <col min="12040" max="12040" width="7.75" style="40" customWidth="1"/>
    <col min="12041" max="12041" width="8.25" style="40" bestFit="1"/>
    <col min="12042" max="12042" width="8" style="40" bestFit="1" customWidth="1"/>
    <col min="12043" max="12043" width="6.1640625" style="40" customWidth="1"/>
    <col min="12044" max="12044" width="9.4140625" style="40" customWidth="1"/>
    <col min="12045" max="12045" width="15.33203125" style="40" customWidth="1"/>
    <col min="12046" max="12046" width="13.9140625" style="40" customWidth="1"/>
    <col min="12047" max="12047" width="5.75" style="40" customWidth="1"/>
    <col min="12048" max="12048" width="10.5" style="40" customWidth="1"/>
    <col min="12049" max="12049" width="8.9140625" style="40" customWidth="1"/>
    <col min="12050" max="12050" width="8" style="40" customWidth="1"/>
    <col min="12051" max="12052" width="0" style="40" hidden="1" customWidth="1"/>
    <col min="12053" max="12053" width="13.83203125" style="40" customWidth="1"/>
    <col min="12054" max="12054" width="10.58203125" style="40" customWidth="1"/>
    <col min="12055" max="12055" width="19.58203125" style="40" bestFit="1" customWidth="1"/>
    <col min="12056" max="12056" width="7.33203125" style="40" bestFit="1" customWidth="1"/>
    <col min="12057" max="12288" width="8.25" style="40"/>
    <col min="12289" max="12289" width="10.33203125" style="40" bestFit="1" customWidth="1"/>
    <col min="12290" max="12290" width="7.33203125" style="40" bestFit="1" customWidth="1"/>
    <col min="12291" max="12291" width="28.08203125" style="40" customWidth="1"/>
    <col min="12292" max="12292" width="20.5" style="40" customWidth="1"/>
    <col min="12293" max="12293" width="15.5" style="40" bestFit="1" customWidth="1"/>
    <col min="12294" max="12294" width="13.6640625" style="40" customWidth="1"/>
    <col min="12295" max="12295" width="28.75" style="40" bestFit="1" customWidth="1"/>
    <col min="12296" max="12296" width="7.75" style="40" customWidth="1"/>
    <col min="12297" max="12297" width="8.25" style="40" bestFit="1"/>
    <col min="12298" max="12298" width="8" style="40" bestFit="1" customWidth="1"/>
    <col min="12299" max="12299" width="6.1640625" style="40" customWidth="1"/>
    <col min="12300" max="12300" width="9.4140625" style="40" customWidth="1"/>
    <col min="12301" max="12301" width="15.33203125" style="40" customWidth="1"/>
    <col min="12302" max="12302" width="13.9140625" style="40" customWidth="1"/>
    <col min="12303" max="12303" width="5.75" style="40" customWidth="1"/>
    <col min="12304" max="12304" width="10.5" style="40" customWidth="1"/>
    <col min="12305" max="12305" width="8.9140625" style="40" customWidth="1"/>
    <col min="12306" max="12306" width="8" style="40" customWidth="1"/>
    <col min="12307" max="12308" width="0" style="40" hidden="1" customWidth="1"/>
    <col min="12309" max="12309" width="13.83203125" style="40" customWidth="1"/>
    <col min="12310" max="12310" width="10.58203125" style="40" customWidth="1"/>
    <col min="12311" max="12311" width="19.58203125" style="40" bestFit="1" customWidth="1"/>
    <col min="12312" max="12312" width="7.33203125" style="40" bestFit="1" customWidth="1"/>
    <col min="12313" max="12544" width="8.25" style="40"/>
    <col min="12545" max="12545" width="10.33203125" style="40" bestFit="1" customWidth="1"/>
    <col min="12546" max="12546" width="7.33203125" style="40" bestFit="1" customWidth="1"/>
    <col min="12547" max="12547" width="28.08203125" style="40" customWidth="1"/>
    <col min="12548" max="12548" width="20.5" style="40" customWidth="1"/>
    <col min="12549" max="12549" width="15.5" style="40" bestFit="1" customWidth="1"/>
    <col min="12550" max="12550" width="13.6640625" style="40" customWidth="1"/>
    <col min="12551" max="12551" width="28.75" style="40" bestFit="1" customWidth="1"/>
    <col min="12552" max="12552" width="7.75" style="40" customWidth="1"/>
    <col min="12553" max="12553" width="8.25" style="40" bestFit="1"/>
    <col min="12554" max="12554" width="8" style="40" bestFit="1" customWidth="1"/>
    <col min="12555" max="12555" width="6.1640625" style="40" customWidth="1"/>
    <col min="12556" max="12556" width="9.4140625" style="40" customWidth="1"/>
    <col min="12557" max="12557" width="15.33203125" style="40" customWidth="1"/>
    <col min="12558" max="12558" width="13.9140625" style="40" customWidth="1"/>
    <col min="12559" max="12559" width="5.75" style="40" customWidth="1"/>
    <col min="12560" max="12560" width="10.5" style="40" customWidth="1"/>
    <col min="12561" max="12561" width="8.9140625" style="40" customWidth="1"/>
    <col min="12562" max="12562" width="8" style="40" customWidth="1"/>
    <col min="12563" max="12564" width="0" style="40" hidden="1" customWidth="1"/>
    <col min="12565" max="12565" width="13.83203125" style="40" customWidth="1"/>
    <col min="12566" max="12566" width="10.58203125" style="40" customWidth="1"/>
    <col min="12567" max="12567" width="19.58203125" style="40" bestFit="1" customWidth="1"/>
    <col min="12568" max="12568" width="7.33203125" style="40" bestFit="1" customWidth="1"/>
    <col min="12569" max="12800" width="8.25" style="40"/>
    <col min="12801" max="12801" width="10.33203125" style="40" bestFit="1" customWidth="1"/>
    <col min="12802" max="12802" width="7.33203125" style="40" bestFit="1" customWidth="1"/>
    <col min="12803" max="12803" width="28.08203125" style="40" customWidth="1"/>
    <col min="12804" max="12804" width="20.5" style="40" customWidth="1"/>
    <col min="12805" max="12805" width="15.5" style="40" bestFit="1" customWidth="1"/>
    <col min="12806" max="12806" width="13.6640625" style="40" customWidth="1"/>
    <col min="12807" max="12807" width="28.75" style="40" bestFit="1" customWidth="1"/>
    <col min="12808" max="12808" width="7.75" style="40" customWidth="1"/>
    <col min="12809" max="12809" width="8.25" style="40" bestFit="1"/>
    <col min="12810" max="12810" width="8" style="40" bestFit="1" customWidth="1"/>
    <col min="12811" max="12811" width="6.1640625" style="40" customWidth="1"/>
    <col min="12812" max="12812" width="9.4140625" style="40" customWidth="1"/>
    <col min="12813" max="12813" width="15.33203125" style="40" customWidth="1"/>
    <col min="12814" max="12814" width="13.9140625" style="40" customWidth="1"/>
    <col min="12815" max="12815" width="5.75" style="40" customWidth="1"/>
    <col min="12816" max="12816" width="10.5" style="40" customWidth="1"/>
    <col min="12817" max="12817" width="8.9140625" style="40" customWidth="1"/>
    <col min="12818" max="12818" width="8" style="40" customWidth="1"/>
    <col min="12819" max="12820" width="0" style="40" hidden="1" customWidth="1"/>
    <col min="12821" max="12821" width="13.83203125" style="40" customWidth="1"/>
    <col min="12822" max="12822" width="10.58203125" style="40" customWidth="1"/>
    <col min="12823" max="12823" width="19.58203125" style="40" bestFit="1" customWidth="1"/>
    <col min="12824" max="12824" width="7.33203125" style="40" bestFit="1" customWidth="1"/>
    <col min="12825" max="13056" width="8.25" style="40"/>
    <col min="13057" max="13057" width="10.33203125" style="40" bestFit="1" customWidth="1"/>
    <col min="13058" max="13058" width="7.33203125" style="40" bestFit="1" customWidth="1"/>
    <col min="13059" max="13059" width="28.08203125" style="40" customWidth="1"/>
    <col min="13060" max="13060" width="20.5" style="40" customWidth="1"/>
    <col min="13061" max="13061" width="15.5" style="40" bestFit="1" customWidth="1"/>
    <col min="13062" max="13062" width="13.6640625" style="40" customWidth="1"/>
    <col min="13063" max="13063" width="28.75" style="40" bestFit="1" customWidth="1"/>
    <col min="13064" max="13064" width="7.75" style="40" customWidth="1"/>
    <col min="13065" max="13065" width="8.25" style="40" bestFit="1"/>
    <col min="13066" max="13066" width="8" style="40" bestFit="1" customWidth="1"/>
    <col min="13067" max="13067" width="6.1640625" style="40" customWidth="1"/>
    <col min="13068" max="13068" width="9.4140625" style="40" customWidth="1"/>
    <col min="13069" max="13069" width="15.33203125" style="40" customWidth="1"/>
    <col min="13070" max="13070" width="13.9140625" style="40" customWidth="1"/>
    <col min="13071" max="13071" width="5.75" style="40" customWidth="1"/>
    <col min="13072" max="13072" width="10.5" style="40" customWidth="1"/>
    <col min="13073" max="13073" width="8.9140625" style="40" customWidth="1"/>
    <col min="13074" max="13074" width="8" style="40" customWidth="1"/>
    <col min="13075" max="13076" width="0" style="40" hidden="1" customWidth="1"/>
    <col min="13077" max="13077" width="13.83203125" style="40" customWidth="1"/>
    <col min="13078" max="13078" width="10.58203125" style="40" customWidth="1"/>
    <col min="13079" max="13079" width="19.58203125" style="40" bestFit="1" customWidth="1"/>
    <col min="13080" max="13080" width="7.33203125" style="40" bestFit="1" customWidth="1"/>
    <col min="13081" max="13312" width="8.25" style="40"/>
    <col min="13313" max="13313" width="10.33203125" style="40" bestFit="1" customWidth="1"/>
    <col min="13314" max="13314" width="7.33203125" style="40" bestFit="1" customWidth="1"/>
    <col min="13315" max="13315" width="28.08203125" style="40" customWidth="1"/>
    <col min="13316" max="13316" width="20.5" style="40" customWidth="1"/>
    <col min="13317" max="13317" width="15.5" style="40" bestFit="1" customWidth="1"/>
    <col min="13318" max="13318" width="13.6640625" style="40" customWidth="1"/>
    <col min="13319" max="13319" width="28.75" style="40" bestFit="1" customWidth="1"/>
    <col min="13320" max="13320" width="7.75" style="40" customWidth="1"/>
    <col min="13321" max="13321" width="8.25" style="40" bestFit="1"/>
    <col min="13322" max="13322" width="8" style="40" bestFit="1" customWidth="1"/>
    <col min="13323" max="13323" width="6.1640625" style="40" customWidth="1"/>
    <col min="13324" max="13324" width="9.4140625" style="40" customWidth="1"/>
    <col min="13325" max="13325" width="15.33203125" style="40" customWidth="1"/>
    <col min="13326" max="13326" width="13.9140625" style="40" customWidth="1"/>
    <col min="13327" max="13327" width="5.75" style="40" customWidth="1"/>
    <col min="13328" max="13328" width="10.5" style="40" customWidth="1"/>
    <col min="13329" max="13329" width="8.9140625" style="40" customWidth="1"/>
    <col min="13330" max="13330" width="8" style="40" customWidth="1"/>
    <col min="13331" max="13332" width="0" style="40" hidden="1" customWidth="1"/>
    <col min="13333" max="13333" width="13.83203125" style="40" customWidth="1"/>
    <col min="13334" max="13334" width="10.58203125" style="40" customWidth="1"/>
    <col min="13335" max="13335" width="19.58203125" style="40" bestFit="1" customWidth="1"/>
    <col min="13336" max="13336" width="7.33203125" style="40" bestFit="1" customWidth="1"/>
    <col min="13337" max="13568" width="8.25" style="40"/>
    <col min="13569" max="13569" width="10.33203125" style="40" bestFit="1" customWidth="1"/>
    <col min="13570" max="13570" width="7.33203125" style="40" bestFit="1" customWidth="1"/>
    <col min="13571" max="13571" width="28.08203125" style="40" customWidth="1"/>
    <col min="13572" max="13572" width="20.5" style="40" customWidth="1"/>
    <col min="13573" max="13573" width="15.5" style="40" bestFit="1" customWidth="1"/>
    <col min="13574" max="13574" width="13.6640625" style="40" customWidth="1"/>
    <col min="13575" max="13575" width="28.75" style="40" bestFit="1" customWidth="1"/>
    <col min="13576" max="13576" width="7.75" style="40" customWidth="1"/>
    <col min="13577" max="13577" width="8.25" style="40" bestFit="1"/>
    <col min="13578" max="13578" width="8" style="40" bestFit="1" customWidth="1"/>
    <col min="13579" max="13579" width="6.1640625" style="40" customWidth="1"/>
    <col min="13580" max="13580" width="9.4140625" style="40" customWidth="1"/>
    <col min="13581" max="13581" width="15.33203125" style="40" customWidth="1"/>
    <col min="13582" max="13582" width="13.9140625" style="40" customWidth="1"/>
    <col min="13583" max="13583" width="5.75" style="40" customWidth="1"/>
    <col min="13584" max="13584" width="10.5" style="40" customWidth="1"/>
    <col min="13585" max="13585" width="8.9140625" style="40" customWidth="1"/>
    <col min="13586" max="13586" width="8" style="40" customWidth="1"/>
    <col min="13587" max="13588" width="0" style="40" hidden="1" customWidth="1"/>
    <col min="13589" max="13589" width="13.83203125" style="40" customWidth="1"/>
    <col min="13590" max="13590" width="10.58203125" style="40" customWidth="1"/>
    <col min="13591" max="13591" width="19.58203125" style="40" bestFit="1" customWidth="1"/>
    <col min="13592" max="13592" width="7.33203125" style="40" bestFit="1" customWidth="1"/>
    <col min="13593" max="13824" width="8.25" style="40"/>
    <col min="13825" max="13825" width="10.33203125" style="40" bestFit="1" customWidth="1"/>
    <col min="13826" max="13826" width="7.33203125" style="40" bestFit="1" customWidth="1"/>
    <col min="13827" max="13827" width="28.08203125" style="40" customWidth="1"/>
    <col min="13828" max="13828" width="20.5" style="40" customWidth="1"/>
    <col min="13829" max="13829" width="15.5" style="40" bestFit="1" customWidth="1"/>
    <col min="13830" max="13830" width="13.6640625" style="40" customWidth="1"/>
    <col min="13831" max="13831" width="28.75" style="40" bestFit="1" customWidth="1"/>
    <col min="13832" max="13832" width="7.75" style="40" customWidth="1"/>
    <col min="13833" max="13833" width="8.25" style="40" bestFit="1"/>
    <col min="13834" max="13834" width="8" style="40" bestFit="1" customWidth="1"/>
    <col min="13835" max="13835" width="6.1640625" style="40" customWidth="1"/>
    <col min="13836" max="13836" width="9.4140625" style="40" customWidth="1"/>
    <col min="13837" max="13837" width="15.33203125" style="40" customWidth="1"/>
    <col min="13838" max="13838" width="13.9140625" style="40" customWidth="1"/>
    <col min="13839" max="13839" width="5.75" style="40" customWidth="1"/>
    <col min="13840" max="13840" width="10.5" style="40" customWidth="1"/>
    <col min="13841" max="13841" width="8.9140625" style="40" customWidth="1"/>
    <col min="13842" max="13842" width="8" style="40" customWidth="1"/>
    <col min="13843" max="13844" width="0" style="40" hidden="1" customWidth="1"/>
    <col min="13845" max="13845" width="13.83203125" style="40" customWidth="1"/>
    <col min="13846" max="13846" width="10.58203125" style="40" customWidth="1"/>
    <col min="13847" max="13847" width="19.58203125" style="40" bestFit="1" customWidth="1"/>
    <col min="13848" max="13848" width="7.33203125" style="40" bestFit="1" customWidth="1"/>
    <col min="13849" max="14080" width="8.25" style="40"/>
    <col min="14081" max="14081" width="10.33203125" style="40" bestFit="1" customWidth="1"/>
    <col min="14082" max="14082" width="7.33203125" style="40" bestFit="1" customWidth="1"/>
    <col min="14083" max="14083" width="28.08203125" style="40" customWidth="1"/>
    <col min="14084" max="14084" width="20.5" style="40" customWidth="1"/>
    <col min="14085" max="14085" width="15.5" style="40" bestFit="1" customWidth="1"/>
    <col min="14086" max="14086" width="13.6640625" style="40" customWidth="1"/>
    <col min="14087" max="14087" width="28.75" style="40" bestFit="1" customWidth="1"/>
    <col min="14088" max="14088" width="7.75" style="40" customWidth="1"/>
    <col min="14089" max="14089" width="8.25" style="40" bestFit="1"/>
    <col min="14090" max="14090" width="8" style="40" bestFit="1" customWidth="1"/>
    <col min="14091" max="14091" width="6.1640625" style="40" customWidth="1"/>
    <col min="14092" max="14092" width="9.4140625" style="40" customWidth="1"/>
    <col min="14093" max="14093" width="15.33203125" style="40" customWidth="1"/>
    <col min="14094" max="14094" width="13.9140625" style="40" customWidth="1"/>
    <col min="14095" max="14095" width="5.75" style="40" customWidth="1"/>
    <col min="14096" max="14096" width="10.5" style="40" customWidth="1"/>
    <col min="14097" max="14097" width="8.9140625" style="40" customWidth="1"/>
    <col min="14098" max="14098" width="8" style="40" customWidth="1"/>
    <col min="14099" max="14100" width="0" style="40" hidden="1" customWidth="1"/>
    <col min="14101" max="14101" width="13.83203125" style="40" customWidth="1"/>
    <col min="14102" max="14102" width="10.58203125" style="40" customWidth="1"/>
    <col min="14103" max="14103" width="19.58203125" style="40" bestFit="1" customWidth="1"/>
    <col min="14104" max="14104" width="7.33203125" style="40" bestFit="1" customWidth="1"/>
    <col min="14105" max="14336" width="8.25" style="40"/>
    <col min="14337" max="14337" width="10.33203125" style="40" bestFit="1" customWidth="1"/>
    <col min="14338" max="14338" width="7.33203125" style="40" bestFit="1" customWidth="1"/>
    <col min="14339" max="14339" width="28.08203125" style="40" customWidth="1"/>
    <col min="14340" max="14340" width="20.5" style="40" customWidth="1"/>
    <col min="14341" max="14341" width="15.5" style="40" bestFit="1" customWidth="1"/>
    <col min="14342" max="14342" width="13.6640625" style="40" customWidth="1"/>
    <col min="14343" max="14343" width="28.75" style="40" bestFit="1" customWidth="1"/>
    <col min="14344" max="14344" width="7.75" style="40" customWidth="1"/>
    <col min="14345" max="14345" width="8.25" style="40" bestFit="1"/>
    <col min="14346" max="14346" width="8" style="40" bestFit="1" customWidth="1"/>
    <col min="14347" max="14347" width="6.1640625" style="40" customWidth="1"/>
    <col min="14348" max="14348" width="9.4140625" style="40" customWidth="1"/>
    <col min="14349" max="14349" width="15.33203125" style="40" customWidth="1"/>
    <col min="14350" max="14350" width="13.9140625" style="40" customWidth="1"/>
    <col min="14351" max="14351" width="5.75" style="40" customWidth="1"/>
    <col min="14352" max="14352" width="10.5" style="40" customWidth="1"/>
    <col min="14353" max="14353" width="8.9140625" style="40" customWidth="1"/>
    <col min="14354" max="14354" width="8" style="40" customWidth="1"/>
    <col min="14355" max="14356" width="0" style="40" hidden="1" customWidth="1"/>
    <col min="14357" max="14357" width="13.83203125" style="40" customWidth="1"/>
    <col min="14358" max="14358" width="10.58203125" style="40" customWidth="1"/>
    <col min="14359" max="14359" width="19.58203125" style="40" bestFit="1" customWidth="1"/>
    <col min="14360" max="14360" width="7.33203125" style="40" bestFit="1" customWidth="1"/>
    <col min="14361" max="14592" width="8.25" style="40"/>
    <col min="14593" max="14593" width="10.33203125" style="40" bestFit="1" customWidth="1"/>
    <col min="14594" max="14594" width="7.33203125" style="40" bestFit="1" customWidth="1"/>
    <col min="14595" max="14595" width="28.08203125" style="40" customWidth="1"/>
    <col min="14596" max="14596" width="20.5" style="40" customWidth="1"/>
    <col min="14597" max="14597" width="15.5" style="40" bestFit="1" customWidth="1"/>
    <col min="14598" max="14598" width="13.6640625" style="40" customWidth="1"/>
    <col min="14599" max="14599" width="28.75" style="40" bestFit="1" customWidth="1"/>
    <col min="14600" max="14600" width="7.75" style="40" customWidth="1"/>
    <col min="14601" max="14601" width="8.25" style="40" bestFit="1"/>
    <col min="14602" max="14602" width="8" style="40" bestFit="1" customWidth="1"/>
    <col min="14603" max="14603" width="6.1640625" style="40" customWidth="1"/>
    <col min="14604" max="14604" width="9.4140625" style="40" customWidth="1"/>
    <col min="14605" max="14605" width="15.33203125" style="40" customWidth="1"/>
    <col min="14606" max="14606" width="13.9140625" style="40" customWidth="1"/>
    <col min="14607" max="14607" width="5.75" style="40" customWidth="1"/>
    <col min="14608" max="14608" width="10.5" style="40" customWidth="1"/>
    <col min="14609" max="14609" width="8.9140625" style="40" customWidth="1"/>
    <col min="14610" max="14610" width="8" style="40" customWidth="1"/>
    <col min="14611" max="14612" width="0" style="40" hidden="1" customWidth="1"/>
    <col min="14613" max="14613" width="13.83203125" style="40" customWidth="1"/>
    <col min="14614" max="14614" width="10.58203125" style="40" customWidth="1"/>
    <col min="14615" max="14615" width="19.58203125" style="40" bestFit="1" customWidth="1"/>
    <col min="14616" max="14616" width="7.33203125" style="40" bestFit="1" customWidth="1"/>
    <col min="14617" max="14848" width="8.25" style="40"/>
    <col min="14849" max="14849" width="10.33203125" style="40" bestFit="1" customWidth="1"/>
    <col min="14850" max="14850" width="7.33203125" style="40" bestFit="1" customWidth="1"/>
    <col min="14851" max="14851" width="28.08203125" style="40" customWidth="1"/>
    <col min="14852" max="14852" width="20.5" style="40" customWidth="1"/>
    <col min="14853" max="14853" width="15.5" style="40" bestFit="1" customWidth="1"/>
    <col min="14854" max="14854" width="13.6640625" style="40" customWidth="1"/>
    <col min="14855" max="14855" width="28.75" style="40" bestFit="1" customWidth="1"/>
    <col min="14856" max="14856" width="7.75" style="40" customWidth="1"/>
    <col min="14857" max="14857" width="8.25" style="40" bestFit="1"/>
    <col min="14858" max="14858" width="8" style="40" bestFit="1" customWidth="1"/>
    <col min="14859" max="14859" width="6.1640625" style="40" customWidth="1"/>
    <col min="14860" max="14860" width="9.4140625" style="40" customWidth="1"/>
    <col min="14861" max="14861" width="15.33203125" style="40" customWidth="1"/>
    <col min="14862" max="14862" width="13.9140625" style="40" customWidth="1"/>
    <col min="14863" max="14863" width="5.75" style="40" customWidth="1"/>
    <col min="14864" max="14864" width="10.5" style="40" customWidth="1"/>
    <col min="14865" max="14865" width="8.9140625" style="40" customWidth="1"/>
    <col min="14866" max="14866" width="8" style="40" customWidth="1"/>
    <col min="14867" max="14868" width="0" style="40" hidden="1" customWidth="1"/>
    <col min="14869" max="14869" width="13.83203125" style="40" customWidth="1"/>
    <col min="14870" max="14870" width="10.58203125" style="40" customWidth="1"/>
    <col min="14871" max="14871" width="19.58203125" style="40" bestFit="1" customWidth="1"/>
    <col min="14872" max="14872" width="7.33203125" style="40" bestFit="1" customWidth="1"/>
    <col min="14873" max="15104" width="8.25" style="40"/>
    <col min="15105" max="15105" width="10.33203125" style="40" bestFit="1" customWidth="1"/>
    <col min="15106" max="15106" width="7.33203125" style="40" bestFit="1" customWidth="1"/>
    <col min="15107" max="15107" width="28.08203125" style="40" customWidth="1"/>
    <col min="15108" max="15108" width="20.5" style="40" customWidth="1"/>
    <col min="15109" max="15109" width="15.5" style="40" bestFit="1" customWidth="1"/>
    <col min="15110" max="15110" width="13.6640625" style="40" customWidth="1"/>
    <col min="15111" max="15111" width="28.75" style="40" bestFit="1" customWidth="1"/>
    <col min="15112" max="15112" width="7.75" style="40" customWidth="1"/>
    <col min="15113" max="15113" width="8.25" style="40" bestFit="1"/>
    <col min="15114" max="15114" width="8" style="40" bestFit="1" customWidth="1"/>
    <col min="15115" max="15115" width="6.1640625" style="40" customWidth="1"/>
    <col min="15116" max="15116" width="9.4140625" style="40" customWidth="1"/>
    <col min="15117" max="15117" width="15.33203125" style="40" customWidth="1"/>
    <col min="15118" max="15118" width="13.9140625" style="40" customWidth="1"/>
    <col min="15119" max="15119" width="5.75" style="40" customWidth="1"/>
    <col min="15120" max="15120" width="10.5" style="40" customWidth="1"/>
    <col min="15121" max="15121" width="8.9140625" style="40" customWidth="1"/>
    <col min="15122" max="15122" width="8" style="40" customWidth="1"/>
    <col min="15123" max="15124" width="0" style="40" hidden="1" customWidth="1"/>
    <col min="15125" max="15125" width="13.83203125" style="40" customWidth="1"/>
    <col min="15126" max="15126" width="10.58203125" style="40" customWidth="1"/>
    <col min="15127" max="15127" width="19.58203125" style="40" bestFit="1" customWidth="1"/>
    <col min="15128" max="15128" width="7.33203125" style="40" bestFit="1" customWidth="1"/>
    <col min="15129" max="15360" width="8.25" style="40"/>
    <col min="15361" max="15361" width="10.33203125" style="40" bestFit="1" customWidth="1"/>
    <col min="15362" max="15362" width="7.33203125" style="40" bestFit="1" customWidth="1"/>
    <col min="15363" max="15363" width="28.08203125" style="40" customWidth="1"/>
    <col min="15364" max="15364" width="20.5" style="40" customWidth="1"/>
    <col min="15365" max="15365" width="15.5" style="40" bestFit="1" customWidth="1"/>
    <col min="15366" max="15366" width="13.6640625" style="40" customWidth="1"/>
    <col min="15367" max="15367" width="28.75" style="40" bestFit="1" customWidth="1"/>
    <col min="15368" max="15368" width="7.75" style="40" customWidth="1"/>
    <col min="15369" max="15369" width="8.25" style="40" bestFit="1"/>
    <col min="15370" max="15370" width="8" style="40" bestFit="1" customWidth="1"/>
    <col min="15371" max="15371" width="6.1640625" style="40" customWidth="1"/>
    <col min="15372" max="15372" width="9.4140625" style="40" customWidth="1"/>
    <col min="15373" max="15373" width="15.33203125" style="40" customWidth="1"/>
    <col min="15374" max="15374" width="13.9140625" style="40" customWidth="1"/>
    <col min="15375" max="15375" width="5.75" style="40" customWidth="1"/>
    <col min="15376" max="15376" width="10.5" style="40" customWidth="1"/>
    <col min="15377" max="15377" width="8.9140625" style="40" customWidth="1"/>
    <col min="15378" max="15378" width="8" style="40" customWidth="1"/>
    <col min="15379" max="15380" width="0" style="40" hidden="1" customWidth="1"/>
    <col min="15381" max="15381" width="13.83203125" style="40" customWidth="1"/>
    <col min="15382" max="15382" width="10.58203125" style="40" customWidth="1"/>
    <col min="15383" max="15383" width="19.58203125" style="40" bestFit="1" customWidth="1"/>
    <col min="15384" max="15384" width="7.33203125" style="40" bestFit="1" customWidth="1"/>
    <col min="15385" max="15616" width="8.25" style="40"/>
    <col min="15617" max="15617" width="10.33203125" style="40" bestFit="1" customWidth="1"/>
    <col min="15618" max="15618" width="7.33203125" style="40" bestFit="1" customWidth="1"/>
    <col min="15619" max="15619" width="28.08203125" style="40" customWidth="1"/>
    <col min="15620" max="15620" width="20.5" style="40" customWidth="1"/>
    <col min="15621" max="15621" width="15.5" style="40" bestFit="1" customWidth="1"/>
    <col min="15622" max="15622" width="13.6640625" style="40" customWidth="1"/>
    <col min="15623" max="15623" width="28.75" style="40" bestFit="1" customWidth="1"/>
    <col min="15624" max="15624" width="7.75" style="40" customWidth="1"/>
    <col min="15625" max="15625" width="8.25" style="40" bestFit="1"/>
    <col min="15626" max="15626" width="8" style="40" bestFit="1" customWidth="1"/>
    <col min="15627" max="15627" width="6.1640625" style="40" customWidth="1"/>
    <col min="15628" max="15628" width="9.4140625" style="40" customWidth="1"/>
    <col min="15629" max="15629" width="15.33203125" style="40" customWidth="1"/>
    <col min="15630" max="15630" width="13.9140625" style="40" customWidth="1"/>
    <col min="15631" max="15631" width="5.75" style="40" customWidth="1"/>
    <col min="15632" max="15632" width="10.5" style="40" customWidth="1"/>
    <col min="15633" max="15633" width="8.9140625" style="40" customWidth="1"/>
    <col min="15634" max="15634" width="8" style="40" customWidth="1"/>
    <col min="15635" max="15636" width="0" style="40" hidden="1" customWidth="1"/>
    <col min="15637" max="15637" width="13.83203125" style="40" customWidth="1"/>
    <col min="15638" max="15638" width="10.58203125" style="40" customWidth="1"/>
    <col min="15639" max="15639" width="19.58203125" style="40" bestFit="1" customWidth="1"/>
    <col min="15640" max="15640" width="7.33203125" style="40" bestFit="1" customWidth="1"/>
    <col min="15641" max="15872" width="8.25" style="40"/>
    <col min="15873" max="15873" width="10.33203125" style="40" bestFit="1" customWidth="1"/>
    <col min="15874" max="15874" width="7.33203125" style="40" bestFit="1" customWidth="1"/>
    <col min="15875" max="15875" width="28.08203125" style="40" customWidth="1"/>
    <col min="15876" max="15876" width="20.5" style="40" customWidth="1"/>
    <col min="15877" max="15877" width="15.5" style="40" bestFit="1" customWidth="1"/>
    <col min="15878" max="15878" width="13.6640625" style="40" customWidth="1"/>
    <col min="15879" max="15879" width="28.75" style="40" bestFit="1" customWidth="1"/>
    <col min="15880" max="15880" width="7.75" style="40" customWidth="1"/>
    <col min="15881" max="15881" width="8.25" style="40" bestFit="1"/>
    <col min="15882" max="15882" width="8" style="40" bestFit="1" customWidth="1"/>
    <col min="15883" max="15883" width="6.1640625" style="40" customWidth="1"/>
    <col min="15884" max="15884" width="9.4140625" style="40" customWidth="1"/>
    <col min="15885" max="15885" width="15.33203125" style="40" customWidth="1"/>
    <col min="15886" max="15886" width="13.9140625" style="40" customWidth="1"/>
    <col min="15887" max="15887" width="5.75" style="40" customWidth="1"/>
    <col min="15888" max="15888" width="10.5" style="40" customWidth="1"/>
    <col min="15889" max="15889" width="8.9140625" style="40" customWidth="1"/>
    <col min="15890" max="15890" width="8" style="40" customWidth="1"/>
    <col min="15891" max="15892" width="0" style="40" hidden="1" customWidth="1"/>
    <col min="15893" max="15893" width="13.83203125" style="40" customWidth="1"/>
    <col min="15894" max="15894" width="10.58203125" style="40" customWidth="1"/>
    <col min="15895" max="15895" width="19.58203125" style="40" bestFit="1" customWidth="1"/>
    <col min="15896" max="15896" width="7.33203125" style="40" bestFit="1" customWidth="1"/>
    <col min="15897" max="16128" width="8.25" style="40"/>
    <col min="16129" max="16129" width="10.33203125" style="40" bestFit="1" customWidth="1"/>
    <col min="16130" max="16130" width="7.33203125" style="40" bestFit="1" customWidth="1"/>
    <col min="16131" max="16131" width="28.08203125" style="40" customWidth="1"/>
    <col min="16132" max="16132" width="20.5" style="40" customWidth="1"/>
    <col min="16133" max="16133" width="15.5" style="40" bestFit="1" customWidth="1"/>
    <col min="16134" max="16134" width="13.6640625" style="40" customWidth="1"/>
    <col min="16135" max="16135" width="28.75" style="40" bestFit="1" customWidth="1"/>
    <col min="16136" max="16136" width="7.75" style="40" customWidth="1"/>
    <col min="16137" max="16137" width="8.25" style="40" bestFit="1"/>
    <col min="16138" max="16138" width="8" style="40" bestFit="1" customWidth="1"/>
    <col min="16139" max="16139" width="6.1640625" style="40" customWidth="1"/>
    <col min="16140" max="16140" width="9.4140625" style="40" customWidth="1"/>
    <col min="16141" max="16141" width="15.33203125" style="40" customWidth="1"/>
    <col min="16142" max="16142" width="13.9140625" style="40" customWidth="1"/>
    <col min="16143" max="16143" width="5.75" style="40" customWidth="1"/>
    <col min="16144" max="16144" width="10.5" style="40" customWidth="1"/>
    <col min="16145" max="16145" width="8.9140625" style="40" customWidth="1"/>
    <col min="16146" max="16146" width="8" style="40" customWidth="1"/>
    <col min="16147" max="16148" width="0" style="40" hidden="1" customWidth="1"/>
    <col min="16149" max="16149" width="13.83203125" style="40" customWidth="1"/>
    <col min="16150" max="16150" width="10.58203125" style="40" customWidth="1"/>
    <col min="16151" max="16151" width="19.58203125" style="40" bestFit="1" customWidth="1"/>
    <col min="16152" max="16152" width="7.33203125" style="40" bestFit="1" customWidth="1"/>
    <col min="16153" max="16384" width="8.25" style="40"/>
  </cols>
  <sheetData>
    <row r="1" spans="1:24" ht="15.75" customHeight="1">
      <c r="H1" s="242" t="s">
        <v>1482</v>
      </c>
      <c r="I1" s="243"/>
      <c r="J1" s="244"/>
      <c r="K1" s="45" t="s">
        <v>663</v>
      </c>
    </row>
    <row r="2" spans="1:24" ht="26.25" customHeight="1">
      <c r="A2" s="93" t="s">
        <v>666</v>
      </c>
      <c r="B2" s="93" t="s">
        <v>1483</v>
      </c>
      <c r="C2" s="66" t="s">
        <v>3793</v>
      </c>
      <c r="D2" s="93" t="s">
        <v>669</v>
      </c>
      <c r="E2" s="93" t="s">
        <v>670</v>
      </c>
      <c r="F2" s="93" t="s">
        <v>1484</v>
      </c>
      <c r="G2" s="45" t="s">
        <v>672</v>
      </c>
      <c r="H2" s="93" t="s">
        <v>1485</v>
      </c>
      <c r="I2" s="93" t="s">
        <v>673</v>
      </c>
      <c r="J2" s="93" t="s">
        <v>674</v>
      </c>
      <c r="K2" s="93" t="s">
        <v>676</v>
      </c>
      <c r="L2" s="93" t="s">
        <v>675</v>
      </c>
      <c r="M2" s="93" t="s">
        <v>1486</v>
      </c>
      <c r="N2" s="93" t="s">
        <v>1487</v>
      </c>
      <c r="O2" s="93" t="s">
        <v>1488</v>
      </c>
      <c r="P2" s="93" t="s">
        <v>1489</v>
      </c>
      <c r="Q2" s="93" t="s">
        <v>680</v>
      </c>
      <c r="R2" s="93" t="s">
        <v>1490</v>
      </c>
      <c r="S2" s="93" t="s">
        <v>1491</v>
      </c>
      <c r="T2" s="93" t="s">
        <v>1492</v>
      </c>
      <c r="U2" s="93" t="s">
        <v>1493</v>
      </c>
      <c r="V2" s="93" t="s">
        <v>1494</v>
      </c>
      <c r="W2" s="94" t="s">
        <v>686</v>
      </c>
      <c r="X2" s="52" t="s">
        <v>687</v>
      </c>
    </row>
    <row r="3" spans="1:24">
      <c r="A3" s="54" t="s">
        <v>710</v>
      </c>
      <c r="B3" s="45" t="s">
        <v>693</v>
      </c>
      <c r="C3" s="68" t="s">
        <v>1496</v>
      </c>
      <c r="D3" s="68" t="s">
        <v>1497</v>
      </c>
      <c r="E3" s="68" t="s">
        <v>217</v>
      </c>
      <c r="F3" s="73">
        <v>20</v>
      </c>
      <c r="G3" s="68"/>
      <c r="H3" s="45" t="s">
        <v>1498</v>
      </c>
      <c r="I3" s="45"/>
      <c r="J3" s="45"/>
      <c r="K3" s="45">
        <v>1</v>
      </c>
      <c r="L3" s="60">
        <v>1</v>
      </c>
      <c r="M3" s="95">
        <f>IF(H3="A",F3/20,IF(H3="B",F3/40,0))</f>
        <v>1</v>
      </c>
      <c r="N3" s="45">
        <v>1</v>
      </c>
      <c r="O3" s="54"/>
      <c r="P3" s="68" t="s">
        <v>1499</v>
      </c>
      <c r="Q3" s="68" t="s">
        <v>1500</v>
      </c>
      <c r="R3" s="96">
        <v>32</v>
      </c>
      <c r="S3" s="45"/>
      <c r="T3" s="73" t="s">
        <v>699</v>
      </c>
      <c r="U3" s="45"/>
      <c r="V3" s="97">
        <f>R3*N3*M3*L3*K3</f>
        <v>32</v>
      </c>
      <c r="W3" s="64"/>
    </row>
    <row r="4" spans="1:24">
      <c r="A4" s="54" t="s">
        <v>692</v>
      </c>
      <c r="B4" s="45" t="s">
        <v>693</v>
      </c>
      <c r="C4" s="56" t="s">
        <v>1501</v>
      </c>
      <c r="D4" s="56" t="s">
        <v>1502</v>
      </c>
      <c r="E4" s="56" t="s">
        <v>575</v>
      </c>
      <c r="F4" s="58">
        <v>25</v>
      </c>
      <c r="G4" s="45"/>
      <c r="H4" s="45" t="s">
        <v>1498</v>
      </c>
      <c r="I4" s="45"/>
      <c r="J4" s="45"/>
      <c r="K4" s="45">
        <v>1</v>
      </c>
      <c r="L4" s="60">
        <v>1</v>
      </c>
      <c r="M4" s="95">
        <f t="shared" ref="M4:M42" si="0">IF(H4="A",F4/20,IF(H4="B",F4/40,0))</f>
        <v>1.25</v>
      </c>
      <c r="N4" s="45">
        <v>1</v>
      </c>
      <c r="O4" s="54"/>
      <c r="P4" s="56" t="s">
        <v>1503</v>
      </c>
      <c r="Q4" s="56" t="s">
        <v>1504</v>
      </c>
      <c r="R4" s="98" t="s">
        <v>699</v>
      </c>
      <c r="S4" s="45"/>
      <c r="T4" s="58" t="s">
        <v>699</v>
      </c>
      <c r="U4" s="45"/>
      <c r="V4" s="97">
        <f t="shared" ref="V4:V69" si="1">R4*N4*M4*L4*K4</f>
        <v>40</v>
      </c>
      <c r="W4" s="76" t="s">
        <v>1505</v>
      </c>
      <c r="X4" s="41">
        <v>1</v>
      </c>
    </row>
    <row r="5" spans="1:24">
      <c r="A5" s="54" t="s">
        <v>692</v>
      </c>
      <c r="B5" s="45" t="s">
        <v>693</v>
      </c>
      <c r="C5" s="56" t="s">
        <v>1506</v>
      </c>
      <c r="D5" s="56" t="s">
        <v>1507</v>
      </c>
      <c r="E5" s="56" t="s">
        <v>575</v>
      </c>
      <c r="F5" s="58">
        <v>19</v>
      </c>
      <c r="G5" s="45"/>
      <c r="H5" s="45" t="s">
        <v>1498</v>
      </c>
      <c r="I5" s="45"/>
      <c r="J5" s="45"/>
      <c r="K5" s="45">
        <v>1</v>
      </c>
      <c r="L5" s="60">
        <v>1</v>
      </c>
      <c r="M5" s="95">
        <v>1</v>
      </c>
      <c r="N5" s="45">
        <v>1</v>
      </c>
      <c r="O5" s="54"/>
      <c r="P5" s="56" t="s">
        <v>1508</v>
      </c>
      <c r="Q5" s="56" t="s">
        <v>1509</v>
      </c>
      <c r="R5" s="98" t="s">
        <v>699</v>
      </c>
      <c r="S5" s="45"/>
      <c r="T5" s="58" t="s">
        <v>699</v>
      </c>
      <c r="U5" s="45"/>
      <c r="V5" s="97">
        <f t="shared" si="1"/>
        <v>32</v>
      </c>
      <c r="W5" s="76" t="s">
        <v>1505</v>
      </c>
      <c r="X5" s="41">
        <v>1</v>
      </c>
    </row>
    <row r="6" spans="1:24">
      <c r="A6" s="54" t="s">
        <v>692</v>
      </c>
      <c r="B6" s="45" t="s">
        <v>693</v>
      </c>
      <c r="C6" s="56" t="s">
        <v>1510</v>
      </c>
      <c r="D6" s="56" t="s">
        <v>1511</v>
      </c>
      <c r="E6" s="56" t="s">
        <v>414</v>
      </c>
      <c r="F6" s="58">
        <v>40</v>
      </c>
      <c r="G6" s="99" t="s">
        <v>1512</v>
      </c>
      <c r="H6" s="45" t="s">
        <v>1513</v>
      </c>
      <c r="I6" s="45"/>
      <c r="J6" s="45"/>
      <c r="K6" s="45">
        <v>1</v>
      </c>
      <c r="L6" s="60">
        <v>1</v>
      </c>
      <c r="M6" s="95">
        <f t="shared" si="0"/>
        <v>1</v>
      </c>
      <c r="N6" s="45">
        <v>1</v>
      </c>
      <c r="O6" s="54"/>
      <c r="P6" s="56" t="s">
        <v>1514</v>
      </c>
      <c r="Q6" s="56" t="s">
        <v>1515</v>
      </c>
      <c r="R6" s="98" t="s">
        <v>699</v>
      </c>
      <c r="S6" s="45"/>
      <c r="T6" s="58" t="s">
        <v>699</v>
      </c>
      <c r="U6" s="45"/>
      <c r="V6" s="97">
        <f t="shared" si="1"/>
        <v>32</v>
      </c>
      <c r="W6" s="64"/>
    </row>
    <row r="7" spans="1:24">
      <c r="A7" s="54" t="s">
        <v>692</v>
      </c>
      <c r="B7" s="45" t="s">
        <v>693</v>
      </c>
      <c r="C7" s="56" t="s">
        <v>1516</v>
      </c>
      <c r="D7" s="56" t="s">
        <v>1511</v>
      </c>
      <c r="E7" s="56" t="s">
        <v>414</v>
      </c>
      <c r="F7" s="58">
        <v>40</v>
      </c>
      <c r="G7" s="99" t="s">
        <v>1512</v>
      </c>
      <c r="H7" s="45" t="s">
        <v>1513</v>
      </c>
      <c r="I7" s="45"/>
      <c r="J7" s="45"/>
      <c r="K7" s="45">
        <v>1</v>
      </c>
      <c r="L7" s="60">
        <v>1</v>
      </c>
      <c r="M7" s="95">
        <f t="shared" si="0"/>
        <v>1</v>
      </c>
      <c r="N7" s="45">
        <v>1</v>
      </c>
      <c r="O7" s="54"/>
      <c r="P7" s="56" t="s">
        <v>1517</v>
      </c>
      <c r="Q7" s="56" t="s">
        <v>1518</v>
      </c>
      <c r="R7" s="98" t="s">
        <v>699</v>
      </c>
      <c r="S7" s="45"/>
      <c r="T7" s="58" t="s">
        <v>699</v>
      </c>
      <c r="U7" s="45"/>
      <c r="V7" s="97">
        <f t="shared" si="1"/>
        <v>32</v>
      </c>
      <c r="W7" s="64"/>
    </row>
    <row r="8" spans="1:24">
      <c r="A8" s="54" t="s">
        <v>692</v>
      </c>
      <c r="B8" s="45" t="s">
        <v>693</v>
      </c>
      <c r="C8" s="56" t="s">
        <v>1519</v>
      </c>
      <c r="D8" s="56" t="s">
        <v>1511</v>
      </c>
      <c r="E8" s="56" t="s">
        <v>414</v>
      </c>
      <c r="F8" s="58">
        <v>40</v>
      </c>
      <c r="G8" s="99" t="s">
        <v>1512</v>
      </c>
      <c r="H8" s="45" t="s">
        <v>1513</v>
      </c>
      <c r="I8" s="45"/>
      <c r="J8" s="45"/>
      <c r="K8" s="45">
        <v>1</v>
      </c>
      <c r="L8" s="60">
        <v>1</v>
      </c>
      <c r="M8" s="95">
        <f t="shared" si="0"/>
        <v>1</v>
      </c>
      <c r="N8" s="45">
        <v>1</v>
      </c>
      <c r="O8" s="54"/>
      <c r="P8" s="56" t="s">
        <v>1520</v>
      </c>
      <c r="Q8" s="56" t="s">
        <v>1515</v>
      </c>
      <c r="R8" s="98" t="s">
        <v>699</v>
      </c>
      <c r="S8" s="45"/>
      <c r="T8" s="58" t="s">
        <v>699</v>
      </c>
      <c r="U8" s="45"/>
      <c r="V8" s="97">
        <f t="shared" si="1"/>
        <v>32</v>
      </c>
      <c r="W8" s="64"/>
    </row>
    <row r="9" spans="1:24">
      <c r="A9" s="54" t="s">
        <v>692</v>
      </c>
      <c r="B9" s="45" t="s">
        <v>693</v>
      </c>
      <c r="C9" s="56" t="s">
        <v>1521</v>
      </c>
      <c r="D9" s="56" t="s">
        <v>1511</v>
      </c>
      <c r="E9" s="56" t="s">
        <v>414</v>
      </c>
      <c r="F9" s="58">
        <v>40</v>
      </c>
      <c r="G9" s="99" t="s">
        <v>1512</v>
      </c>
      <c r="H9" s="45" t="s">
        <v>1513</v>
      </c>
      <c r="I9" s="45"/>
      <c r="J9" s="45"/>
      <c r="K9" s="45">
        <v>1</v>
      </c>
      <c r="L9" s="60">
        <v>1</v>
      </c>
      <c r="M9" s="95">
        <f t="shared" si="0"/>
        <v>1</v>
      </c>
      <c r="N9" s="45">
        <v>1</v>
      </c>
      <c r="O9" s="54"/>
      <c r="P9" s="56" t="s">
        <v>1522</v>
      </c>
      <c r="Q9" s="56" t="s">
        <v>1518</v>
      </c>
      <c r="R9" s="98" t="s">
        <v>699</v>
      </c>
      <c r="S9" s="45"/>
      <c r="T9" s="58" t="s">
        <v>699</v>
      </c>
      <c r="U9" s="45"/>
      <c r="V9" s="97">
        <f t="shared" si="1"/>
        <v>32</v>
      </c>
      <c r="W9" s="64"/>
    </row>
    <row r="10" spans="1:24">
      <c r="A10" s="54" t="s">
        <v>692</v>
      </c>
      <c r="B10" s="45" t="s">
        <v>693</v>
      </c>
      <c r="C10" s="56" t="s">
        <v>1523</v>
      </c>
      <c r="D10" s="56" t="s">
        <v>1511</v>
      </c>
      <c r="E10" s="56" t="s">
        <v>414</v>
      </c>
      <c r="F10" s="58">
        <v>40</v>
      </c>
      <c r="G10" s="99" t="s">
        <v>1512</v>
      </c>
      <c r="H10" s="45" t="s">
        <v>1513</v>
      </c>
      <c r="I10" s="45"/>
      <c r="J10" s="45"/>
      <c r="K10" s="45">
        <v>1</v>
      </c>
      <c r="L10" s="60">
        <v>1</v>
      </c>
      <c r="M10" s="95">
        <f t="shared" si="0"/>
        <v>1</v>
      </c>
      <c r="N10" s="45">
        <v>1</v>
      </c>
      <c r="O10" s="54"/>
      <c r="P10" s="56" t="s">
        <v>1524</v>
      </c>
      <c r="Q10" s="56" t="s">
        <v>1518</v>
      </c>
      <c r="R10" s="98" t="s">
        <v>699</v>
      </c>
      <c r="S10" s="45"/>
      <c r="T10" s="58" t="s">
        <v>699</v>
      </c>
      <c r="U10" s="45"/>
      <c r="V10" s="97">
        <f t="shared" si="1"/>
        <v>32</v>
      </c>
      <c r="W10" s="64"/>
    </row>
    <row r="11" spans="1:24">
      <c r="A11" s="54" t="s">
        <v>692</v>
      </c>
      <c r="B11" s="45" t="s">
        <v>693</v>
      </c>
      <c r="C11" s="56" t="s">
        <v>1525</v>
      </c>
      <c r="D11" s="56" t="s">
        <v>1511</v>
      </c>
      <c r="E11" s="56" t="s">
        <v>414</v>
      </c>
      <c r="F11" s="58">
        <v>40</v>
      </c>
      <c r="G11" s="99" t="s">
        <v>1512</v>
      </c>
      <c r="H11" s="45" t="s">
        <v>1513</v>
      </c>
      <c r="I11" s="45"/>
      <c r="J11" s="45"/>
      <c r="K11" s="45">
        <v>1</v>
      </c>
      <c r="L11" s="60">
        <v>1</v>
      </c>
      <c r="M11" s="95">
        <f t="shared" si="0"/>
        <v>1</v>
      </c>
      <c r="N11" s="45">
        <v>1</v>
      </c>
      <c r="O11" s="54"/>
      <c r="P11" s="56" t="s">
        <v>1526</v>
      </c>
      <c r="Q11" s="56" t="s">
        <v>1518</v>
      </c>
      <c r="R11" s="98" t="s">
        <v>699</v>
      </c>
      <c r="S11" s="45"/>
      <c r="T11" s="58" t="s">
        <v>699</v>
      </c>
      <c r="U11" s="45"/>
      <c r="V11" s="97">
        <f t="shared" si="1"/>
        <v>32</v>
      </c>
      <c r="W11" s="64"/>
    </row>
    <row r="12" spans="1:24">
      <c r="A12" s="54" t="s">
        <v>710</v>
      </c>
      <c r="B12" s="45" t="s">
        <v>693</v>
      </c>
      <c r="C12" s="68" t="s">
        <v>1527</v>
      </c>
      <c r="D12" s="68" t="s">
        <v>1511</v>
      </c>
      <c r="E12" s="68" t="s">
        <v>414</v>
      </c>
      <c r="F12" s="73">
        <v>40</v>
      </c>
      <c r="G12" s="100"/>
      <c r="H12" s="45" t="s">
        <v>1513</v>
      </c>
      <c r="I12" s="45"/>
      <c r="J12" s="45"/>
      <c r="K12" s="45">
        <v>1</v>
      </c>
      <c r="L12" s="60">
        <v>1</v>
      </c>
      <c r="M12" s="95">
        <f t="shared" si="0"/>
        <v>1</v>
      </c>
      <c r="N12" s="45">
        <v>1</v>
      </c>
      <c r="O12" s="54"/>
      <c r="P12" s="68" t="s">
        <v>1528</v>
      </c>
      <c r="Q12" s="68" t="s">
        <v>1518</v>
      </c>
      <c r="R12" s="96">
        <v>32</v>
      </c>
      <c r="S12" s="45"/>
      <c r="T12" s="73" t="s">
        <v>699</v>
      </c>
      <c r="U12" s="45"/>
      <c r="V12" s="97">
        <f t="shared" si="1"/>
        <v>32</v>
      </c>
      <c r="W12" s="64"/>
    </row>
    <row r="13" spans="1:24">
      <c r="A13" s="54" t="s">
        <v>710</v>
      </c>
      <c r="B13" s="45" t="s">
        <v>693</v>
      </c>
      <c r="C13" s="68" t="s">
        <v>1529</v>
      </c>
      <c r="D13" s="68" t="s">
        <v>1511</v>
      </c>
      <c r="E13" s="68" t="s">
        <v>3792</v>
      </c>
      <c r="F13" s="73">
        <v>19</v>
      </c>
      <c r="G13" s="100"/>
      <c r="H13" s="45" t="s">
        <v>1513</v>
      </c>
      <c r="I13" s="45"/>
      <c r="J13" s="45"/>
      <c r="K13" s="45">
        <v>1</v>
      </c>
      <c r="L13" s="60">
        <v>1</v>
      </c>
      <c r="M13" s="95">
        <v>1</v>
      </c>
      <c r="N13" s="45">
        <v>1</v>
      </c>
      <c r="O13" s="54"/>
      <c r="P13" s="68" t="s">
        <v>1530</v>
      </c>
      <c r="Q13" s="68" t="s">
        <v>1515</v>
      </c>
      <c r="R13" s="96">
        <v>32</v>
      </c>
      <c r="S13" s="45"/>
      <c r="T13" s="73" t="s">
        <v>699</v>
      </c>
      <c r="U13" s="45"/>
      <c r="V13" s="97">
        <f t="shared" si="1"/>
        <v>32</v>
      </c>
      <c r="W13" s="64"/>
    </row>
    <row r="14" spans="1:24">
      <c r="A14" s="54" t="s">
        <v>710</v>
      </c>
      <c r="B14" s="45" t="s">
        <v>693</v>
      </c>
      <c r="C14" s="68" t="s">
        <v>1531</v>
      </c>
      <c r="D14" s="68" t="s">
        <v>1532</v>
      </c>
      <c r="E14" s="68" t="s">
        <v>577</v>
      </c>
      <c r="F14" s="73">
        <v>25</v>
      </c>
      <c r="G14" s="68"/>
      <c r="H14" s="45" t="s">
        <v>1498</v>
      </c>
      <c r="I14" s="45"/>
      <c r="J14" s="45"/>
      <c r="K14" s="45">
        <v>1</v>
      </c>
      <c r="L14" s="60">
        <v>1</v>
      </c>
      <c r="M14" s="95">
        <f t="shared" si="0"/>
        <v>1.25</v>
      </c>
      <c r="N14" s="45">
        <v>1</v>
      </c>
      <c r="O14" s="54"/>
      <c r="P14" s="68" t="s">
        <v>1533</v>
      </c>
      <c r="Q14" s="68" t="s">
        <v>1534</v>
      </c>
      <c r="R14" s="96">
        <v>32</v>
      </c>
      <c r="S14" s="45"/>
      <c r="T14" s="73" t="s">
        <v>699</v>
      </c>
      <c r="U14" s="45"/>
      <c r="V14" s="97">
        <f t="shared" si="1"/>
        <v>40</v>
      </c>
      <c r="W14" s="64"/>
    </row>
    <row r="15" spans="1:24">
      <c r="A15" s="54" t="s">
        <v>710</v>
      </c>
      <c r="B15" s="45" t="s">
        <v>693</v>
      </c>
      <c r="C15" s="68" t="s">
        <v>1535</v>
      </c>
      <c r="D15" s="68" t="s">
        <v>1532</v>
      </c>
      <c r="E15" s="68" t="s">
        <v>577</v>
      </c>
      <c r="F15" s="73">
        <v>25</v>
      </c>
      <c r="G15" s="68"/>
      <c r="H15" s="45" t="s">
        <v>1498</v>
      </c>
      <c r="I15" s="45"/>
      <c r="J15" s="45"/>
      <c r="K15" s="45">
        <v>1</v>
      </c>
      <c r="L15" s="60">
        <v>1</v>
      </c>
      <c r="M15" s="95">
        <f t="shared" si="0"/>
        <v>1.25</v>
      </c>
      <c r="N15" s="45">
        <v>1</v>
      </c>
      <c r="O15" s="54"/>
      <c r="P15" s="68" t="s">
        <v>1536</v>
      </c>
      <c r="Q15" s="68" t="s">
        <v>1534</v>
      </c>
      <c r="R15" s="96">
        <v>32</v>
      </c>
      <c r="S15" s="45"/>
      <c r="T15" s="73" t="s">
        <v>699</v>
      </c>
      <c r="U15" s="45"/>
      <c r="V15" s="97">
        <f t="shared" si="1"/>
        <v>40</v>
      </c>
      <c r="W15" s="64"/>
    </row>
    <row r="16" spans="1:24">
      <c r="A16" s="54" t="s">
        <v>710</v>
      </c>
      <c r="B16" s="45" t="s">
        <v>693</v>
      </c>
      <c r="C16" s="68" t="s">
        <v>1537</v>
      </c>
      <c r="D16" s="68" t="s">
        <v>1538</v>
      </c>
      <c r="E16" s="68" t="s">
        <v>229</v>
      </c>
      <c r="F16" s="73">
        <v>17</v>
      </c>
      <c r="G16" s="68"/>
      <c r="H16" s="45" t="s">
        <v>1498</v>
      </c>
      <c r="I16" s="45"/>
      <c r="J16" s="45"/>
      <c r="K16" s="45">
        <v>1</v>
      </c>
      <c r="L16" s="60">
        <v>1</v>
      </c>
      <c r="M16" s="95">
        <v>1</v>
      </c>
      <c r="N16" s="45">
        <v>1</v>
      </c>
      <c r="O16" s="54"/>
      <c r="P16" s="68" t="s">
        <v>1539</v>
      </c>
      <c r="Q16" s="68" t="s">
        <v>1540</v>
      </c>
      <c r="R16" s="96">
        <v>16</v>
      </c>
      <c r="S16" s="45"/>
      <c r="T16" s="73" t="s">
        <v>14</v>
      </c>
      <c r="U16" s="45"/>
      <c r="V16" s="97">
        <f t="shared" si="1"/>
        <v>16</v>
      </c>
      <c r="W16" s="64"/>
    </row>
    <row r="17" spans="1:23">
      <c r="A17" s="54" t="s">
        <v>710</v>
      </c>
      <c r="B17" s="45" t="s">
        <v>693</v>
      </c>
      <c r="C17" s="68" t="s">
        <v>1541</v>
      </c>
      <c r="D17" s="68" t="s">
        <v>1538</v>
      </c>
      <c r="E17" s="68" t="s">
        <v>229</v>
      </c>
      <c r="F17" s="73">
        <v>19</v>
      </c>
      <c r="G17" s="68"/>
      <c r="H17" s="45" t="s">
        <v>1498</v>
      </c>
      <c r="I17" s="45"/>
      <c r="J17" s="45"/>
      <c r="K17" s="45">
        <v>1</v>
      </c>
      <c r="L17" s="60">
        <v>1</v>
      </c>
      <c r="M17" s="95">
        <v>1</v>
      </c>
      <c r="N17" s="45">
        <v>1</v>
      </c>
      <c r="O17" s="54"/>
      <c r="P17" s="68" t="s">
        <v>1542</v>
      </c>
      <c r="Q17" s="68" t="s">
        <v>1543</v>
      </c>
      <c r="R17" s="96">
        <v>16</v>
      </c>
      <c r="S17" s="45"/>
      <c r="T17" s="73" t="s">
        <v>14</v>
      </c>
      <c r="U17" s="45"/>
      <c r="V17" s="97">
        <f t="shared" si="1"/>
        <v>16</v>
      </c>
      <c r="W17" s="64"/>
    </row>
    <row r="18" spans="1:23">
      <c r="A18" s="54" t="s">
        <v>710</v>
      </c>
      <c r="B18" s="45" t="s">
        <v>693</v>
      </c>
      <c r="C18" s="68" t="s">
        <v>1544</v>
      </c>
      <c r="D18" s="68" t="s">
        <v>1545</v>
      </c>
      <c r="E18" s="68" t="s">
        <v>229</v>
      </c>
      <c r="F18" s="73">
        <v>19</v>
      </c>
      <c r="G18" s="68"/>
      <c r="H18" s="45" t="s">
        <v>1498</v>
      </c>
      <c r="I18" s="45"/>
      <c r="J18" s="45"/>
      <c r="K18" s="45">
        <v>1</v>
      </c>
      <c r="L18" s="60">
        <v>1</v>
      </c>
      <c r="M18" s="95">
        <v>1</v>
      </c>
      <c r="N18" s="45">
        <v>1</v>
      </c>
      <c r="O18" s="54"/>
      <c r="P18" s="68" t="s">
        <v>1546</v>
      </c>
      <c r="Q18" s="68" t="s">
        <v>1543</v>
      </c>
      <c r="R18" s="96">
        <v>16</v>
      </c>
      <c r="S18" s="45"/>
      <c r="T18" s="73" t="s">
        <v>14</v>
      </c>
      <c r="U18" s="45"/>
      <c r="V18" s="97">
        <f t="shared" si="1"/>
        <v>16</v>
      </c>
      <c r="W18" s="64"/>
    </row>
    <row r="19" spans="1:23">
      <c r="A19" s="54" t="s">
        <v>710</v>
      </c>
      <c r="B19" s="45" t="s">
        <v>693</v>
      </c>
      <c r="C19" s="68" t="s">
        <v>1547</v>
      </c>
      <c r="D19" s="68" t="s">
        <v>1545</v>
      </c>
      <c r="E19" s="68" t="s">
        <v>229</v>
      </c>
      <c r="F19" s="73">
        <v>20</v>
      </c>
      <c r="G19" s="68"/>
      <c r="H19" s="45" t="s">
        <v>1498</v>
      </c>
      <c r="I19" s="45"/>
      <c r="J19" s="45"/>
      <c r="K19" s="45">
        <v>1</v>
      </c>
      <c r="L19" s="60">
        <v>1</v>
      </c>
      <c r="M19" s="95">
        <f t="shared" si="0"/>
        <v>1</v>
      </c>
      <c r="N19" s="45">
        <v>1</v>
      </c>
      <c r="O19" s="54"/>
      <c r="P19" s="68" t="s">
        <v>1548</v>
      </c>
      <c r="Q19" s="68" t="s">
        <v>1540</v>
      </c>
      <c r="R19" s="96">
        <v>16</v>
      </c>
      <c r="S19" s="45"/>
      <c r="T19" s="73" t="s">
        <v>14</v>
      </c>
      <c r="U19" s="45"/>
      <c r="V19" s="97">
        <f t="shared" si="1"/>
        <v>16</v>
      </c>
      <c r="W19" s="64"/>
    </row>
    <row r="20" spans="1:23">
      <c r="A20" s="54" t="s">
        <v>692</v>
      </c>
      <c r="B20" s="45" t="s">
        <v>693</v>
      </c>
      <c r="C20" s="56" t="s">
        <v>1549</v>
      </c>
      <c r="D20" s="56" t="s">
        <v>1550</v>
      </c>
      <c r="E20" s="56" t="s">
        <v>768</v>
      </c>
      <c r="F20" s="58">
        <v>20</v>
      </c>
      <c r="G20" s="45"/>
      <c r="H20" s="45" t="s">
        <v>1498</v>
      </c>
      <c r="I20" s="45"/>
      <c r="J20" s="45"/>
      <c r="K20" s="45">
        <v>1</v>
      </c>
      <c r="L20" s="60">
        <v>1</v>
      </c>
      <c r="M20" s="95">
        <f t="shared" si="0"/>
        <v>1</v>
      </c>
      <c r="N20" s="45">
        <v>1</v>
      </c>
      <c r="O20" s="54"/>
      <c r="P20" s="56" t="s">
        <v>1551</v>
      </c>
      <c r="Q20" s="56" t="s">
        <v>1552</v>
      </c>
      <c r="R20" s="98" t="s">
        <v>787</v>
      </c>
      <c r="S20" s="45"/>
      <c r="T20" s="58" t="s">
        <v>787</v>
      </c>
      <c r="U20" s="45"/>
      <c r="V20" s="97">
        <f t="shared" si="1"/>
        <v>64</v>
      </c>
      <c r="W20" s="64"/>
    </row>
    <row r="21" spans="1:23">
      <c r="A21" s="54" t="s">
        <v>692</v>
      </c>
      <c r="B21" s="45" t="s">
        <v>693</v>
      </c>
      <c r="C21" s="56" t="s">
        <v>1553</v>
      </c>
      <c r="D21" s="56" t="s">
        <v>1554</v>
      </c>
      <c r="E21" s="56" t="s">
        <v>58</v>
      </c>
      <c r="F21" s="58">
        <v>19</v>
      </c>
      <c r="G21" s="45"/>
      <c r="H21" s="45" t="s">
        <v>1498</v>
      </c>
      <c r="I21" s="45"/>
      <c r="J21" s="45"/>
      <c r="K21" s="45">
        <v>1</v>
      </c>
      <c r="L21" s="60">
        <v>1</v>
      </c>
      <c r="M21" s="95">
        <v>1</v>
      </c>
      <c r="N21" s="45">
        <v>1</v>
      </c>
      <c r="O21" s="54"/>
      <c r="P21" s="56" t="s">
        <v>1555</v>
      </c>
      <c r="Q21" s="56" t="s">
        <v>1556</v>
      </c>
      <c r="R21" s="98" t="s">
        <v>14</v>
      </c>
      <c r="S21" s="45"/>
      <c r="T21" s="58" t="s">
        <v>14</v>
      </c>
      <c r="U21" s="45"/>
      <c r="V21" s="97">
        <f t="shared" si="1"/>
        <v>16</v>
      </c>
      <c r="W21" s="64"/>
    </row>
    <row r="22" spans="1:23">
      <c r="A22" s="54" t="s">
        <v>692</v>
      </c>
      <c r="B22" s="45" t="s">
        <v>693</v>
      </c>
      <c r="C22" s="56" t="s">
        <v>1557</v>
      </c>
      <c r="D22" s="56" t="s">
        <v>1554</v>
      </c>
      <c r="E22" s="56" t="s">
        <v>58</v>
      </c>
      <c r="F22" s="58">
        <v>16</v>
      </c>
      <c r="G22" s="45"/>
      <c r="H22" s="45" t="s">
        <v>1498</v>
      </c>
      <c r="I22" s="45"/>
      <c r="J22" s="45"/>
      <c r="K22" s="45">
        <v>1</v>
      </c>
      <c r="L22" s="60">
        <v>1</v>
      </c>
      <c r="M22" s="95">
        <v>1</v>
      </c>
      <c r="N22" s="45">
        <v>1</v>
      </c>
      <c r="O22" s="54"/>
      <c r="P22" s="56" t="s">
        <v>1558</v>
      </c>
      <c r="Q22" s="56" t="s">
        <v>1559</v>
      </c>
      <c r="R22" s="98" t="s">
        <v>14</v>
      </c>
      <c r="S22" s="45"/>
      <c r="T22" s="58" t="s">
        <v>14</v>
      </c>
      <c r="U22" s="45"/>
      <c r="V22" s="97">
        <f t="shared" si="1"/>
        <v>16</v>
      </c>
      <c r="W22" s="64"/>
    </row>
    <row r="23" spans="1:23">
      <c r="A23" s="54" t="s">
        <v>692</v>
      </c>
      <c r="B23" s="45" t="s">
        <v>693</v>
      </c>
      <c r="C23" s="56" t="s">
        <v>1560</v>
      </c>
      <c r="D23" s="56" t="s">
        <v>1554</v>
      </c>
      <c r="E23" s="56" t="s">
        <v>58</v>
      </c>
      <c r="F23" s="58">
        <v>20</v>
      </c>
      <c r="G23" s="45"/>
      <c r="H23" s="45" t="s">
        <v>1498</v>
      </c>
      <c r="I23" s="45"/>
      <c r="J23" s="45"/>
      <c r="K23" s="45">
        <v>1</v>
      </c>
      <c r="L23" s="60">
        <v>1</v>
      </c>
      <c r="M23" s="95">
        <f t="shared" si="0"/>
        <v>1</v>
      </c>
      <c r="N23" s="45">
        <v>1</v>
      </c>
      <c r="O23" s="54"/>
      <c r="P23" s="56" t="s">
        <v>1561</v>
      </c>
      <c r="Q23" s="56" t="s">
        <v>1559</v>
      </c>
      <c r="R23" s="98" t="s">
        <v>14</v>
      </c>
      <c r="S23" s="45"/>
      <c r="T23" s="58" t="s">
        <v>14</v>
      </c>
      <c r="U23" s="45"/>
      <c r="V23" s="97">
        <f t="shared" si="1"/>
        <v>16</v>
      </c>
      <c r="W23" s="64"/>
    </row>
    <row r="24" spans="1:23">
      <c r="A24" s="54" t="s">
        <v>692</v>
      </c>
      <c r="B24" s="45" t="s">
        <v>693</v>
      </c>
      <c r="C24" s="56" t="s">
        <v>1562</v>
      </c>
      <c r="D24" s="56" t="s">
        <v>1554</v>
      </c>
      <c r="E24" s="56" t="s">
        <v>58</v>
      </c>
      <c r="F24" s="58">
        <v>16</v>
      </c>
      <c r="G24" s="45"/>
      <c r="H24" s="45" t="s">
        <v>1498</v>
      </c>
      <c r="I24" s="45"/>
      <c r="J24" s="45"/>
      <c r="K24" s="45">
        <v>1</v>
      </c>
      <c r="L24" s="60">
        <v>1</v>
      </c>
      <c r="M24" s="95">
        <v>1</v>
      </c>
      <c r="N24" s="45">
        <v>1</v>
      </c>
      <c r="O24" s="54"/>
      <c r="P24" s="56" t="s">
        <v>1563</v>
      </c>
      <c r="Q24" s="56" t="s">
        <v>1556</v>
      </c>
      <c r="R24" s="98" t="s">
        <v>14</v>
      </c>
      <c r="S24" s="45"/>
      <c r="T24" s="58" t="s">
        <v>14</v>
      </c>
      <c r="U24" s="45"/>
      <c r="V24" s="97">
        <f t="shared" si="1"/>
        <v>16</v>
      </c>
      <c r="W24" s="64"/>
    </row>
    <row r="25" spans="1:23">
      <c r="A25" s="54" t="s">
        <v>710</v>
      </c>
      <c r="B25" s="45" t="s">
        <v>693</v>
      </c>
      <c r="C25" s="68" t="s">
        <v>1564</v>
      </c>
      <c r="D25" s="68" t="s">
        <v>1497</v>
      </c>
      <c r="E25" s="68" t="s">
        <v>286</v>
      </c>
      <c r="F25" s="73">
        <v>20</v>
      </c>
      <c r="G25" s="68"/>
      <c r="H25" s="45" t="s">
        <v>1498</v>
      </c>
      <c r="I25" s="45"/>
      <c r="J25" s="45"/>
      <c r="K25" s="45">
        <v>1</v>
      </c>
      <c r="L25" s="60">
        <v>1</v>
      </c>
      <c r="M25" s="95">
        <f t="shared" si="0"/>
        <v>1</v>
      </c>
      <c r="N25" s="45">
        <v>1</v>
      </c>
      <c r="O25" s="54"/>
      <c r="P25" s="68" t="s">
        <v>1565</v>
      </c>
      <c r="Q25" s="68" t="s">
        <v>1566</v>
      </c>
      <c r="R25" s="96">
        <v>32</v>
      </c>
      <c r="S25" s="45"/>
      <c r="T25" s="73" t="s">
        <v>699</v>
      </c>
      <c r="U25" s="45"/>
      <c r="V25" s="97">
        <f t="shared" si="1"/>
        <v>32</v>
      </c>
      <c r="W25" s="64"/>
    </row>
    <row r="26" spans="1:23">
      <c r="A26" s="54" t="s">
        <v>710</v>
      </c>
      <c r="B26" s="45" t="s">
        <v>693</v>
      </c>
      <c r="C26" s="68" t="s">
        <v>1567</v>
      </c>
      <c r="D26" s="68" t="s">
        <v>1497</v>
      </c>
      <c r="E26" s="68" t="s">
        <v>286</v>
      </c>
      <c r="F26" s="73">
        <v>20</v>
      </c>
      <c r="G26" s="68"/>
      <c r="H26" s="45" t="s">
        <v>1498</v>
      </c>
      <c r="I26" s="45"/>
      <c r="J26" s="45"/>
      <c r="K26" s="45">
        <v>1</v>
      </c>
      <c r="L26" s="60">
        <v>1</v>
      </c>
      <c r="M26" s="95">
        <f t="shared" si="0"/>
        <v>1</v>
      </c>
      <c r="N26" s="45">
        <v>1</v>
      </c>
      <c r="O26" s="54"/>
      <c r="P26" s="68" t="s">
        <v>1528</v>
      </c>
      <c r="Q26" s="68" t="s">
        <v>1566</v>
      </c>
      <c r="R26" s="96">
        <v>32</v>
      </c>
      <c r="S26" s="45"/>
      <c r="T26" s="73" t="s">
        <v>699</v>
      </c>
      <c r="U26" s="45"/>
      <c r="V26" s="97">
        <f t="shared" si="1"/>
        <v>32</v>
      </c>
      <c r="W26" s="64"/>
    </row>
    <row r="27" spans="1:23">
      <c r="A27" s="54" t="s">
        <v>710</v>
      </c>
      <c r="B27" s="45" t="s">
        <v>693</v>
      </c>
      <c r="C27" s="68" t="s">
        <v>1568</v>
      </c>
      <c r="D27" s="68" t="s">
        <v>1569</v>
      </c>
      <c r="E27" s="68" t="s">
        <v>286</v>
      </c>
      <c r="F27" s="73">
        <v>20</v>
      </c>
      <c r="G27" s="100" t="s">
        <v>890</v>
      </c>
      <c r="H27" s="45" t="s">
        <v>1498</v>
      </c>
      <c r="I27" s="45"/>
      <c r="J27" s="45" t="s">
        <v>891</v>
      </c>
      <c r="K27" s="45">
        <v>1.3</v>
      </c>
      <c r="L27" s="60">
        <v>1</v>
      </c>
      <c r="M27" s="95">
        <f t="shared" si="0"/>
        <v>1</v>
      </c>
      <c r="N27" s="45">
        <v>1</v>
      </c>
      <c r="O27" s="54"/>
      <c r="P27" s="68" t="s">
        <v>1570</v>
      </c>
      <c r="Q27" s="68" t="s">
        <v>1556</v>
      </c>
      <c r="R27" s="96">
        <v>32</v>
      </c>
      <c r="S27" s="45"/>
      <c r="T27" s="73" t="s">
        <v>699</v>
      </c>
      <c r="U27" s="45"/>
      <c r="V27" s="97">
        <f t="shared" si="1"/>
        <v>41.6</v>
      </c>
      <c r="W27" s="64"/>
    </row>
    <row r="28" spans="1:23">
      <c r="A28" s="54" t="s">
        <v>692</v>
      </c>
      <c r="B28" s="45" t="s">
        <v>693</v>
      </c>
      <c r="C28" s="56" t="s">
        <v>1571</v>
      </c>
      <c r="D28" s="56" t="s">
        <v>1572</v>
      </c>
      <c r="E28" s="56" t="s">
        <v>1573</v>
      </c>
      <c r="F28" s="58">
        <v>20</v>
      </c>
      <c r="G28" s="45"/>
      <c r="H28" s="45" t="s">
        <v>1498</v>
      </c>
      <c r="I28" s="45"/>
      <c r="J28" s="45"/>
      <c r="K28" s="45">
        <v>1</v>
      </c>
      <c r="L28" s="60">
        <v>1</v>
      </c>
      <c r="M28" s="95">
        <f t="shared" si="0"/>
        <v>1</v>
      </c>
      <c r="N28" s="45">
        <v>1</v>
      </c>
      <c r="O28" s="54"/>
      <c r="P28" s="56" t="s">
        <v>1574</v>
      </c>
      <c r="Q28" s="56" t="s">
        <v>1575</v>
      </c>
      <c r="R28" s="98" t="s">
        <v>699</v>
      </c>
      <c r="S28" s="45"/>
      <c r="T28" s="58" t="s">
        <v>699</v>
      </c>
      <c r="U28" s="45"/>
      <c r="V28" s="97">
        <f t="shared" si="1"/>
        <v>32</v>
      </c>
      <c r="W28" s="79" t="s">
        <v>1576</v>
      </c>
    </row>
    <row r="29" spans="1:23">
      <c r="A29" s="54" t="s">
        <v>692</v>
      </c>
      <c r="B29" s="45" t="s">
        <v>693</v>
      </c>
      <c r="C29" s="56" t="s">
        <v>1577</v>
      </c>
      <c r="D29" s="56" t="s">
        <v>1572</v>
      </c>
      <c r="E29" s="56" t="s">
        <v>1578</v>
      </c>
      <c r="F29" s="58">
        <v>13</v>
      </c>
      <c r="G29" s="45"/>
      <c r="H29" s="45" t="s">
        <v>1498</v>
      </c>
      <c r="I29" s="45"/>
      <c r="J29" s="45"/>
      <c r="K29" s="45">
        <v>1</v>
      </c>
      <c r="L29" s="60">
        <v>1</v>
      </c>
      <c r="M29" s="95">
        <v>1</v>
      </c>
      <c r="N29" s="45">
        <v>1</v>
      </c>
      <c r="O29" s="54"/>
      <c r="P29" s="56" t="s">
        <v>1524</v>
      </c>
      <c r="Q29" s="56" t="s">
        <v>1579</v>
      </c>
      <c r="R29" s="98" t="s">
        <v>699</v>
      </c>
      <c r="S29" s="45"/>
      <c r="T29" s="58" t="s">
        <v>699</v>
      </c>
      <c r="U29" s="45"/>
      <c r="V29" s="97">
        <f t="shared" si="1"/>
        <v>32</v>
      </c>
      <c r="W29" s="64"/>
    </row>
    <row r="30" spans="1:23">
      <c r="A30" s="54" t="s">
        <v>692</v>
      </c>
      <c r="B30" s="45" t="s">
        <v>693</v>
      </c>
      <c r="C30" s="56" t="s">
        <v>1580</v>
      </c>
      <c r="D30" s="56" t="s">
        <v>1554</v>
      </c>
      <c r="E30" s="56" t="s">
        <v>100</v>
      </c>
      <c r="F30" s="58">
        <v>15</v>
      </c>
      <c r="G30" s="45"/>
      <c r="H30" s="45" t="s">
        <v>1498</v>
      </c>
      <c r="I30" s="45"/>
      <c r="J30" s="45"/>
      <c r="K30" s="45">
        <v>1</v>
      </c>
      <c r="L30" s="60">
        <v>1</v>
      </c>
      <c r="M30" s="95">
        <v>1</v>
      </c>
      <c r="N30" s="45">
        <v>1</v>
      </c>
      <c r="O30" s="54"/>
      <c r="P30" s="56" t="s">
        <v>1563</v>
      </c>
      <c r="Q30" s="56" t="s">
        <v>1581</v>
      </c>
      <c r="R30" s="98" t="s">
        <v>14</v>
      </c>
      <c r="S30" s="45"/>
      <c r="T30" s="58" t="s">
        <v>14</v>
      </c>
      <c r="U30" s="45"/>
      <c r="V30" s="97">
        <f t="shared" si="1"/>
        <v>16</v>
      </c>
      <c r="W30" s="64"/>
    </row>
    <row r="31" spans="1:23">
      <c r="A31" s="54" t="s">
        <v>692</v>
      </c>
      <c r="B31" s="45" t="s">
        <v>693</v>
      </c>
      <c r="C31" s="56" t="s">
        <v>1582</v>
      </c>
      <c r="D31" s="56" t="s">
        <v>1554</v>
      </c>
      <c r="E31" s="56" t="s">
        <v>100</v>
      </c>
      <c r="F31" s="58">
        <v>11</v>
      </c>
      <c r="G31" s="45"/>
      <c r="H31" s="45" t="s">
        <v>1498</v>
      </c>
      <c r="I31" s="45"/>
      <c r="J31" s="45"/>
      <c r="K31" s="45">
        <v>1</v>
      </c>
      <c r="L31" s="60">
        <v>1</v>
      </c>
      <c r="M31" s="95">
        <v>1</v>
      </c>
      <c r="N31" s="45">
        <v>1</v>
      </c>
      <c r="O31" s="54"/>
      <c r="P31" s="56" t="s">
        <v>1555</v>
      </c>
      <c r="Q31" s="56" t="s">
        <v>1581</v>
      </c>
      <c r="R31" s="98" t="s">
        <v>14</v>
      </c>
      <c r="S31" s="45"/>
      <c r="T31" s="58" t="s">
        <v>14</v>
      </c>
      <c r="U31" s="45"/>
      <c r="V31" s="97">
        <f t="shared" si="1"/>
        <v>16</v>
      </c>
      <c r="W31" s="64"/>
    </row>
    <row r="32" spans="1:23">
      <c r="A32" s="54" t="s">
        <v>710</v>
      </c>
      <c r="B32" s="45" t="s">
        <v>693</v>
      </c>
      <c r="C32" s="68" t="s">
        <v>1583</v>
      </c>
      <c r="D32" s="68" t="s">
        <v>1569</v>
      </c>
      <c r="E32" s="68" t="s">
        <v>100</v>
      </c>
      <c r="F32" s="73">
        <v>14</v>
      </c>
      <c r="G32" s="100" t="s">
        <v>890</v>
      </c>
      <c r="H32" s="45" t="s">
        <v>1498</v>
      </c>
      <c r="I32" s="45"/>
      <c r="J32" s="45" t="s">
        <v>891</v>
      </c>
      <c r="K32" s="45">
        <v>1.3</v>
      </c>
      <c r="L32" s="60">
        <v>1</v>
      </c>
      <c r="M32" s="95">
        <v>1</v>
      </c>
      <c r="N32" s="45">
        <v>1</v>
      </c>
      <c r="O32" s="54"/>
      <c r="P32" s="68" t="s">
        <v>1570</v>
      </c>
      <c r="Q32" s="68" t="s">
        <v>1581</v>
      </c>
      <c r="R32" s="96">
        <v>32</v>
      </c>
      <c r="S32" s="45"/>
      <c r="T32" s="73" t="s">
        <v>699</v>
      </c>
      <c r="U32" s="45"/>
      <c r="V32" s="97">
        <f t="shared" si="1"/>
        <v>41.6</v>
      </c>
      <c r="W32" s="64"/>
    </row>
    <row r="33" spans="1:24">
      <c r="A33" s="54" t="s">
        <v>710</v>
      </c>
      <c r="B33" s="45" t="s">
        <v>693</v>
      </c>
      <c r="C33" s="68" t="s">
        <v>1584</v>
      </c>
      <c r="D33" s="68" t="s">
        <v>1497</v>
      </c>
      <c r="E33" s="68" t="s">
        <v>1585</v>
      </c>
      <c r="F33" s="73">
        <v>20</v>
      </c>
      <c r="G33" s="68"/>
      <c r="H33" s="45" t="s">
        <v>1498</v>
      </c>
      <c r="I33" s="45"/>
      <c r="J33" s="45"/>
      <c r="K33" s="45">
        <v>1</v>
      </c>
      <c r="L33" s="60">
        <v>1</v>
      </c>
      <c r="M33" s="95">
        <f t="shared" si="0"/>
        <v>1</v>
      </c>
      <c r="N33" s="45">
        <v>1</v>
      </c>
      <c r="O33" s="54"/>
      <c r="P33" s="68" t="s">
        <v>1528</v>
      </c>
      <c r="Q33" s="68" t="s">
        <v>1586</v>
      </c>
      <c r="R33" s="96">
        <v>32</v>
      </c>
      <c r="S33" s="45"/>
      <c r="T33" s="73" t="s">
        <v>699</v>
      </c>
      <c r="U33" s="45"/>
      <c r="V33" s="97">
        <f t="shared" si="1"/>
        <v>32</v>
      </c>
      <c r="W33" s="64"/>
    </row>
    <row r="34" spans="1:24">
      <c r="A34" s="54" t="s">
        <v>692</v>
      </c>
      <c r="B34" s="45" t="s">
        <v>693</v>
      </c>
      <c r="C34" s="56" t="s">
        <v>1587</v>
      </c>
      <c r="D34" s="56" t="s">
        <v>1588</v>
      </c>
      <c r="E34" s="56" t="s">
        <v>462</v>
      </c>
      <c r="F34" s="58">
        <v>19</v>
      </c>
      <c r="G34" s="45"/>
      <c r="H34" s="45" t="s">
        <v>1498</v>
      </c>
      <c r="I34" s="45"/>
      <c r="J34" s="45"/>
      <c r="K34" s="45">
        <v>1</v>
      </c>
      <c r="L34" s="60">
        <v>1.4</v>
      </c>
      <c r="M34" s="95">
        <v>1</v>
      </c>
      <c r="N34" s="45">
        <v>1</v>
      </c>
      <c r="O34" s="54"/>
      <c r="P34" s="56" t="s">
        <v>1589</v>
      </c>
      <c r="Q34" s="56" t="s">
        <v>1170</v>
      </c>
      <c r="R34" s="98" t="s">
        <v>14</v>
      </c>
      <c r="S34" s="45"/>
      <c r="T34" s="58" t="s">
        <v>14</v>
      </c>
      <c r="U34" s="45"/>
      <c r="V34" s="97">
        <f t="shared" si="1"/>
        <v>22.4</v>
      </c>
      <c r="W34" s="64"/>
      <c r="X34" s="41">
        <v>1</v>
      </c>
    </row>
    <row r="35" spans="1:24">
      <c r="A35" s="54" t="s">
        <v>692</v>
      </c>
      <c r="B35" s="45" t="s">
        <v>693</v>
      </c>
      <c r="C35" s="56" t="s">
        <v>1590</v>
      </c>
      <c r="D35" s="56" t="s">
        <v>1588</v>
      </c>
      <c r="E35" s="56" t="s">
        <v>462</v>
      </c>
      <c r="F35" s="58">
        <v>19</v>
      </c>
      <c r="G35" s="45"/>
      <c r="H35" s="45" t="s">
        <v>1498</v>
      </c>
      <c r="I35" s="45"/>
      <c r="J35" s="45"/>
      <c r="K35" s="45">
        <v>1</v>
      </c>
      <c r="L35" s="60">
        <v>1</v>
      </c>
      <c r="M35" s="95">
        <v>1</v>
      </c>
      <c r="N35" s="45">
        <v>1</v>
      </c>
      <c r="O35" s="54"/>
      <c r="P35" s="56" t="s">
        <v>1591</v>
      </c>
      <c r="Q35" s="56" t="s">
        <v>1592</v>
      </c>
      <c r="R35" s="98" t="s">
        <v>14</v>
      </c>
      <c r="S35" s="45"/>
      <c r="T35" s="58" t="s">
        <v>14</v>
      </c>
      <c r="U35" s="45"/>
      <c r="V35" s="97">
        <f t="shared" si="1"/>
        <v>16</v>
      </c>
      <c r="W35" s="64"/>
    </row>
    <row r="36" spans="1:24">
      <c r="A36" s="54" t="s">
        <v>692</v>
      </c>
      <c r="B36" s="45" t="s">
        <v>693</v>
      </c>
      <c r="C36" s="56" t="s">
        <v>1593</v>
      </c>
      <c r="D36" s="56" t="s">
        <v>1507</v>
      </c>
      <c r="E36" s="56" t="s">
        <v>462</v>
      </c>
      <c r="F36" s="58">
        <v>25</v>
      </c>
      <c r="G36" s="45"/>
      <c r="H36" s="45" t="s">
        <v>1498</v>
      </c>
      <c r="I36" s="45"/>
      <c r="J36" s="45"/>
      <c r="K36" s="45">
        <v>1</v>
      </c>
      <c r="L36" s="60">
        <v>1</v>
      </c>
      <c r="M36" s="95">
        <f t="shared" si="0"/>
        <v>1.25</v>
      </c>
      <c r="N36" s="45">
        <v>1</v>
      </c>
      <c r="O36" s="54"/>
      <c r="P36" s="56" t="s">
        <v>1594</v>
      </c>
      <c r="Q36" s="56" t="s">
        <v>1534</v>
      </c>
      <c r="R36" s="98" t="s">
        <v>699</v>
      </c>
      <c r="S36" s="45"/>
      <c r="T36" s="58" t="s">
        <v>699</v>
      </c>
      <c r="U36" s="45"/>
      <c r="V36" s="97">
        <f t="shared" si="1"/>
        <v>40</v>
      </c>
      <c r="W36" s="64"/>
    </row>
    <row r="37" spans="1:24">
      <c r="A37" s="54" t="s">
        <v>710</v>
      </c>
      <c r="B37" s="45" t="s">
        <v>693</v>
      </c>
      <c r="C37" s="68" t="s">
        <v>1595</v>
      </c>
      <c r="D37" s="68" t="s">
        <v>1588</v>
      </c>
      <c r="E37" s="68" t="s">
        <v>462</v>
      </c>
      <c r="F37" s="73">
        <v>5</v>
      </c>
      <c r="G37" s="68"/>
      <c r="H37" s="45" t="s">
        <v>1498</v>
      </c>
      <c r="I37" s="45"/>
      <c r="J37" s="45"/>
      <c r="K37" s="45">
        <v>1</v>
      </c>
      <c r="L37" s="60">
        <v>1</v>
      </c>
      <c r="M37" s="95">
        <v>1</v>
      </c>
      <c r="N37" s="45">
        <v>1</v>
      </c>
      <c r="O37" s="54"/>
      <c r="P37" s="68" t="s">
        <v>1596</v>
      </c>
      <c r="Q37" s="68" t="s">
        <v>1592</v>
      </c>
      <c r="R37" s="96">
        <v>16</v>
      </c>
      <c r="S37" s="45"/>
      <c r="T37" s="73" t="s">
        <v>14</v>
      </c>
      <c r="U37" s="45"/>
      <c r="V37" s="97">
        <f t="shared" si="1"/>
        <v>16</v>
      </c>
      <c r="W37" s="64"/>
    </row>
    <row r="38" spans="1:24">
      <c r="A38" s="54" t="s">
        <v>710</v>
      </c>
      <c r="B38" s="45" t="s">
        <v>693</v>
      </c>
      <c r="C38" s="68" t="s">
        <v>1597</v>
      </c>
      <c r="D38" s="68" t="s">
        <v>1588</v>
      </c>
      <c r="E38" s="68" t="s">
        <v>462</v>
      </c>
      <c r="F38" s="73">
        <v>18</v>
      </c>
      <c r="G38" s="68"/>
      <c r="H38" s="45" t="s">
        <v>1498</v>
      </c>
      <c r="I38" s="45"/>
      <c r="J38" s="45"/>
      <c r="K38" s="45">
        <v>1</v>
      </c>
      <c r="L38" s="60">
        <v>1</v>
      </c>
      <c r="M38" s="95">
        <v>1</v>
      </c>
      <c r="N38" s="45">
        <v>1</v>
      </c>
      <c r="O38" s="54"/>
      <c r="P38" s="68" t="s">
        <v>1598</v>
      </c>
      <c r="Q38" s="68" t="s">
        <v>1599</v>
      </c>
      <c r="R38" s="96">
        <v>16</v>
      </c>
      <c r="S38" s="45"/>
      <c r="T38" s="73" t="s">
        <v>14</v>
      </c>
      <c r="U38" s="45"/>
      <c r="V38" s="97">
        <f t="shared" si="1"/>
        <v>16</v>
      </c>
      <c r="W38" s="64"/>
    </row>
    <row r="39" spans="1:24">
      <c r="A39" s="81" t="s">
        <v>692</v>
      </c>
      <c r="B39" s="82" t="s">
        <v>693</v>
      </c>
      <c r="C39" s="84" t="s">
        <v>1600</v>
      </c>
      <c r="D39" s="84" t="s">
        <v>1502</v>
      </c>
      <c r="E39" s="84" t="s">
        <v>1601</v>
      </c>
      <c r="F39" s="86">
        <v>25</v>
      </c>
      <c r="G39" s="82"/>
      <c r="H39" s="82" t="s">
        <v>1498</v>
      </c>
      <c r="I39" s="82"/>
      <c r="J39" s="82"/>
      <c r="K39" s="82">
        <v>1</v>
      </c>
      <c r="L39" s="82">
        <v>1.4</v>
      </c>
      <c r="M39" s="101">
        <f t="shared" si="0"/>
        <v>1.25</v>
      </c>
      <c r="N39" s="82">
        <v>1</v>
      </c>
      <c r="O39" s="81"/>
      <c r="P39" s="84" t="s">
        <v>1602</v>
      </c>
      <c r="Q39" s="84" t="s">
        <v>1504</v>
      </c>
      <c r="R39" s="86" t="s">
        <v>699</v>
      </c>
      <c r="S39" s="82"/>
      <c r="T39" s="86" t="s">
        <v>699</v>
      </c>
      <c r="U39" s="82"/>
      <c r="V39" s="102">
        <f t="shared" si="1"/>
        <v>56</v>
      </c>
      <c r="W39" s="103"/>
      <c r="X39" s="41">
        <v>1</v>
      </c>
    </row>
    <row r="40" spans="1:24">
      <c r="A40" s="81"/>
      <c r="B40" s="82"/>
      <c r="C40" s="84"/>
      <c r="D40" s="84"/>
      <c r="E40" s="84" t="s">
        <v>1603</v>
      </c>
      <c r="F40" s="86"/>
      <c r="G40" s="82"/>
      <c r="H40" s="82"/>
      <c r="I40" s="82"/>
      <c r="J40" s="82"/>
      <c r="K40" s="82"/>
      <c r="L40" s="82"/>
      <c r="M40" s="101"/>
      <c r="N40" s="82"/>
      <c r="O40" s="81"/>
      <c r="P40" s="84"/>
      <c r="Q40" s="84"/>
      <c r="R40" s="86"/>
      <c r="S40" s="82"/>
      <c r="T40" s="86"/>
      <c r="U40" s="82"/>
      <c r="V40" s="102">
        <v>46</v>
      </c>
      <c r="W40" s="103"/>
    </row>
    <row r="41" spans="1:24">
      <c r="A41" s="81"/>
      <c r="B41" s="82"/>
      <c r="C41" s="84"/>
      <c r="D41" s="84"/>
      <c r="E41" s="84" t="s">
        <v>1604</v>
      </c>
      <c r="F41" s="86"/>
      <c r="G41" s="82"/>
      <c r="H41" s="82"/>
      <c r="I41" s="82"/>
      <c r="J41" s="82"/>
      <c r="K41" s="82"/>
      <c r="L41" s="82"/>
      <c r="M41" s="101"/>
      <c r="N41" s="82"/>
      <c r="O41" s="81"/>
      <c r="P41" s="84"/>
      <c r="Q41" s="84"/>
      <c r="R41" s="86"/>
      <c r="S41" s="82"/>
      <c r="T41" s="86"/>
      <c r="U41" s="82"/>
      <c r="V41" s="102">
        <v>10</v>
      </c>
      <c r="W41" s="103"/>
    </row>
    <row r="42" spans="1:24">
      <c r="A42" s="54" t="s">
        <v>710</v>
      </c>
      <c r="B42" s="45" t="s">
        <v>693</v>
      </c>
      <c r="C42" s="68" t="s">
        <v>1605</v>
      </c>
      <c r="D42" s="68" t="s">
        <v>1532</v>
      </c>
      <c r="E42" s="68" t="s">
        <v>235</v>
      </c>
      <c r="F42" s="73">
        <v>20</v>
      </c>
      <c r="G42" s="68"/>
      <c r="H42" s="45" t="s">
        <v>1498</v>
      </c>
      <c r="I42" s="45"/>
      <c r="J42" s="45"/>
      <c r="K42" s="45">
        <v>1</v>
      </c>
      <c r="L42" s="60">
        <v>1.4</v>
      </c>
      <c r="M42" s="95">
        <f t="shared" si="0"/>
        <v>1</v>
      </c>
      <c r="N42" s="45">
        <v>1</v>
      </c>
      <c r="O42" s="54"/>
      <c r="P42" s="68" t="s">
        <v>1606</v>
      </c>
      <c r="Q42" s="68" t="s">
        <v>1607</v>
      </c>
      <c r="R42" s="96">
        <v>32</v>
      </c>
      <c r="S42" s="45"/>
      <c r="T42" s="73" t="s">
        <v>699</v>
      </c>
      <c r="U42" s="45"/>
      <c r="V42" s="97">
        <f t="shared" si="1"/>
        <v>44.8</v>
      </c>
      <c r="W42" s="64"/>
      <c r="X42" s="41">
        <v>1</v>
      </c>
    </row>
    <row r="43" spans="1:24">
      <c r="A43" s="54" t="s">
        <v>692</v>
      </c>
      <c r="B43" s="45" t="s">
        <v>693</v>
      </c>
      <c r="C43" s="56" t="s">
        <v>1608</v>
      </c>
      <c r="D43" s="56" t="s">
        <v>1609</v>
      </c>
      <c r="E43" s="56" t="s">
        <v>148</v>
      </c>
      <c r="F43" s="58">
        <v>15</v>
      </c>
      <c r="G43" s="45"/>
      <c r="H43" s="45" t="s">
        <v>1498</v>
      </c>
      <c r="I43" s="45"/>
      <c r="J43" s="45"/>
      <c r="K43" s="45">
        <v>1</v>
      </c>
      <c r="L43" s="60">
        <v>1.4</v>
      </c>
      <c r="M43" s="95">
        <v>1</v>
      </c>
      <c r="N43" s="45">
        <v>1</v>
      </c>
      <c r="O43" s="54"/>
      <c r="P43" s="56" t="s">
        <v>1522</v>
      </c>
      <c r="Q43" s="56" t="s">
        <v>1610</v>
      </c>
      <c r="R43" s="98" t="s">
        <v>699</v>
      </c>
      <c r="S43" s="45"/>
      <c r="T43" s="58" t="s">
        <v>699</v>
      </c>
      <c r="U43" s="45"/>
      <c r="V43" s="97">
        <f t="shared" si="1"/>
        <v>44.8</v>
      </c>
      <c r="W43" s="64"/>
      <c r="X43" s="41">
        <v>1</v>
      </c>
    </row>
    <row r="44" spans="1:24">
      <c r="A44" s="54" t="s">
        <v>692</v>
      </c>
      <c r="B44" s="45" t="s">
        <v>693</v>
      </c>
      <c r="C44" s="56" t="s">
        <v>1611</v>
      </c>
      <c r="D44" s="56" t="s">
        <v>1572</v>
      </c>
      <c r="E44" s="56" t="s">
        <v>148</v>
      </c>
      <c r="F44" s="58">
        <v>15</v>
      </c>
      <c r="G44" s="45"/>
      <c r="H44" s="45" t="s">
        <v>1498</v>
      </c>
      <c r="I44" s="45"/>
      <c r="J44" s="45"/>
      <c r="K44" s="45">
        <v>1</v>
      </c>
      <c r="L44" s="60">
        <v>1.4</v>
      </c>
      <c r="M44" s="95">
        <v>1</v>
      </c>
      <c r="N44" s="45">
        <v>1</v>
      </c>
      <c r="O44" s="54"/>
      <c r="P44" s="56" t="s">
        <v>1517</v>
      </c>
      <c r="Q44" s="56" t="s">
        <v>1610</v>
      </c>
      <c r="R44" s="98" t="s">
        <v>699</v>
      </c>
      <c r="S44" s="45"/>
      <c r="T44" s="58" t="s">
        <v>699</v>
      </c>
      <c r="U44" s="45"/>
      <c r="V44" s="97">
        <f t="shared" si="1"/>
        <v>44.8</v>
      </c>
      <c r="W44" s="64"/>
      <c r="X44" s="41">
        <v>1</v>
      </c>
    </row>
    <row r="45" spans="1:24">
      <c r="A45" s="54" t="s">
        <v>692</v>
      </c>
      <c r="B45" s="45" t="s">
        <v>693</v>
      </c>
      <c r="C45" s="56" t="s">
        <v>1612</v>
      </c>
      <c r="D45" s="56" t="s">
        <v>1609</v>
      </c>
      <c r="E45" s="56" t="s">
        <v>357</v>
      </c>
      <c r="F45" s="58">
        <v>15</v>
      </c>
      <c r="G45" s="45"/>
      <c r="H45" s="45" t="s">
        <v>1498</v>
      </c>
      <c r="I45" s="45"/>
      <c r="J45" s="45"/>
      <c r="K45" s="45">
        <v>1</v>
      </c>
      <c r="L45" s="60">
        <v>1</v>
      </c>
      <c r="M45" s="95">
        <v>1</v>
      </c>
      <c r="N45" s="45">
        <v>1</v>
      </c>
      <c r="O45" s="54"/>
      <c r="P45" s="56" t="s">
        <v>1522</v>
      </c>
      <c r="Q45" s="56" t="s">
        <v>1613</v>
      </c>
      <c r="R45" s="98" t="s">
        <v>699</v>
      </c>
      <c r="S45" s="45"/>
      <c r="T45" s="58" t="s">
        <v>699</v>
      </c>
      <c r="U45" s="45"/>
      <c r="V45" s="97">
        <f t="shared" si="1"/>
        <v>32</v>
      </c>
      <c r="W45" s="64"/>
    </row>
    <row r="46" spans="1:24">
      <c r="A46" s="54" t="s">
        <v>692</v>
      </c>
      <c r="B46" s="45" t="s">
        <v>693</v>
      </c>
      <c r="C46" s="56" t="s">
        <v>1614</v>
      </c>
      <c r="D46" s="56" t="s">
        <v>1609</v>
      </c>
      <c r="E46" s="56" t="s">
        <v>357</v>
      </c>
      <c r="F46" s="58">
        <v>12</v>
      </c>
      <c r="G46" s="45"/>
      <c r="H46" s="45" t="s">
        <v>1498</v>
      </c>
      <c r="I46" s="45"/>
      <c r="J46" s="45"/>
      <c r="K46" s="45">
        <v>1</v>
      </c>
      <c r="L46" s="60">
        <v>1</v>
      </c>
      <c r="M46" s="95">
        <v>1</v>
      </c>
      <c r="N46" s="45">
        <v>1</v>
      </c>
      <c r="O46" s="54"/>
      <c r="P46" s="56" t="s">
        <v>1520</v>
      </c>
      <c r="Q46" s="56" t="s">
        <v>1615</v>
      </c>
      <c r="R46" s="98" t="s">
        <v>699</v>
      </c>
      <c r="S46" s="45"/>
      <c r="T46" s="58" t="s">
        <v>699</v>
      </c>
      <c r="U46" s="45"/>
      <c r="V46" s="97">
        <f t="shared" si="1"/>
        <v>32</v>
      </c>
      <c r="W46" s="64"/>
    </row>
    <row r="47" spans="1:24">
      <c r="A47" s="54" t="s">
        <v>692</v>
      </c>
      <c r="B47" s="45" t="s">
        <v>693</v>
      </c>
      <c r="C47" s="56" t="s">
        <v>1616</v>
      </c>
      <c r="D47" s="56" t="s">
        <v>1572</v>
      </c>
      <c r="E47" s="56" t="s">
        <v>357</v>
      </c>
      <c r="F47" s="58">
        <v>19</v>
      </c>
      <c r="G47" s="45"/>
      <c r="H47" s="45" t="s">
        <v>1498</v>
      </c>
      <c r="I47" s="45"/>
      <c r="J47" s="45"/>
      <c r="K47" s="45">
        <v>1</v>
      </c>
      <c r="L47" s="60">
        <v>1</v>
      </c>
      <c r="M47" s="95">
        <v>1</v>
      </c>
      <c r="N47" s="45">
        <v>1</v>
      </c>
      <c r="O47" s="54"/>
      <c r="P47" s="56" t="s">
        <v>1524</v>
      </c>
      <c r="Q47" s="56" t="s">
        <v>1613</v>
      </c>
      <c r="R47" s="98" t="s">
        <v>699</v>
      </c>
      <c r="S47" s="45"/>
      <c r="T47" s="58" t="s">
        <v>699</v>
      </c>
      <c r="U47" s="45"/>
      <c r="V47" s="97">
        <f t="shared" si="1"/>
        <v>32</v>
      </c>
      <c r="W47" s="64"/>
    </row>
    <row r="48" spans="1:24">
      <c r="A48" s="54" t="s">
        <v>710</v>
      </c>
      <c r="B48" s="45" t="s">
        <v>693</v>
      </c>
      <c r="C48" s="68" t="s">
        <v>1617</v>
      </c>
      <c r="D48" s="68" t="s">
        <v>1497</v>
      </c>
      <c r="E48" s="68" t="s">
        <v>357</v>
      </c>
      <c r="F48" s="73">
        <v>19</v>
      </c>
      <c r="G48" s="68"/>
      <c r="H48" s="45" t="s">
        <v>1498</v>
      </c>
      <c r="I48" s="45"/>
      <c r="J48" s="45"/>
      <c r="K48" s="45">
        <v>1</v>
      </c>
      <c r="L48" s="60">
        <v>1</v>
      </c>
      <c r="M48" s="95">
        <v>1</v>
      </c>
      <c r="N48" s="45">
        <v>1</v>
      </c>
      <c r="O48" s="54"/>
      <c r="P48" s="68" t="s">
        <v>1536</v>
      </c>
      <c r="Q48" s="68" t="s">
        <v>1586</v>
      </c>
      <c r="R48" s="96">
        <v>32</v>
      </c>
      <c r="S48" s="45"/>
      <c r="T48" s="73" t="s">
        <v>699</v>
      </c>
      <c r="U48" s="45"/>
      <c r="V48" s="97">
        <f t="shared" si="1"/>
        <v>32</v>
      </c>
      <c r="W48" s="64"/>
    </row>
    <row r="49" spans="1:24">
      <c r="A49" s="54" t="s">
        <v>692</v>
      </c>
      <c r="B49" s="45" t="s">
        <v>693</v>
      </c>
      <c r="C49" s="56" t="s">
        <v>1618</v>
      </c>
      <c r="D49" s="56" t="s">
        <v>1619</v>
      </c>
      <c r="E49" s="56" t="s">
        <v>73</v>
      </c>
      <c r="F49" s="58">
        <v>19</v>
      </c>
      <c r="G49" s="99" t="s">
        <v>1620</v>
      </c>
      <c r="H49" s="45" t="s">
        <v>1621</v>
      </c>
      <c r="I49" s="45"/>
      <c r="J49" s="45"/>
      <c r="K49" s="45">
        <v>1</v>
      </c>
      <c r="L49" s="60">
        <v>1</v>
      </c>
      <c r="M49" s="95">
        <v>1.2</v>
      </c>
      <c r="N49" s="45">
        <v>0.8</v>
      </c>
      <c r="O49" s="58">
        <v>2</v>
      </c>
      <c r="P49" s="56" t="s">
        <v>1622</v>
      </c>
      <c r="Q49" s="56" t="s">
        <v>1623</v>
      </c>
      <c r="R49" s="98">
        <v>32</v>
      </c>
      <c r="S49" s="45"/>
      <c r="T49" s="45"/>
      <c r="U49" s="45"/>
      <c r="V49" s="97">
        <f t="shared" si="1"/>
        <v>30.72</v>
      </c>
      <c r="W49" s="64"/>
    </row>
    <row r="50" spans="1:24">
      <c r="A50" s="54" t="s">
        <v>692</v>
      </c>
      <c r="B50" s="45" t="s">
        <v>693</v>
      </c>
      <c r="C50" s="56" t="s">
        <v>1624</v>
      </c>
      <c r="D50" s="56" t="s">
        <v>1619</v>
      </c>
      <c r="E50" s="56" t="s">
        <v>73</v>
      </c>
      <c r="F50" s="58">
        <v>30</v>
      </c>
      <c r="G50" s="99" t="s">
        <v>1620</v>
      </c>
      <c r="H50" s="45" t="s">
        <v>1621</v>
      </c>
      <c r="I50" s="45"/>
      <c r="J50" s="45"/>
      <c r="K50" s="45">
        <v>1</v>
      </c>
      <c r="L50" s="60">
        <v>1</v>
      </c>
      <c r="M50" s="95">
        <v>1.2</v>
      </c>
      <c r="N50" s="45">
        <v>0.8</v>
      </c>
      <c r="O50" s="58">
        <v>2</v>
      </c>
      <c r="P50" s="56" t="s">
        <v>1625</v>
      </c>
      <c r="Q50" s="56" t="s">
        <v>1626</v>
      </c>
      <c r="R50" s="98">
        <v>32</v>
      </c>
      <c r="S50" s="45"/>
      <c r="T50" s="45"/>
      <c r="U50" s="45"/>
      <c r="V50" s="97">
        <f t="shared" si="1"/>
        <v>30.72</v>
      </c>
      <c r="W50" s="64"/>
    </row>
    <row r="51" spans="1:24">
      <c r="A51" s="54" t="s">
        <v>692</v>
      </c>
      <c r="B51" s="45" t="s">
        <v>693</v>
      </c>
      <c r="C51" s="56" t="s">
        <v>1627</v>
      </c>
      <c r="D51" s="56" t="s">
        <v>1609</v>
      </c>
      <c r="E51" s="56" t="s">
        <v>434</v>
      </c>
      <c r="F51" s="58">
        <v>15</v>
      </c>
      <c r="G51" s="45"/>
      <c r="H51" s="45" t="s">
        <v>1498</v>
      </c>
      <c r="I51" s="45"/>
      <c r="J51" s="45"/>
      <c r="K51" s="45">
        <v>1</v>
      </c>
      <c r="L51" s="60">
        <v>1.4</v>
      </c>
      <c r="M51" s="95">
        <v>1</v>
      </c>
      <c r="N51" s="45">
        <v>1</v>
      </c>
      <c r="O51" s="54"/>
      <c r="P51" s="56" t="s">
        <v>1520</v>
      </c>
      <c r="Q51" s="56" t="s">
        <v>1628</v>
      </c>
      <c r="R51" s="98" t="s">
        <v>699</v>
      </c>
      <c r="S51" s="45"/>
      <c r="T51" s="58" t="s">
        <v>699</v>
      </c>
      <c r="U51" s="45"/>
      <c r="V51" s="97">
        <f t="shared" si="1"/>
        <v>44.8</v>
      </c>
      <c r="W51" s="64"/>
      <c r="X51" s="41">
        <v>1</v>
      </c>
    </row>
    <row r="52" spans="1:24">
      <c r="A52" s="54" t="s">
        <v>692</v>
      </c>
      <c r="B52" s="45" t="s">
        <v>693</v>
      </c>
      <c r="C52" s="56" t="s">
        <v>1629</v>
      </c>
      <c r="D52" s="56" t="s">
        <v>1572</v>
      </c>
      <c r="E52" s="56" t="s">
        <v>434</v>
      </c>
      <c r="F52" s="58">
        <v>20</v>
      </c>
      <c r="G52" s="45"/>
      <c r="H52" s="45" t="s">
        <v>1498</v>
      </c>
      <c r="I52" s="45"/>
      <c r="J52" s="45"/>
      <c r="K52" s="45">
        <v>1</v>
      </c>
      <c r="L52" s="60">
        <v>1</v>
      </c>
      <c r="M52" s="95">
        <f>IF(H52="A",F52/20,IF(H52="B",F52/40,0))</f>
        <v>1</v>
      </c>
      <c r="N52" s="45">
        <v>1</v>
      </c>
      <c r="O52" s="54"/>
      <c r="P52" s="56" t="s">
        <v>1524</v>
      </c>
      <c r="Q52" s="56" t="s">
        <v>1630</v>
      </c>
      <c r="R52" s="98" t="s">
        <v>699</v>
      </c>
      <c r="S52" s="45"/>
      <c r="T52" s="58" t="s">
        <v>699</v>
      </c>
      <c r="U52" s="45"/>
      <c r="V52" s="97">
        <f t="shared" si="1"/>
        <v>32</v>
      </c>
      <c r="W52" s="64"/>
    </row>
    <row r="53" spans="1:24">
      <c r="A53" s="54" t="s">
        <v>710</v>
      </c>
      <c r="B53" s="45" t="s">
        <v>693</v>
      </c>
      <c r="C53" s="68" t="s">
        <v>1631</v>
      </c>
      <c r="D53" s="68" t="s">
        <v>1632</v>
      </c>
      <c r="E53" s="68" t="s">
        <v>34</v>
      </c>
      <c r="F53" s="73">
        <v>20</v>
      </c>
      <c r="G53" s="68"/>
      <c r="H53" s="45" t="s">
        <v>1498</v>
      </c>
      <c r="I53" s="45"/>
      <c r="J53" s="45"/>
      <c r="K53" s="45">
        <v>1</v>
      </c>
      <c r="L53" s="60">
        <v>1</v>
      </c>
      <c r="M53" s="95">
        <f>IF(H53="A",F53/20,IF(H53="B",F53/40,0))</f>
        <v>1</v>
      </c>
      <c r="N53" s="45">
        <v>1</v>
      </c>
      <c r="O53" s="54"/>
      <c r="P53" s="68" t="s">
        <v>1633</v>
      </c>
      <c r="Q53" s="68" t="s">
        <v>1581</v>
      </c>
      <c r="R53" s="96">
        <v>16</v>
      </c>
      <c r="S53" s="45"/>
      <c r="T53" s="73" t="s">
        <v>14</v>
      </c>
      <c r="U53" s="45"/>
      <c r="V53" s="97">
        <f t="shared" si="1"/>
        <v>16</v>
      </c>
      <c r="W53" s="64"/>
    </row>
    <row r="54" spans="1:24">
      <c r="A54" s="54" t="s">
        <v>710</v>
      </c>
      <c r="B54" s="45" t="s">
        <v>693</v>
      </c>
      <c r="C54" s="68" t="s">
        <v>1634</v>
      </c>
      <c r="D54" s="68" t="s">
        <v>1632</v>
      </c>
      <c r="E54" s="68" t="s">
        <v>34</v>
      </c>
      <c r="F54" s="73">
        <v>20</v>
      </c>
      <c r="G54" s="68"/>
      <c r="H54" s="45" t="s">
        <v>1498</v>
      </c>
      <c r="I54" s="45"/>
      <c r="J54" s="45"/>
      <c r="K54" s="45">
        <v>1</v>
      </c>
      <c r="L54" s="60">
        <v>1</v>
      </c>
      <c r="M54" s="95">
        <f>IF(H54="A",F54/20,IF(H54="B",F54/40,0))</f>
        <v>1</v>
      </c>
      <c r="N54" s="45">
        <v>1</v>
      </c>
      <c r="O54" s="54"/>
      <c r="P54" s="68" t="s">
        <v>1635</v>
      </c>
      <c r="Q54" s="68" t="s">
        <v>1581</v>
      </c>
      <c r="R54" s="96">
        <v>16</v>
      </c>
      <c r="S54" s="45"/>
      <c r="T54" s="73" t="s">
        <v>14</v>
      </c>
      <c r="U54" s="45"/>
      <c r="V54" s="97">
        <f t="shared" si="1"/>
        <v>16</v>
      </c>
      <c r="W54" s="64"/>
    </row>
    <row r="55" spans="1:24">
      <c r="A55" s="54" t="s">
        <v>710</v>
      </c>
      <c r="B55" s="45" t="s">
        <v>693</v>
      </c>
      <c r="C55" s="68" t="s">
        <v>1636</v>
      </c>
      <c r="D55" s="68" t="s">
        <v>1637</v>
      </c>
      <c r="E55" s="68" t="s">
        <v>34</v>
      </c>
      <c r="F55" s="73">
        <v>19</v>
      </c>
      <c r="G55" s="100" t="s">
        <v>1620</v>
      </c>
      <c r="H55" s="45" t="s">
        <v>1621</v>
      </c>
      <c r="I55" s="45"/>
      <c r="J55" s="45"/>
      <c r="K55" s="45">
        <v>1</v>
      </c>
      <c r="L55" s="60">
        <v>1</v>
      </c>
      <c r="M55" s="95">
        <v>1.2</v>
      </c>
      <c r="N55" s="45">
        <v>0.8</v>
      </c>
      <c r="O55" s="73" t="s">
        <v>1638</v>
      </c>
      <c r="P55" s="68" t="s">
        <v>1639</v>
      </c>
      <c r="Q55" s="68" t="s">
        <v>1640</v>
      </c>
      <c r="R55" s="104">
        <v>32</v>
      </c>
      <c r="S55" s="45"/>
      <c r="T55" s="73" t="s">
        <v>699</v>
      </c>
      <c r="U55" s="45"/>
      <c r="V55" s="97">
        <f t="shared" si="1"/>
        <v>30.72</v>
      </c>
      <c r="W55" s="64"/>
    </row>
    <row r="56" spans="1:24">
      <c r="A56" s="54" t="s">
        <v>710</v>
      </c>
      <c r="B56" s="45" t="s">
        <v>693</v>
      </c>
      <c r="C56" s="68" t="s">
        <v>1641</v>
      </c>
      <c r="D56" s="68" t="s">
        <v>1637</v>
      </c>
      <c r="E56" s="68" t="s">
        <v>34</v>
      </c>
      <c r="F56" s="73">
        <v>29</v>
      </c>
      <c r="G56" s="100" t="s">
        <v>1620</v>
      </c>
      <c r="H56" s="45" t="s">
        <v>1621</v>
      </c>
      <c r="I56" s="45"/>
      <c r="J56" s="45"/>
      <c r="K56" s="45">
        <v>1</v>
      </c>
      <c r="L56" s="60">
        <v>1</v>
      </c>
      <c r="M56" s="95">
        <v>1.2</v>
      </c>
      <c r="N56" s="45">
        <v>0.8</v>
      </c>
      <c r="O56" s="73" t="s">
        <v>1638</v>
      </c>
      <c r="P56" s="68" t="s">
        <v>1499</v>
      </c>
      <c r="Q56" s="68" t="s">
        <v>1642</v>
      </c>
      <c r="R56" s="104">
        <v>32</v>
      </c>
      <c r="S56" s="45"/>
      <c r="T56" s="73" t="s">
        <v>699</v>
      </c>
      <c r="U56" s="45"/>
      <c r="V56" s="97">
        <f t="shared" si="1"/>
        <v>30.72</v>
      </c>
      <c r="W56" s="64"/>
    </row>
    <row r="57" spans="1:24">
      <c r="A57" s="54" t="s">
        <v>692</v>
      </c>
      <c r="B57" s="45" t="s">
        <v>693</v>
      </c>
      <c r="C57" s="56" t="s">
        <v>1643</v>
      </c>
      <c r="D57" s="56" t="s">
        <v>1637</v>
      </c>
      <c r="E57" s="56" t="s">
        <v>34</v>
      </c>
      <c r="F57" s="58">
        <v>25</v>
      </c>
      <c r="G57" s="99" t="s">
        <v>1620</v>
      </c>
      <c r="H57" s="45" t="s">
        <v>1621</v>
      </c>
      <c r="I57" s="45"/>
      <c r="J57" s="45"/>
      <c r="K57" s="45">
        <v>1</v>
      </c>
      <c r="L57" s="60">
        <v>1</v>
      </c>
      <c r="M57" s="95">
        <v>1.2</v>
      </c>
      <c r="N57" s="45">
        <v>0.8</v>
      </c>
      <c r="O57" s="58">
        <v>2</v>
      </c>
      <c r="P57" s="56" t="s">
        <v>1514</v>
      </c>
      <c r="Q57" s="56" t="s">
        <v>1623</v>
      </c>
      <c r="R57" s="98">
        <v>32</v>
      </c>
      <c r="S57" s="45"/>
      <c r="T57" s="45"/>
      <c r="U57" s="45"/>
      <c r="V57" s="97">
        <f t="shared" si="1"/>
        <v>30.72</v>
      </c>
      <c r="W57" s="64"/>
    </row>
    <row r="58" spans="1:24">
      <c r="A58" s="54" t="s">
        <v>692</v>
      </c>
      <c r="B58" s="45" t="s">
        <v>693</v>
      </c>
      <c r="C58" s="56" t="s">
        <v>1644</v>
      </c>
      <c r="D58" s="56" t="s">
        <v>1619</v>
      </c>
      <c r="E58" s="56" t="s">
        <v>34</v>
      </c>
      <c r="F58" s="58">
        <v>30</v>
      </c>
      <c r="G58" s="99" t="s">
        <v>1620</v>
      </c>
      <c r="H58" s="45" t="s">
        <v>1621</v>
      </c>
      <c r="I58" s="45"/>
      <c r="J58" s="45"/>
      <c r="K58" s="45">
        <v>1</v>
      </c>
      <c r="L58" s="60">
        <v>1</v>
      </c>
      <c r="M58" s="95">
        <v>1.2</v>
      </c>
      <c r="N58" s="45">
        <v>0.8</v>
      </c>
      <c r="O58" s="58">
        <v>2</v>
      </c>
      <c r="P58" s="56" t="s">
        <v>1517</v>
      </c>
      <c r="Q58" s="56" t="s">
        <v>1626</v>
      </c>
      <c r="R58" s="98">
        <v>32</v>
      </c>
      <c r="S58" s="45"/>
      <c r="T58" s="45"/>
      <c r="U58" s="45"/>
      <c r="V58" s="97">
        <f t="shared" si="1"/>
        <v>30.72</v>
      </c>
      <c r="W58" s="64"/>
    </row>
    <row r="59" spans="1:24">
      <c r="A59" s="54" t="s">
        <v>692</v>
      </c>
      <c r="B59" s="45" t="s">
        <v>693</v>
      </c>
      <c r="C59" s="56" t="s">
        <v>1645</v>
      </c>
      <c r="D59" s="56" t="s">
        <v>1609</v>
      </c>
      <c r="E59" s="56" t="s">
        <v>623</v>
      </c>
      <c r="F59" s="58">
        <v>19</v>
      </c>
      <c r="G59" s="45"/>
      <c r="H59" s="45" t="s">
        <v>1498</v>
      </c>
      <c r="I59" s="45"/>
      <c r="J59" s="45"/>
      <c r="K59" s="45">
        <v>1</v>
      </c>
      <c r="L59" s="60">
        <v>1</v>
      </c>
      <c r="M59" s="95">
        <v>1</v>
      </c>
      <c r="N59" s="45">
        <v>1</v>
      </c>
      <c r="O59" s="54"/>
      <c r="P59" s="56" t="s">
        <v>1622</v>
      </c>
      <c r="Q59" s="56" t="s">
        <v>1646</v>
      </c>
      <c r="R59" s="98" t="s">
        <v>699</v>
      </c>
      <c r="S59" s="45"/>
      <c r="T59" s="58" t="s">
        <v>699</v>
      </c>
      <c r="U59" s="45"/>
      <c r="V59" s="97">
        <f t="shared" si="1"/>
        <v>32</v>
      </c>
      <c r="W59" s="64"/>
    </row>
    <row r="60" spans="1:24">
      <c r="A60" s="54" t="s">
        <v>692</v>
      </c>
      <c r="B60" s="45" t="s">
        <v>693</v>
      </c>
      <c r="C60" s="56" t="s">
        <v>1647</v>
      </c>
      <c r="D60" s="56" t="s">
        <v>1609</v>
      </c>
      <c r="E60" s="56" t="s">
        <v>623</v>
      </c>
      <c r="F60" s="58">
        <v>16</v>
      </c>
      <c r="G60" s="45"/>
      <c r="H60" s="45" t="s">
        <v>1498</v>
      </c>
      <c r="I60" s="45"/>
      <c r="J60" s="45"/>
      <c r="K60" s="45">
        <v>1</v>
      </c>
      <c r="L60" s="60">
        <v>1</v>
      </c>
      <c r="M60" s="95">
        <v>1</v>
      </c>
      <c r="N60" s="45">
        <v>1</v>
      </c>
      <c r="O60" s="54"/>
      <c r="P60" s="56" t="s">
        <v>1648</v>
      </c>
      <c r="Q60" s="56" t="s">
        <v>1579</v>
      </c>
      <c r="R60" s="98" t="s">
        <v>699</v>
      </c>
      <c r="S60" s="45"/>
      <c r="T60" s="58" t="s">
        <v>699</v>
      </c>
      <c r="U60" s="45"/>
      <c r="V60" s="97">
        <f t="shared" si="1"/>
        <v>32</v>
      </c>
      <c r="W60" s="64"/>
    </row>
    <row r="61" spans="1:24">
      <c r="A61" s="54" t="s">
        <v>692</v>
      </c>
      <c r="B61" s="45" t="s">
        <v>693</v>
      </c>
      <c r="C61" s="56" t="s">
        <v>1649</v>
      </c>
      <c r="D61" s="56" t="s">
        <v>1609</v>
      </c>
      <c r="E61" s="56" t="s">
        <v>623</v>
      </c>
      <c r="F61" s="58">
        <v>17</v>
      </c>
      <c r="G61" s="45"/>
      <c r="H61" s="45" t="s">
        <v>1498</v>
      </c>
      <c r="I61" s="45"/>
      <c r="J61" s="45"/>
      <c r="K61" s="45">
        <v>1</v>
      </c>
      <c r="L61" s="60">
        <v>1</v>
      </c>
      <c r="M61" s="95">
        <v>1</v>
      </c>
      <c r="N61" s="45">
        <v>1</v>
      </c>
      <c r="O61" s="54"/>
      <c r="P61" s="56" t="s">
        <v>1520</v>
      </c>
      <c r="Q61" s="56" t="s">
        <v>1646</v>
      </c>
      <c r="R61" s="98" t="s">
        <v>699</v>
      </c>
      <c r="S61" s="45"/>
      <c r="T61" s="58" t="s">
        <v>699</v>
      </c>
      <c r="U61" s="45"/>
      <c r="V61" s="97">
        <f t="shared" si="1"/>
        <v>32</v>
      </c>
      <c r="W61" s="64"/>
    </row>
    <row r="62" spans="1:24">
      <c r="A62" s="54" t="s">
        <v>692</v>
      </c>
      <c r="B62" s="45" t="s">
        <v>693</v>
      </c>
      <c r="C62" s="56" t="s">
        <v>1650</v>
      </c>
      <c r="D62" s="56" t="s">
        <v>1609</v>
      </c>
      <c r="E62" s="56" t="s">
        <v>623</v>
      </c>
      <c r="F62" s="58">
        <v>17</v>
      </c>
      <c r="G62" s="45"/>
      <c r="H62" s="45" t="s">
        <v>1498</v>
      </c>
      <c r="I62" s="45"/>
      <c r="J62" s="45"/>
      <c r="K62" s="45">
        <v>1</v>
      </c>
      <c r="L62" s="60">
        <v>1</v>
      </c>
      <c r="M62" s="95">
        <v>1</v>
      </c>
      <c r="N62" s="45">
        <v>1</v>
      </c>
      <c r="O62" s="54"/>
      <c r="P62" s="56" t="s">
        <v>1522</v>
      </c>
      <c r="Q62" s="56" t="s">
        <v>1579</v>
      </c>
      <c r="R62" s="98" t="s">
        <v>699</v>
      </c>
      <c r="S62" s="45"/>
      <c r="T62" s="58" t="s">
        <v>699</v>
      </c>
      <c r="U62" s="45"/>
      <c r="V62" s="97">
        <f t="shared" si="1"/>
        <v>32</v>
      </c>
      <c r="W62" s="64"/>
    </row>
    <row r="63" spans="1:24">
      <c r="A63" s="54" t="s">
        <v>692</v>
      </c>
      <c r="B63" s="45" t="s">
        <v>693</v>
      </c>
      <c r="C63" s="56" t="s">
        <v>1651</v>
      </c>
      <c r="D63" s="56" t="s">
        <v>1550</v>
      </c>
      <c r="E63" s="56" t="s">
        <v>450</v>
      </c>
      <c r="F63" s="58">
        <v>15</v>
      </c>
      <c r="G63" s="45"/>
      <c r="H63" s="45" t="s">
        <v>1498</v>
      </c>
      <c r="I63" s="45"/>
      <c r="J63" s="45"/>
      <c r="K63" s="45">
        <v>1</v>
      </c>
      <c r="L63" s="60">
        <v>1</v>
      </c>
      <c r="M63" s="95">
        <v>1</v>
      </c>
      <c r="N63" s="45">
        <v>1</v>
      </c>
      <c r="O63" s="54"/>
      <c r="P63" s="56" t="s">
        <v>1551</v>
      </c>
      <c r="Q63" s="56" t="s">
        <v>1652</v>
      </c>
      <c r="R63" s="98" t="s">
        <v>787</v>
      </c>
      <c r="S63" s="45"/>
      <c r="T63" s="58" t="s">
        <v>787</v>
      </c>
      <c r="U63" s="45"/>
      <c r="V63" s="97">
        <f t="shared" si="1"/>
        <v>64</v>
      </c>
      <c r="W63" s="64"/>
    </row>
    <row r="64" spans="1:24">
      <c r="A64" s="54" t="s">
        <v>692</v>
      </c>
      <c r="B64" s="45" t="s">
        <v>693</v>
      </c>
      <c r="C64" s="56" t="s">
        <v>1653</v>
      </c>
      <c r="D64" s="56" t="s">
        <v>1654</v>
      </c>
      <c r="E64" s="56" t="s">
        <v>450</v>
      </c>
      <c r="F64" s="58">
        <v>40</v>
      </c>
      <c r="G64" s="99" t="s">
        <v>890</v>
      </c>
      <c r="H64" s="45" t="s">
        <v>1498</v>
      </c>
      <c r="I64" s="45"/>
      <c r="J64" s="45" t="s">
        <v>891</v>
      </c>
      <c r="K64" s="45">
        <v>1.3</v>
      </c>
      <c r="L64" s="60">
        <v>1</v>
      </c>
      <c r="M64" s="95">
        <f t="shared" ref="M64:M69" si="2">IF(H64="A",F64/20,IF(H64="B",F64/40,0))</f>
        <v>2</v>
      </c>
      <c r="N64" s="45">
        <v>1</v>
      </c>
      <c r="O64" s="54"/>
      <c r="P64" s="56" t="s">
        <v>1655</v>
      </c>
      <c r="Q64" s="56" t="s">
        <v>1518</v>
      </c>
      <c r="R64" s="98" t="s">
        <v>699</v>
      </c>
      <c r="S64" s="45"/>
      <c r="T64" s="58" t="s">
        <v>699</v>
      </c>
      <c r="U64" s="45"/>
      <c r="V64" s="97">
        <f t="shared" si="1"/>
        <v>83.2</v>
      </c>
      <c r="W64" s="64"/>
    </row>
    <row r="65" spans="1:24">
      <c r="A65" s="54" t="s">
        <v>692</v>
      </c>
      <c r="B65" s="45" t="s">
        <v>693</v>
      </c>
      <c r="C65" s="56" t="s">
        <v>1656</v>
      </c>
      <c r="D65" s="56" t="s">
        <v>1654</v>
      </c>
      <c r="E65" s="56" t="s">
        <v>450</v>
      </c>
      <c r="F65" s="58">
        <v>10</v>
      </c>
      <c r="G65" s="99" t="s">
        <v>890</v>
      </c>
      <c r="H65" s="45" t="s">
        <v>1498</v>
      </c>
      <c r="I65" s="45"/>
      <c r="J65" s="45" t="s">
        <v>891</v>
      </c>
      <c r="K65" s="45">
        <v>1.3</v>
      </c>
      <c r="L65" s="60">
        <v>1</v>
      </c>
      <c r="M65" s="95">
        <v>1</v>
      </c>
      <c r="N65" s="45">
        <v>1</v>
      </c>
      <c r="O65" s="54"/>
      <c r="P65" s="56" t="s">
        <v>1625</v>
      </c>
      <c r="Q65" s="56" t="s">
        <v>1518</v>
      </c>
      <c r="R65" s="98" t="s">
        <v>699</v>
      </c>
      <c r="S65" s="45"/>
      <c r="T65" s="58" t="s">
        <v>699</v>
      </c>
      <c r="U65" s="45"/>
      <c r="V65" s="97">
        <f t="shared" si="1"/>
        <v>41.6</v>
      </c>
      <c r="W65" s="64"/>
    </row>
    <row r="66" spans="1:24">
      <c r="A66" s="54" t="s">
        <v>710</v>
      </c>
      <c r="B66" s="45" t="s">
        <v>693</v>
      </c>
      <c r="C66" s="68" t="s">
        <v>1657</v>
      </c>
      <c r="D66" s="68" t="s">
        <v>1658</v>
      </c>
      <c r="E66" s="68" t="s">
        <v>1659</v>
      </c>
      <c r="F66" s="73">
        <v>46</v>
      </c>
      <c r="G66" s="100"/>
      <c r="H66" s="45" t="s">
        <v>1498</v>
      </c>
      <c r="I66" s="45"/>
      <c r="J66" s="45"/>
      <c r="K66" s="45">
        <v>1</v>
      </c>
      <c r="L66" s="60">
        <v>1</v>
      </c>
      <c r="M66" s="95">
        <f t="shared" si="2"/>
        <v>2.2999999999999998</v>
      </c>
      <c r="N66" s="45">
        <v>1</v>
      </c>
      <c r="O66" s="54"/>
      <c r="P66" s="68" t="s">
        <v>1660</v>
      </c>
      <c r="Q66" s="68" t="s">
        <v>1661</v>
      </c>
      <c r="R66" s="96">
        <v>64</v>
      </c>
      <c r="S66" s="45"/>
      <c r="T66" s="73" t="s">
        <v>787</v>
      </c>
      <c r="U66" s="45"/>
      <c r="V66" s="97">
        <f t="shared" si="1"/>
        <v>147.19999999999999</v>
      </c>
      <c r="W66" s="64"/>
    </row>
    <row r="67" spans="1:24">
      <c r="A67" s="54"/>
      <c r="B67" s="45"/>
      <c r="C67" s="68"/>
      <c r="D67" s="68"/>
      <c r="E67" s="68" t="s">
        <v>1016</v>
      </c>
      <c r="F67" s="73">
        <v>46</v>
      </c>
      <c r="G67" s="100"/>
      <c r="H67" s="45" t="s">
        <v>1498</v>
      </c>
      <c r="I67" s="45"/>
      <c r="J67" s="45"/>
      <c r="K67" s="45">
        <v>1</v>
      </c>
      <c r="L67" s="60">
        <v>1</v>
      </c>
      <c r="M67" s="95">
        <f t="shared" si="2"/>
        <v>2.2999999999999998</v>
      </c>
      <c r="N67" s="45">
        <v>1</v>
      </c>
      <c r="O67" s="54"/>
      <c r="P67" s="68"/>
      <c r="Q67" s="68"/>
      <c r="R67" s="73">
        <v>32</v>
      </c>
      <c r="S67" s="45"/>
      <c r="T67" s="73"/>
      <c r="U67" s="45"/>
      <c r="V67" s="45">
        <f t="shared" si="1"/>
        <v>73.599999999999994</v>
      </c>
      <c r="W67" s="64"/>
      <c r="X67" s="40"/>
    </row>
    <row r="68" spans="1:24">
      <c r="A68" s="54"/>
      <c r="B68" s="45"/>
      <c r="C68" s="68"/>
      <c r="D68" s="68"/>
      <c r="E68" s="68" t="s">
        <v>1226</v>
      </c>
      <c r="F68" s="73">
        <v>46</v>
      </c>
      <c r="G68" s="100"/>
      <c r="H68" s="45" t="s">
        <v>1498</v>
      </c>
      <c r="I68" s="45"/>
      <c r="J68" s="45"/>
      <c r="K68" s="45">
        <v>1</v>
      </c>
      <c r="L68" s="60">
        <v>1</v>
      </c>
      <c r="M68" s="95">
        <f t="shared" si="2"/>
        <v>2.2999999999999998</v>
      </c>
      <c r="N68" s="45">
        <v>1</v>
      </c>
      <c r="O68" s="54"/>
      <c r="P68" s="68"/>
      <c r="Q68" s="68"/>
      <c r="R68" s="73">
        <v>32</v>
      </c>
      <c r="S68" s="45"/>
      <c r="T68" s="73"/>
      <c r="U68" s="45"/>
      <c r="V68" s="45">
        <f t="shared" si="1"/>
        <v>73.599999999999994</v>
      </c>
      <c r="W68" s="64"/>
      <c r="X68" s="40"/>
    </row>
    <row r="69" spans="1:24">
      <c r="A69" s="54" t="s">
        <v>710</v>
      </c>
      <c r="B69" s="45" t="s">
        <v>693</v>
      </c>
      <c r="C69" s="68" t="s">
        <v>1662</v>
      </c>
      <c r="D69" s="68" t="s">
        <v>1658</v>
      </c>
      <c r="E69" s="68" t="s">
        <v>1016</v>
      </c>
      <c r="F69" s="73">
        <v>56</v>
      </c>
      <c r="G69" s="100"/>
      <c r="H69" s="45" t="s">
        <v>1498</v>
      </c>
      <c r="I69" s="45"/>
      <c r="J69" s="45"/>
      <c r="K69" s="45">
        <v>1</v>
      </c>
      <c r="L69" s="60">
        <v>1</v>
      </c>
      <c r="M69" s="95">
        <f t="shared" si="2"/>
        <v>2.8</v>
      </c>
      <c r="N69" s="45">
        <v>1</v>
      </c>
      <c r="O69" s="54"/>
      <c r="P69" s="68" t="s">
        <v>1663</v>
      </c>
      <c r="Q69" s="68" t="s">
        <v>1664</v>
      </c>
      <c r="R69" s="96">
        <v>64</v>
      </c>
      <c r="S69" s="45"/>
      <c r="T69" s="73" t="s">
        <v>787</v>
      </c>
      <c r="U69" s="45"/>
      <c r="V69" s="97">
        <f t="shared" si="1"/>
        <v>179.2</v>
      </c>
      <c r="W69" s="76" t="s">
        <v>1665</v>
      </c>
    </row>
    <row r="70" spans="1:24">
      <c r="A70" s="54" t="s">
        <v>710</v>
      </c>
      <c r="B70" s="45" t="s">
        <v>693</v>
      </c>
      <c r="C70" s="68" t="s">
        <v>1666</v>
      </c>
      <c r="D70" s="68" t="s">
        <v>911</v>
      </c>
      <c r="E70" s="68" t="s">
        <v>820</v>
      </c>
      <c r="F70" s="73">
        <v>5</v>
      </c>
      <c r="G70" s="105" t="s">
        <v>1667</v>
      </c>
      <c r="H70" s="45" t="s">
        <v>1621</v>
      </c>
      <c r="I70" s="45"/>
      <c r="J70" s="45"/>
      <c r="K70" s="45">
        <v>1</v>
      </c>
      <c r="L70" s="60">
        <v>1</v>
      </c>
      <c r="M70" s="95">
        <v>1.2</v>
      </c>
      <c r="N70" s="45">
        <v>0.8</v>
      </c>
      <c r="O70" s="73" t="s">
        <v>1668</v>
      </c>
      <c r="P70" s="68" t="s">
        <v>1669</v>
      </c>
      <c r="Q70" s="68" t="s">
        <v>1518</v>
      </c>
      <c r="R70" s="104">
        <v>32</v>
      </c>
      <c r="S70" s="45"/>
      <c r="T70" s="73">
        <v>32</v>
      </c>
      <c r="U70" s="45"/>
      <c r="V70" s="97">
        <f t="shared" ref="V70:V133" si="3">R70*N70*M70*L70*K70</f>
        <v>30.72</v>
      </c>
      <c r="W70" s="79" t="s">
        <v>1670</v>
      </c>
    </row>
    <row r="71" spans="1:24">
      <c r="A71" s="54" t="s">
        <v>692</v>
      </c>
      <c r="B71" s="45" t="s">
        <v>693</v>
      </c>
      <c r="C71" s="56" t="s">
        <v>1671</v>
      </c>
      <c r="D71" s="56" t="s">
        <v>1507</v>
      </c>
      <c r="E71" s="56" t="s">
        <v>283</v>
      </c>
      <c r="F71" s="58">
        <v>20</v>
      </c>
      <c r="G71" s="45"/>
      <c r="H71" s="45" t="s">
        <v>1498</v>
      </c>
      <c r="I71" s="45"/>
      <c r="J71" s="45"/>
      <c r="K71" s="45">
        <v>1</v>
      </c>
      <c r="L71" s="60">
        <v>1.4</v>
      </c>
      <c r="M71" s="95">
        <f>IF(H71="A",F71/20,IF(H71="B",F71/40,0))</f>
        <v>1</v>
      </c>
      <c r="N71" s="45">
        <v>1</v>
      </c>
      <c r="O71" s="54"/>
      <c r="P71" s="56" t="s">
        <v>1594</v>
      </c>
      <c r="Q71" s="56" t="s">
        <v>1509</v>
      </c>
      <c r="R71" s="98" t="s">
        <v>699</v>
      </c>
      <c r="S71" s="45"/>
      <c r="T71" s="58" t="s">
        <v>699</v>
      </c>
      <c r="U71" s="45"/>
      <c r="V71" s="97">
        <f t="shared" si="3"/>
        <v>44.8</v>
      </c>
      <c r="W71" s="64"/>
      <c r="X71" s="41">
        <v>1</v>
      </c>
    </row>
    <row r="72" spans="1:24">
      <c r="A72" s="54" t="s">
        <v>692</v>
      </c>
      <c r="B72" s="45" t="s">
        <v>693</v>
      </c>
      <c r="C72" s="56" t="s">
        <v>1672</v>
      </c>
      <c r="D72" s="56" t="s">
        <v>1507</v>
      </c>
      <c r="E72" s="56" t="s">
        <v>283</v>
      </c>
      <c r="F72" s="58">
        <v>19</v>
      </c>
      <c r="G72" s="45"/>
      <c r="H72" s="45" t="s">
        <v>1498</v>
      </c>
      <c r="I72" s="45"/>
      <c r="J72" s="45"/>
      <c r="K72" s="45">
        <v>1</v>
      </c>
      <c r="L72" s="60">
        <v>1</v>
      </c>
      <c r="M72" s="95">
        <v>1</v>
      </c>
      <c r="N72" s="45">
        <v>1</v>
      </c>
      <c r="O72" s="54"/>
      <c r="P72" s="56" t="s">
        <v>1673</v>
      </c>
      <c r="Q72" s="56" t="s">
        <v>1607</v>
      </c>
      <c r="R72" s="98" t="s">
        <v>699</v>
      </c>
      <c r="S72" s="45"/>
      <c r="T72" s="58" t="s">
        <v>699</v>
      </c>
      <c r="U72" s="45"/>
      <c r="V72" s="97">
        <f t="shared" si="3"/>
        <v>32</v>
      </c>
      <c r="W72" s="64"/>
    </row>
    <row r="73" spans="1:24">
      <c r="A73" s="54" t="s">
        <v>710</v>
      </c>
      <c r="B73" s="45" t="s">
        <v>693</v>
      </c>
      <c r="C73" s="68" t="s">
        <v>1674</v>
      </c>
      <c r="D73" s="68" t="s">
        <v>1637</v>
      </c>
      <c r="E73" s="68" t="s">
        <v>283</v>
      </c>
      <c r="F73" s="73">
        <v>29</v>
      </c>
      <c r="G73" s="100" t="s">
        <v>1620</v>
      </c>
      <c r="H73" s="45" t="s">
        <v>1621</v>
      </c>
      <c r="I73" s="45"/>
      <c r="J73" s="45"/>
      <c r="K73" s="45">
        <v>1</v>
      </c>
      <c r="L73" s="60">
        <v>1</v>
      </c>
      <c r="M73" s="95">
        <v>1.2</v>
      </c>
      <c r="N73" s="45">
        <v>0.8</v>
      </c>
      <c r="O73" s="73" t="s">
        <v>1638</v>
      </c>
      <c r="P73" s="68" t="s">
        <v>1669</v>
      </c>
      <c r="Q73" s="68" t="s">
        <v>1675</v>
      </c>
      <c r="R73" s="104">
        <v>32</v>
      </c>
      <c r="S73" s="45"/>
      <c r="T73" s="73" t="s">
        <v>699</v>
      </c>
      <c r="U73" s="45"/>
      <c r="V73" s="97">
        <f t="shared" si="3"/>
        <v>30.72</v>
      </c>
      <c r="W73" s="64"/>
    </row>
    <row r="74" spans="1:24">
      <c r="A74" s="54" t="s">
        <v>692</v>
      </c>
      <c r="B74" s="45" t="s">
        <v>693</v>
      </c>
      <c r="C74" s="56" t="s">
        <v>1676</v>
      </c>
      <c r="D74" s="56" t="s">
        <v>1619</v>
      </c>
      <c r="E74" s="56" t="s">
        <v>283</v>
      </c>
      <c r="F74" s="58">
        <v>25</v>
      </c>
      <c r="G74" s="99" t="s">
        <v>1620</v>
      </c>
      <c r="H74" s="45" t="s">
        <v>1621</v>
      </c>
      <c r="I74" s="45"/>
      <c r="J74" s="45"/>
      <c r="K74" s="45">
        <v>1</v>
      </c>
      <c r="L74" s="60">
        <v>1</v>
      </c>
      <c r="M74" s="95">
        <v>1.2</v>
      </c>
      <c r="N74" s="45">
        <v>0.8</v>
      </c>
      <c r="O74" s="58">
        <v>2</v>
      </c>
      <c r="P74" s="56" t="s">
        <v>1622</v>
      </c>
      <c r="Q74" s="56" t="s">
        <v>1677</v>
      </c>
      <c r="R74" s="98">
        <v>32</v>
      </c>
      <c r="S74" s="45"/>
      <c r="T74" s="45"/>
      <c r="U74" s="45"/>
      <c r="V74" s="97">
        <f t="shared" si="3"/>
        <v>30.72</v>
      </c>
      <c r="W74" s="64"/>
    </row>
    <row r="75" spans="1:24">
      <c r="A75" s="54" t="s">
        <v>692</v>
      </c>
      <c r="B75" s="45" t="s">
        <v>693</v>
      </c>
      <c r="C75" s="56" t="s">
        <v>1678</v>
      </c>
      <c r="D75" s="56" t="s">
        <v>1619</v>
      </c>
      <c r="E75" s="56" t="s">
        <v>283</v>
      </c>
      <c r="F75" s="58">
        <v>29</v>
      </c>
      <c r="G75" s="99" t="s">
        <v>1620</v>
      </c>
      <c r="H75" s="45" t="s">
        <v>1621</v>
      </c>
      <c r="I75" s="45"/>
      <c r="J75" s="45"/>
      <c r="K75" s="45">
        <v>1</v>
      </c>
      <c r="L75" s="60">
        <v>1</v>
      </c>
      <c r="M75" s="95">
        <v>1.2</v>
      </c>
      <c r="N75" s="45">
        <v>0.8</v>
      </c>
      <c r="O75" s="58">
        <v>2</v>
      </c>
      <c r="P75" s="56" t="s">
        <v>1625</v>
      </c>
      <c r="Q75" s="56" t="s">
        <v>1675</v>
      </c>
      <c r="R75" s="98">
        <v>32</v>
      </c>
      <c r="S75" s="45"/>
      <c r="T75" s="45"/>
      <c r="U75" s="45"/>
      <c r="V75" s="97">
        <f t="shared" si="3"/>
        <v>30.72</v>
      </c>
      <c r="W75" s="64"/>
    </row>
    <row r="76" spans="1:24">
      <c r="A76" s="54" t="s">
        <v>692</v>
      </c>
      <c r="B76" s="45" t="s">
        <v>693</v>
      </c>
      <c r="C76" s="56" t="s">
        <v>1679</v>
      </c>
      <c r="D76" s="56" t="s">
        <v>1588</v>
      </c>
      <c r="E76" s="56" t="s">
        <v>211</v>
      </c>
      <c r="F76" s="58">
        <v>19</v>
      </c>
      <c r="G76" s="45"/>
      <c r="H76" s="45" t="s">
        <v>1498</v>
      </c>
      <c r="I76" s="45"/>
      <c r="J76" s="45"/>
      <c r="K76" s="45">
        <v>1</v>
      </c>
      <c r="L76" s="60">
        <v>1</v>
      </c>
      <c r="M76" s="95">
        <v>1</v>
      </c>
      <c r="N76" s="45">
        <v>1</v>
      </c>
      <c r="O76" s="54"/>
      <c r="P76" s="56" t="s">
        <v>1680</v>
      </c>
      <c r="Q76" s="56" t="s">
        <v>1592</v>
      </c>
      <c r="R76" s="98" t="s">
        <v>14</v>
      </c>
      <c r="S76" s="45"/>
      <c r="T76" s="58" t="s">
        <v>14</v>
      </c>
      <c r="U76" s="45"/>
      <c r="V76" s="97">
        <f t="shared" si="3"/>
        <v>16</v>
      </c>
      <c r="W76" s="64"/>
    </row>
    <row r="77" spans="1:24">
      <c r="A77" s="54" t="s">
        <v>692</v>
      </c>
      <c r="B77" s="45" t="s">
        <v>693</v>
      </c>
      <c r="C77" s="56" t="s">
        <v>1681</v>
      </c>
      <c r="D77" s="56" t="s">
        <v>1588</v>
      </c>
      <c r="E77" s="56" t="s">
        <v>211</v>
      </c>
      <c r="F77" s="58">
        <v>19</v>
      </c>
      <c r="G77" s="45"/>
      <c r="H77" s="45" t="s">
        <v>1498</v>
      </c>
      <c r="I77" s="45"/>
      <c r="J77" s="45"/>
      <c r="K77" s="45">
        <v>1</v>
      </c>
      <c r="L77" s="60">
        <v>1</v>
      </c>
      <c r="M77" s="95">
        <v>1</v>
      </c>
      <c r="N77" s="45">
        <v>1</v>
      </c>
      <c r="O77" s="54"/>
      <c r="P77" s="56" t="s">
        <v>1682</v>
      </c>
      <c r="Q77" s="56" t="s">
        <v>1683</v>
      </c>
      <c r="R77" s="98" t="s">
        <v>14</v>
      </c>
      <c r="S77" s="45"/>
      <c r="T77" s="58" t="s">
        <v>14</v>
      </c>
      <c r="U77" s="45"/>
      <c r="V77" s="97">
        <f t="shared" si="3"/>
        <v>16</v>
      </c>
      <c r="W77" s="64"/>
    </row>
    <row r="78" spans="1:24">
      <c r="A78" s="54" t="s">
        <v>710</v>
      </c>
      <c r="B78" s="45" t="s">
        <v>693</v>
      </c>
      <c r="C78" s="68" t="s">
        <v>1684</v>
      </c>
      <c r="D78" s="68" t="s">
        <v>1588</v>
      </c>
      <c r="E78" s="68" t="s">
        <v>211</v>
      </c>
      <c r="F78" s="73">
        <v>19</v>
      </c>
      <c r="G78" s="68"/>
      <c r="H78" s="45" t="s">
        <v>1498</v>
      </c>
      <c r="I78" s="45"/>
      <c r="J78" s="45"/>
      <c r="K78" s="45">
        <v>1</v>
      </c>
      <c r="L78" s="60">
        <v>1</v>
      </c>
      <c r="M78" s="95">
        <v>1</v>
      </c>
      <c r="N78" s="45">
        <v>1</v>
      </c>
      <c r="O78" s="54"/>
      <c r="P78" s="68" t="s">
        <v>1685</v>
      </c>
      <c r="Q78" s="68" t="s">
        <v>1592</v>
      </c>
      <c r="R78" s="96">
        <v>16</v>
      </c>
      <c r="S78" s="45"/>
      <c r="T78" s="73" t="s">
        <v>14</v>
      </c>
      <c r="U78" s="45"/>
      <c r="V78" s="97">
        <f t="shared" si="3"/>
        <v>16</v>
      </c>
      <c r="W78" s="64"/>
    </row>
    <row r="79" spans="1:24">
      <c r="A79" s="54" t="s">
        <v>710</v>
      </c>
      <c r="B79" s="45" t="s">
        <v>693</v>
      </c>
      <c r="C79" s="68" t="s">
        <v>1686</v>
      </c>
      <c r="D79" s="68" t="s">
        <v>1588</v>
      </c>
      <c r="E79" s="68" t="s">
        <v>211</v>
      </c>
      <c r="F79" s="73">
        <v>16</v>
      </c>
      <c r="G79" s="68"/>
      <c r="H79" s="45" t="s">
        <v>1498</v>
      </c>
      <c r="I79" s="45"/>
      <c r="J79" s="45"/>
      <c r="K79" s="45">
        <v>1</v>
      </c>
      <c r="L79" s="60">
        <v>1</v>
      </c>
      <c r="M79" s="95">
        <v>1</v>
      </c>
      <c r="N79" s="45">
        <v>1</v>
      </c>
      <c r="O79" s="54"/>
      <c r="P79" s="68" t="s">
        <v>1598</v>
      </c>
      <c r="Q79" s="68" t="s">
        <v>1683</v>
      </c>
      <c r="R79" s="96">
        <v>16</v>
      </c>
      <c r="S79" s="45"/>
      <c r="T79" s="73" t="s">
        <v>14</v>
      </c>
      <c r="U79" s="45"/>
      <c r="V79" s="97">
        <f t="shared" si="3"/>
        <v>16</v>
      </c>
      <c r="W79" s="64"/>
    </row>
    <row r="80" spans="1:24">
      <c r="A80" s="54" t="s">
        <v>710</v>
      </c>
      <c r="B80" s="45" t="s">
        <v>693</v>
      </c>
      <c r="C80" s="68" t="s">
        <v>1687</v>
      </c>
      <c r="D80" s="68" t="s">
        <v>1532</v>
      </c>
      <c r="E80" s="68" t="s">
        <v>211</v>
      </c>
      <c r="F80" s="73">
        <v>25</v>
      </c>
      <c r="G80" s="68"/>
      <c r="H80" s="45" t="s">
        <v>1498</v>
      </c>
      <c r="I80" s="45"/>
      <c r="J80" s="45"/>
      <c r="K80" s="45">
        <v>1</v>
      </c>
      <c r="L80" s="60">
        <v>1</v>
      </c>
      <c r="M80" s="95">
        <f>IF(H80="A",F80/20,IF(H80="B",F80/40,0))</f>
        <v>1.25</v>
      </c>
      <c r="N80" s="45">
        <v>1</v>
      </c>
      <c r="O80" s="54"/>
      <c r="P80" s="68" t="s">
        <v>1606</v>
      </c>
      <c r="Q80" s="68" t="s">
        <v>1504</v>
      </c>
      <c r="R80" s="96">
        <v>32</v>
      </c>
      <c r="S80" s="45"/>
      <c r="T80" s="73" t="s">
        <v>699</v>
      </c>
      <c r="U80" s="45"/>
      <c r="V80" s="97">
        <f t="shared" si="3"/>
        <v>40</v>
      </c>
      <c r="W80" s="64"/>
    </row>
    <row r="81" spans="1:24">
      <c r="A81" s="54" t="s">
        <v>710</v>
      </c>
      <c r="B81" s="45" t="s">
        <v>693</v>
      </c>
      <c r="C81" s="68" t="s">
        <v>1688</v>
      </c>
      <c r="D81" s="68" t="s">
        <v>1545</v>
      </c>
      <c r="E81" s="68" t="s">
        <v>70</v>
      </c>
      <c r="F81" s="73">
        <v>20</v>
      </c>
      <c r="G81" s="68"/>
      <c r="H81" s="45" t="s">
        <v>1498</v>
      </c>
      <c r="I81" s="45"/>
      <c r="J81" s="45"/>
      <c r="K81" s="45">
        <v>1</v>
      </c>
      <c r="L81" s="60">
        <v>1</v>
      </c>
      <c r="M81" s="95">
        <f>IF(H81="A",F81/20,IF(H81="B",F81/40,0))</f>
        <v>1</v>
      </c>
      <c r="N81" s="45">
        <v>1</v>
      </c>
      <c r="O81" s="54"/>
      <c r="P81" s="68" t="s">
        <v>1689</v>
      </c>
      <c r="Q81" s="68" t="s">
        <v>1690</v>
      </c>
      <c r="R81" s="96">
        <v>16</v>
      </c>
      <c r="S81" s="45"/>
      <c r="T81" s="73" t="s">
        <v>14</v>
      </c>
      <c r="U81" s="45"/>
      <c r="V81" s="97">
        <f t="shared" si="3"/>
        <v>16</v>
      </c>
      <c r="W81" s="64"/>
    </row>
    <row r="82" spans="1:24">
      <c r="A82" s="54" t="s">
        <v>710</v>
      </c>
      <c r="B82" s="45" t="s">
        <v>693</v>
      </c>
      <c r="C82" s="68" t="s">
        <v>1691</v>
      </c>
      <c r="D82" s="68" t="s">
        <v>1545</v>
      </c>
      <c r="E82" s="68" t="s">
        <v>70</v>
      </c>
      <c r="F82" s="73">
        <v>20</v>
      </c>
      <c r="G82" s="68"/>
      <c r="H82" s="45" t="s">
        <v>1498</v>
      </c>
      <c r="I82" s="45"/>
      <c r="J82" s="45"/>
      <c r="K82" s="45">
        <v>1</v>
      </c>
      <c r="L82" s="60">
        <v>1</v>
      </c>
      <c r="M82" s="95">
        <f>IF(H82="A",F82/20,IF(H82="B",F82/40,0))</f>
        <v>1</v>
      </c>
      <c r="N82" s="45">
        <v>1</v>
      </c>
      <c r="O82" s="54"/>
      <c r="P82" s="68" t="s">
        <v>1692</v>
      </c>
      <c r="Q82" s="68" t="s">
        <v>1690</v>
      </c>
      <c r="R82" s="96">
        <v>16</v>
      </c>
      <c r="S82" s="45"/>
      <c r="T82" s="73" t="s">
        <v>14</v>
      </c>
      <c r="U82" s="45"/>
      <c r="V82" s="97">
        <f t="shared" si="3"/>
        <v>16</v>
      </c>
      <c r="W82" s="64"/>
    </row>
    <row r="83" spans="1:24">
      <c r="A83" s="54" t="s">
        <v>692</v>
      </c>
      <c r="B83" s="45" t="s">
        <v>693</v>
      </c>
      <c r="C83" s="56" t="s">
        <v>1693</v>
      </c>
      <c r="D83" s="56" t="s">
        <v>1572</v>
      </c>
      <c r="E83" s="56" t="s">
        <v>187</v>
      </c>
      <c r="F83" s="58">
        <v>20</v>
      </c>
      <c r="G83" s="45"/>
      <c r="H83" s="45" t="s">
        <v>1498</v>
      </c>
      <c r="I83" s="45"/>
      <c r="J83" s="45"/>
      <c r="K83" s="45">
        <v>1</v>
      </c>
      <c r="L83" s="60">
        <v>1.4</v>
      </c>
      <c r="M83" s="95">
        <f>IF(H83="A",F83/20,IF(H83="B",F83/40,0))</f>
        <v>1</v>
      </c>
      <c r="N83" s="45">
        <v>1</v>
      </c>
      <c r="O83" s="54"/>
      <c r="P83" s="56" t="s">
        <v>1524</v>
      </c>
      <c r="Q83" s="56" t="s">
        <v>1575</v>
      </c>
      <c r="R83" s="98" t="s">
        <v>699</v>
      </c>
      <c r="S83" s="45"/>
      <c r="T83" s="58" t="s">
        <v>699</v>
      </c>
      <c r="U83" s="45"/>
      <c r="V83" s="97">
        <f t="shared" si="3"/>
        <v>44.8</v>
      </c>
      <c r="W83" s="64"/>
      <c r="X83" s="41">
        <v>1</v>
      </c>
    </row>
    <row r="84" spans="1:24">
      <c r="A84" s="54" t="s">
        <v>692</v>
      </c>
      <c r="B84" s="45" t="s">
        <v>693</v>
      </c>
      <c r="C84" s="56" t="s">
        <v>1694</v>
      </c>
      <c r="D84" s="56" t="s">
        <v>1572</v>
      </c>
      <c r="E84" s="56" t="s">
        <v>187</v>
      </c>
      <c r="F84" s="58">
        <v>17</v>
      </c>
      <c r="G84" s="45"/>
      <c r="H84" s="45" t="s">
        <v>1498</v>
      </c>
      <c r="I84" s="45"/>
      <c r="J84" s="45"/>
      <c r="K84" s="45">
        <v>1</v>
      </c>
      <c r="L84" s="60">
        <v>1</v>
      </c>
      <c r="M84" s="95">
        <v>1</v>
      </c>
      <c r="N84" s="45">
        <v>1</v>
      </c>
      <c r="O84" s="54"/>
      <c r="P84" s="56" t="s">
        <v>1517</v>
      </c>
      <c r="Q84" s="56" t="s">
        <v>1613</v>
      </c>
      <c r="R84" s="98" t="s">
        <v>699</v>
      </c>
      <c r="S84" s="45"/>
      <c r="T84" s="58" t="s">
        <v>699</v>
      </c>
      <c r="U84" s="45"/>
      <c r="V84" s="97">
        <f t="shared" si="3"/>
        <v>32</v>
      </c>
      <c r="W84" s="64"/>
    </row>
    <row r="85" spans="1:24">
      <c r="A85" s="54" t="s">
        <v>692</v>
      </c>
      <c r="B85" s="45" t="s">
        <v>693</v>
      </c>
      <c r="C85" s="56" t="s">
        <v>1695</v>
      </c>
      <c r="D85" s="56" t="s">
        <v>1572</v>
      </c>
      <c r="E85" s="56" t="s">
        <v>187</v>
      </c>
      <c r="F85" s="58">
        <v>19</v>
      </c>
      <c r="G85" s="45"/>
      <c r="H85" s="45" t="s">
        <v>1498</v>
      </c>
      <c r="I85" s="45"/>
      <c r="J85" s="45"/>
      <c r="K85" s="45">
        <v>1</v>
      </c>
      <c r="L85" s="60">
        <v>1</v>
      </c>
      <c r="M85" s="95">
        <v>1</v>
      </c>
      <c r="N85" s="45">
        <v>1</v>
      </c>
      <c r="O85" s="54"/>
      <c r="P85" s="56" t="s">
        <v>1574</v>
      </c>
      <c r="Q85" s="56" t="s">
        <v>1579</v>
      </c>
      <c r="R85" s="98" t="s">
        <v>699</v>
      </c>
      <c r="S85" s="45"/>
      <c r="T85" s="58" t="s">
        <v>699</v>
      </c>
      <c r="U85" s="45"/>
      <c r="V85" s="97">
        <f t="shared" si="3"/>
        <v>32</v>
      </c>
      <c r="W85" s="64"/>
    </row>
    <row r="86" spans="1:24">
      <c r="A86" s="54" t="s">
        <v>692</v>
      </c>
      <c r="B86" s="45" t="s">
        <v>693</v>
      </c>
      <c r="C86" s="56" t="s">
        <v>1696</v>
      </c>
      <c r="D86" s="56" t="s">
        <v>1572</v>
      </c>
      <c r="E86" s="56" t="s">
        <v>187</v>
      </c>
      <c r="F86" s="58">
        <v>19</v>
      </c>
      <c r="G86" s="45"/>
      <c r="H86" s="45" t="s">
        <v>1498</v>
      </c>
      <c r="I86" s="45"/>
      <c r="J86" s="45"/>
      <c r="K86" s="45">
        <v>1</v>
      </c>
      <c r="L86" s="60">
        <v>1</v>
      </c>
      <c r="M86" s="95">
        <v>1</v>
      </c>
      <c r="N86" s="45">
        <v>1</v>
      </c>
      <c r="O86" s="54"/>
      <c r="P86" s="56" t="s">
        <v>1697</v>
      </c>
      <c r="Q86" s="56" t="s">
        <v>1615</v>
      </c>
      <c r="R86" s="98" t="s">
        <v>699</v>
      </c>
      <c r="S86" s="45"/>
      <c r="T86" s="58" t="s">
        <v>699</v>
      </c>
      <c r="U86" s="45"/>
      <c r="V86" s="97">
        <f t="shared" si="3"/>
        <v>32</v>
      </c>
      <c r="W86" s="64"/>
    </row>
    <row r="87" spans="1:24">
      <c r="A87" s="54" t="s">
        <v>692</v>
      </c>
      <c r="B87" s="45" t="s">
        <v>693</v>
      </c>
      <c r="C87" s="56" t="s">
        <v>1698</v>
      </c>
      <c r="D87" s="56" t="s">
        <v>1554</v>
      </c>
      <c r="E87" s="56" t="s">
        <v>13</v>
      </c>
      <c r="F87" s="58">
        <v>14</v>
      </c>
      <c r="G87" s="45"/>
      <c r="H87" s="45" t="s">
        <v>1498</v>
      </c>
      <c r="I87" s="45"/>
      <c r="J87" s="45"/>
      <c r="K87" s="45">
        <v>1</v>
      </c>
      <c r="L87" s="60">
        <v>1</v>
      </c>
      <c r="M87" s="95">
        <v>1</v>
      </c>
      <c r="N87" s="45">
        <v>1</v>
      </c>
      <c r="O87" s="54"/>
      <c r="P87" s="56" t="s">
        <v>1699</v>
      </c>
      <c r="Q87" s="56" t="s">
        <v>1556</v>
      </c>
      <c r="R87" s="98" t="s">
        <v>14</v>
      </c>
      <c r="S87" s="45"/>
      <c r="T87" s="58" t="s">
        <v>14</v>
      </c>
      <c r="U87" s="45"/>
      <c r="V87" s="97">
        <f t="shared" si="3"/>
        <v>16</v>
      </c>
      <c r="W87" s="64"/>
    </row>
    <row r="88" spans="1:24">
      <c r="A88" s="54" t="s">
        <v>692</v>
      </c>
      <c r="B88" s="45" t="s">
        <v>693</v>
      </c>
      <c r="C88" s="56" t="s">
        <v>1700</v>
      </c>
      <c r="D88" s="56" t="s">
        <v>1554</v>
      </c>
      <c r="E88" s="56" t="s">
        <v>13</v>
      </c>
      <c r="F88" s="58">
        <v>20</v>
      </c>
      <c r="G88" s="45"/>
      <c r="H88" s="45" t="s">
        <v>1498</v>
      </c>
      <c r="I88" s="45"/>
      <c r="J88" s="45"/>
      <c r="K88" s="45">
        <v>1</v>
      </c>
      <c r="L88" s="60">
        <v>1</v>
      </c>
      <c r="M88" s="95">
        <f t="shared" ref="M88:M95" si="4">IF(H88="A",F88/20,IF(H88="B",F88/40,0))</f>
        <v>1</v>
      </c>
      <c r="N88" s="45">
        <v>1</v>
      </c>
      <c r="O88" s="54"/>
      <c r="P88" s="56" t="s">
        <v>1635</v>
      </c>
      <c r="Q88" s="56" t="s">
        <v>1556</v>
      </c>
      <c r="R88" s="98" t="s">
        <v>14</v>
      </c>
      <c r="S88" s="45"/>
      <c r="T88" s="58" t="s">
        <v>14</v>
      </c>
      <c r="U88" s="45"/>
      <c r="V88" s="97">
        <f t="shared" si="3"/>
        <v>16</v>
      </c>
      <c r="W88" s="64"/>
    </row>
    <row r="89" spans="1:24">
      <c r="A89" s="54" t="s">
        <v>710</v>
      </c>
      <c r="B89" s="45" t="s">
        <v>693</v>
      </c>
      <c r="C89" s="68" t="s">
        <v>1701</v>
      </c>
      <c r="D89" s="68" t="s">
        <v>1632</v>
      </c>
      <c r="E89" s="68" t="s">
        <v>369</v>
      </c>
      <c r="F89" s="73">
        <v>20</v>
      </c>
      <c r="G89" s="68"/>
      <c r="H89" s="45" t="s">
        <v>1498</v>
      </c>
      <c r="I89" s="45"/>
      <c r="J89" s="45"/>
      <c r="K89" s="45">
        <v>1</v>
      </c>
      <c r="L89" s="60">
        <v>1</v>
      </c>
      <c r="M89" s="95">
        <f t="shared" si="4"/>
        <v>1</v>
      </c>
      <c r="N89" s="45">
        <v>1</v>
      </c>
      <c r="O89" s="54"/>
      <c r="P89" s="68" t="s">
        <v>1546</v>
      </c>
      <c r="Q89" s="68" t="s">
        <v>1702</v>
      </c>
      <c r="R89" s="96">
        <v>16</v>
      </c>
      <c r="S89" s="45"/>
      <c r="T89" s="73" t="s">
        <v>14</v>
      </c>
      <c r="U89" s="45"/>
      <c r="V89" s="97">
        <f t="shared" si="3"/>
        <v>16</v>
      </c>
      <c r="W89" s="64"/>
    </row>
    <row r="90" spans="1:24">
      <c r="A90" s="54" t="s">
        <v>710</v>
      </c>
      <c r="B90" s="45" t="s">
        <v>693</v>
      </c>
      <c r="C90" s="68" t="s">
        <v>1703</v>
      </c>
      <c r="D90" s="68" t="s">
        <v>1632</v>
      </c>
      <c r="E90" s="68" t="s">
        <v>369</v>
      </c>
      <c r="F90" s="73">
        <v>20</v>
      </c>
      <c r="G90" s="68"/>
      <c r="H90" s="45" t="s">
        <v>1498</v>
      </c>
      <c r="I90" s="45"/>
      <c r="J90" s="45"/>
      <c r="K90" s="45">
        <v>1</v>
      </c>
      <c r="L90" s="60">
        <v>1</v>
      </c>
      <c r="M90" s="95">
        <f t="shared" si="4"/>
        <v>1</v>
      </c>
      <c r="N90" s="45">
        <v>1</v>
      </c>
      <c r="O90" s="54"/>
      <c r="P90" s="68" t="s">
        <v>1548</v>
      </c>
      <c r="Q90" s="68" t="s">
        <v>1702</v>
      </c>
      <c r="R90" s="96">
        <v>16</v>
      </c>
      <c r="S90" s="45"/>
      <c r="T90" s="73" t="s">
        <v>14</v>
      </c>
      <c r="U90" s="45"/>
      <c r="V90" s="97">
        <f t="shared" si="3"/>
        <v>16</v>
      </c>
      <c r="W90" s="64"/>
    </row>
    <row r="91" spans="1:24">
      <c r="A91" s="54" t="s">
        <v>692</v>
      </c>
      <c r="B91" s="45" t="s">
        <v>693</v>
      </c>
      <c r="C91" s="56" t="s">
        <v>1704</v>
      </c>
      <c r="D91" s="56" t="s">
        <v>1654</v>
      </c>
      <c r="E91" s="56" t="s">
        <v>76</v>
      </c>
      <c r="F91" s="58">
        <v>35</v>
      </c>
      <c r="G91" s="99" t="s">
        <v>890</v>
      </c>
      <c r="H91" s="45" t="s">
        <v>1498</v>
      </c>
      <c r="I91" s="45"/>
      <c r="J91" s="45" t="s">
        <v>891</v>
      </c>
      <c r="K91" s="45">
        <v>1.3</v>
      </c>
      <c r="L91" s="60">
        <v>1</v>
      </c>
      <c r="M91" s="95">
        <f t="shared" si="4"/>
        <v>1.75</v>
      </c>
      <c r="N91" s="45">
        <v>1</v>
      </c>
      <c r="O91" s="54"/>
      <c r="P91" s="56" t="s">
        <v>1625</v>
      </c>
      <c r="Q91" s="56" t="s">
        <v>1170</v>
      </c>
      <c r="R91" s="98" t="s">
        <v>699</v>
      </c>
      <c r="S91" s="45"/>
      <c r="T91" s="58" t="s">
        <v>699</v>
      </c>
      <c r="U91" s="45"/>
      <c r="V91" s="97">
        <f t="shared" si="3"/>
        <v>72.8</v>
      </c>
      <c r="W91" s="64"/>
    </row>
    <row r="92" spans="1:24">
      <c r="A92" s="54" t="s">
        <v>692</v>
      </c>
      <c r="B92" s="45" t="s">
        <v>693</v>
      </c>
      <c r="C92" s="56" t="s">
        <v>1705</v>
      </c>
      <c r="D92" s="56" t="s">
        <v>1609</v>
      </c>
      <c r="E92" s="56" t="s">
        <v>28</v>
      </c>
      <c r="F92" s="58">
        <v>20</v>
      </c>
      <c r="G92" s="45"/>
      <c r="H92" s="45" t="s">
        <v>1498</v>
      </c>
      <c r="I92" s="45"/>
      <c r="J92" s="45"/>
      <c r="K92" s="45">
        <v>1</v>
      </c>
      <c r="L92" s="60">
        <v>1</v>
      </c>
      <c r="M92" s="95">
        <f t="shared" si="4"/>
        <v>1</v>
      </c>
      <c r="N92" s="45">
        <v>1</v>
      </c>
      <c r="O92" s="54"/>
      <c r="P92" s="56" t="s">
        <v>1706</v>
      </c>
      <c r="Q92" s="56" t="s">
        <v>1579</v>
      </c>
      <c r="R92" s="98" t="s">
        <v>699</v>
      </c>
      <c r="S92" s="45"/>
      <c r="T92" s="58" t="s">
        <v>699</v>
      </c>
      <c r="U92" s="45"/>
      <c r="V92" s="97">
        <f t="shared" si="3"/>
        <v>32</v>
      </c>
      <c r="W92" s="64"/>
    </row>
    <row r="93" spans="1:24">
      <c r="A93" s="54" t="s">
        <v>710</v>
      </c>
      <c r="B93" s="45" t="s">
        <v>693</v>
      </c>
      <c r="C93" s="68" t="s">
        <v>1707</v>
      </c>
      <c r="D93" s="68" t="s">
        <v>1497</v>
      </c>
      <c r="E93" s="68" t="s">
        <v>28</v>
      </c>
      <c r="F93" s="73">
        <v>20</v>
      </c>
      <c r="G93" s="68"/>
      <c r="H93" s="45" t="s">
        <v>1498</v>
      </c>
      <c r="I93" s="45"/>
      <c r="J93" s="45"/>
      <c r="K93" s="45">
        <v>1</v>
      </c>
      <c r="L93" s="60">
        <v>1</v>
      </c>
      <c r="M93" s="95">
        <f t="shared" si="4"/>
        <v>1</v>
      </c>
      <c r="N93" s="45">
        <v>1</v>
      </c>
      <c r="O93" s="54"/>
      <c r="P93" s="68" t="s">
        <v>1499</v>
      </c>
      <c r="Q93" s="68" t="s">
        <v>1702</v>
      </c>
      <c r="R93" s="96">
        <v>32</v>
      </c>
      <c r="S93" s="45"/>
      <c r="T93" s="73" t="s">
        <v>699</v>
      </c>
      <c r="U93" s="45"/>
      <c r="V93" s="97">
        <f t="shared" si="3"/>
        <v>32</v>
      </c>
      <c r="W93" s="64"/>
    </row>
    <row r="94" spans="1:24">
      <c r="A94" s="54" t="s">
        <v>710</v>
      </c>
      <c r="B94" s="45" t="s">
        <v>693</v>
      </c>
      <c r="C94" s="68" t="s">
        <v>1708</v>
      </c>
      <c r="D94" s="68" t="s">
        <v>1497</v>
      </c>
      <c r="E94" s="68" t="s">
        <v>28</v>
      </c>
      <c r="F94" s="73">
        <v>20</v>
      </c>
      <c r="G94" s="68"/>
      <c r="H94" s="45" t="s">
        <v>1498</v>
      </c>
      <c r="I94" s="45"/>
      <c r="J94" s="45"/>
      <c r="K94" s="45">
        <v>1</v>
      </c>
      <c r="L94" s="60">
        <v>1</v>
      </c>
      <c r="M94" s="95">
        <f t="shared" si="4"/>
        <v>1</v>
      </c>
      <c r="N94" s="45">
        <v>1</v>
      </c>
      <c r="O94" s="54"/>
      <c r="P94" s="68" t="s">
        <v>1565</v>
      </c>
      <c r="Q94" s="68" t="s">
        <v>1581</v>
      </c>
      <c r="R94" s="96">
        <v>32</v>
      </c>
      <c r="S94" s="45"/>
      <c r="T94" s="73" t="s">
        <v>699</v>
      </c>
      <c r="U94" s="45"/>
      <c r="V94" s="97">
        <f t="shared" si="3"/>
        <v>32</v>
      </c>
      <c r="W94" s="64"/>
    </row>
    <row r="95" spans="1:24">
      <c r="A95" s="54" t="s">
        <v>710</v>
      </c>
      <c r="B95" s="45" t="s">
        <v>693</v>
      </c>
      <c r="C95" s="68" t="s">
        <v>1709</v>
      </c>
      <c r="D95" s="68" t="s">
        <v>1497</v>
      </c>
      <c r="E95" s="68" t="s">
        <v>28</v>
      </c>
      <c r="F95" s="73">
        <v>20</v>
      </c>
      <c r="G95" s="68"/>
      <c r="H95" s="45" t="s">
        <v>1498</v>
      </c>
      <c r="I95" s="45"/>
      <c r="J95" s="45"/>
      <c r="K95" s="45">
        <v>1</v>
      </c>
      <c r="L95" s="60">
        <v>1</v>
      </c>
      <c r="M95" s="95">
        <f t="shared" si="4"/>
        <v>1</v>
      </c>
      <c r="N95" s="45">
        <v>1</v>
      </c>
      <c r="O95" s="54"/>
      <c r="P95" s="68" t="s">
        <v>1536</v>
      </c>
      <c r="Q95" s="68" t="s">
        <v>1556</v>
      </c>
      <c r="R95" s="96">
        <v>32</v>
      </c>
      <c r="S95" s="45"/>
      <c r="T95" s="73" t="s">
        <v>699</v>
      </c>
      <c r="U95" s="45"/>
      <c r="V95" s="97">
        <f t="shared" si="3"/>
        <v>32</v>
      </c>
      <c r="W95" s="64"/>
    </row>
    <row r="96" spans="1:24">
      <c r="A96" s="54" t="s">
        <v>710</v>
      </c>
      <c r="B96" s="45" t="s">
        <v>693</v>
      </c>
      <c r="C96" s="68" t="s">
        <v>1710</v>
      </c>
      <c r="D96" s="68" t="s">
        <v>1711</v>
      </c>
      <c r="E96" s="68" t="s">
        <v>28</v>
      </c>
      <c r="F96" s="73">
        <v>2</v>
      </c>
      <c r="G96" s="68"/>
      <c r="H96" s="45" t="s">
        <v>1498</v>
      </c>
      <c r="I96" s="45"/>
      <c r="J96" s="45"/>
      <c r="K96" s="45">
        <v>1</v>
      </c>
      <c r="L96" s="60">
        <v>1</v>
      </c>
      <c r="M96" s="95">
        <v>1</v>
      </c>
      <c r="N96" s="45">
        <v>1</v>
      </c>
      <c r="O96" s="54"/>
      <c r="P96" s="68" t="s">
        <v>1712</v>
      </c>
      <c r="Q96" s="68" t="s">
        <v>1713</v>
      </c>
      <c r="R96" s="96">
        <v>16</v>
      </c>
      <c r="S96" s="45"/>
      <c r="T96" s="73" t="s">
        <v>14</v>
      </c>
      <c r="U96" s="45"/>
      <c r="V96" s="97">
        <f t="shared" si="3"/>
        <v>16</v>
      </c>
      <c r="W96" s="64"/>
    </row>
    <row r="97" spans="1:24">
      <c r="A97" s="54" t="s">
        <v>692</v>
      </c>
      <c r="B97" s="45" t="s">
        <v>693</v>
      </c>
      <c r="C97" s="56" t="s">
        <v>1714</v>
      </c>
      <c r="D97" s="56" t="s">
        <v>1609</v>
      </c>
      <c r="E97" s="56" t="s">
        <v>253</v>
      </c>
      <c r="F97" s="58">
        <v>11</v>
      </c>
      <c r="G97" s="45"/>
      <c r="H97" s="45" t="s">
        <v>1498</v>
      </c>
      <c r="I97" s="45"/>
      <c r="J97" s="45"/>
      <c r="K97" s="45">
        <v>1</v>
      </c>
      <c r="L97" s="60">
        <v>1.4</v>
      </c>
      <c r="M97" s="95">
        <v>1</v>
      </c>
      <c r="N97" s="45">
        <v>1</v>
      </c>
      <c r="O97" s="54"/>
      <c r="P97" s="56" t="s">
        <v>1514</v>
      </c>
      <c r="Q97" s="56" t="s">
        <v>1628</v>
      </c>
      <c r="R97" s="98" t="s">
        <v>699</v>
      </c>
      <c r="S97" s="45"/>
      <c r="T97" s="58" t="s">
        <v>699</v>
      </c>
      <c r="U97" s="45"/>
      <c r="V97" s="97">
        <f t="shared" si="3"/>
        <v>44.8</v>
      </c>
      <c r="W97" s="64"/>
      <c r="X97" s="41">
        <v>1</v>
      </c>
    </row>
    <row r="98" spans="1:24">
      <c r="A98" s="54" t="s">
        <v>710</v>
      </c>
      <c r="B98" s="45" t="s">
        <v>693</v>
      </c>
      <c r="C98" s="68" t="s">
        <v>1715</v>
      </c>
      <c r="D98" s="68" t="s">
        <v>1632</v>
      </c>
      <c r="E98" s="68" t="s">
        <v>253</v>
      </c>
      <c r="F98" s="73">
        <v>20</v>
      </c>
      <c r="G98" s="68"/>
      <c r="H98" s="45" t="s">
        <v>1498</v>
      </c>
      <c r="I98" s="45"/>
      <c r="J98" s="45"/>
      <c r="K98" s="45">
        <v>1</v>
      </c>
      <c r="L98" s="60">
        <v>1</v>
      </c>
      <c r="M98" s="95">
        <f>IF(H98="A",F98/20,IF(H98="B",F98/40,0))</f>
        <v>1</v>
      </c>
      <c r="N98" s="45">
        <v>1</v>
      </c>
      <c r="O98" s="54"/>
      <c r="P98" s="68" t="s">
        <v>1689</v>
      </c>
      <c r="Q98" s="68" t="s">
        <v>1556</v>
      </c>
      <c r="R98" s="96">
        <v>16</v>
      </c>
      <c r="S98" s="45"/>
      <c r="T98" s="73" t="s">
        <v>14</v>
      </c>
      <c r="U98" s="45"/>
      <c r="V98" s="97">
        <f t="shared" si="3"/>
        <v>16</v>
      </c>
      <c r="W98" s="64"/>
    </row>
    <row r="99" spans="1:24">
      <c r="A99" s="54" t="s">
        <v>710</v>
      </c>
      <c r="B99" s="45" t="s">
        <v>693</v>
      </c>
      <c r="C99" s="68" t="s">
        <v>1716</v>
      </c>
      <c r="D99" s="68" t="s">
        <v>1632</v>
      </c>
      <c r="E99" s="68" t="s">
        <v>253</v>
      </c>
      <c r="F99" s="73">
        <v>20</v>
      </c>
      <c r="G99" s="68"/>
      <c r="H99" s="45" t="s">
        <v>1498</v>
      </c>
      <c r="I99" s="45"/>
      <c r="J99" s="45"/>
      <c r="K99" s="45">
        <v>1</v>
      </c>
      <c r="L99" s="60">
        <v>1</v>
      </c>
      <c r="M99" s="95">
        <f>IF(H99="A",F99/20,IF(H99="B",F99/40,0))</f>
        <v>1</v>
      </c>
      <c r="N99" s="45">
        <v>1</v>
      </c>
      <c r="O99" s="54"/>
      <c r="P99" s="68" t="s">
        <v>1692</v>
      </c>
      <c r="Q99" s="68" t="s">
        <v>1556</v>
      </c>
      <c r="R99" s="96">
        <v>16</v>
      </c>
      <c r="S99" s="45"/>
      <c r="T99" s="73" t="s">
        <v>14</v>
      </c>
      <c r="U99" s="45"/>
      <c r="V99" s="97">
        <f t="shared" si="3"/>
        <v>16</v>
      </c>
      <c r="W99" s="64"/>
    </row>
    <row r="100" spans="1:24">
      <c r="A100" s="54" t="s">
        <v>710</v>
      </c>
      <c r="B100" s="45" t="s">
        <v>693</v>
      </c>
      <c r="C100" s="68" t="s">
        <v>1717</v>
      </c>
      <c r="D100" s="68" t="s">
        <v>1632</v>
      </c>
      <c r="E100" s="68" t="s">
        <v>1718</v>
      </c>
      <c r="F100" s="73">
        <v>12</v>
      </c>
      <c r="G100" s="100" t="s">
        <v>791</v>
      </c>
      <c r="H100" s="45" t="s">
        <v>1498</v>
      </c>
      <c r="I100" s="45" t="s">
        <v>1719</v>
      </c>
      <c r="J100" s="45"/>
      <c r="K100" s="45">
        <v>1.5</v>
      </c>
      <c r="L100" s="60">
        <v>1</v>
      </c>
      <c r="M100" s="95">
        <v>1</v>
      </c>
      <c r="N100" s="45">
        <v>1</v>
      </c>
      <c r="O100" s="54"/>
      <c r="P100" s="68" t="s">
        <v>1546</v>
      </c>
      <c r="Q100" s="68" t="s">
        <v>1720</v>
      </c>
      <c r="R100" s="96">
        <v>16</v>
      </c>
      <c r="S100" s="45"/>
      <c r="T100" s="73" t="s">
        <v>14</v>
      </c>
      <c r="U100" s="45"/>
      <c r="V100" s="97">
        <f t="shared" si="3"/>
        <v>24</v>
      </c>
      <c r="W100" s="76" t="s">
        <v>1721</v>
      </c>
    </row>
    <row r="101" spans="1:24">
      <c r="A101" s="54" t="s">
        <v>692</v>
      </c>
      <c r="B101" s="45" t="s">
        <v>693</v>
      </c>
      <c r="C101" s="56" t="s">
        <v>1722</v>
      </c>
      <c r="D101" s="56" t="s">
        <v>1609</v>
      </c>
      <c r="E101" s="56" t="s">
        <v>31</v>
      </c>
      <c r="F101" s="58">
        <v>15</v>
      </c>
      <c r="G101" s="45"/>
      <c r="H101" s="45" t="s">
        <v>1498</v>
      </c>
      <c r="I101" s="45"/>
      <c r="J101" s="45"/>
      <c r="K101" s="45">
        <v>1</v>
      </c>
      <c r="L101" s="60">
        <v>1.4</v>
      </c>
      <c r="M101" s="95">
        <v>1</v>
      </c>
      <c r="N101" s="45">
        <v>1</v>
      </c>
      <c r="O101" s="54"/>
      <c r="P101" s="56" t="s">
        <v>1514</v>
      </c>
      <c r="Q101" s="56" t="s">
        <v>1723</v>
      </c>
      <c r="R101" s="98" t="s">
        <v>699</v>
      </c>
      <c r="S101" s="45"/>
      <c r="T101" s="58" t="s">
        <v>699</v>
      </c>
      <c r="U101" s="45"/>
      <c r="V101" s="97">
        <f t="shared" si="3"/>
        <v>44.8</v>
      </c>
      <c r="W101" s="64"/>
      <c r="X101" s="41">
        <v>1</v>
      </c>
    </row>
    <row r="102" spans="1:24">
      <c r="A102" s="54" t="s">
        <v>692</v>
      </c>
      <c r="B102" s="45" t="s">
        <v>693</v>
      </c>
      <c r="C102" s="56" t="s">
        <v>1724</v>
      </c>
      <c r="D102" s="56" t="s">
        <v>1609</v>
      </c>
      <c r="E102" s="56" t="s">
        <v>31</v>
      </c>
      <c r="F102" s="58">
        <v>7</v>
      </c>
      <c r="G102" s="45"/>
      <c r="H102" s="45" t="s">
        <v>1498</v>
      </c>
      <c r="I102" s="45"/>
      <c r="J102" s="45"/>
      <c r="K102" s="45">
        <v>1</v>
      </c>
      <c r="L102" s="60">
        <v>1</v>
      </c>
      <c r="M102" s="95">
        <v>1</v>
      </c>
      <c r="N102" s="45">
        <v>1</v>
      </c>
      <c r="O102" s="54"/>
      <c r="P102" s="56" t="s">
        <v>1648</v>
      </c>
      <c r="Q102" s="56" t="s">
        <v>1610</v>
      </c>
      <c r="R102" s="98" t="s">
        <v>699</v>
      </c>
      <c r="S102" s="45"/>
      <c r="T102" s="58" t="s">
        <v>699</v>
      </c>
      <c r="U102" s="45"/>
      <c r="V102" s="97">
        <f t="shared" si="3"/>
        <v>32</v>
      </c>
      <c r="W102" s="64"/>
    </row>
    <row r="103" spans="1:24">
      <c r="A103" s="54" t="s">
        <v>692</v>
      </c>
      <c r="B103" s="45" t="s">
        <v>693</v>
      </c>
      <c r="C103" s="56" t="s">
        <v>1725</v>
      </c>
      <c r="D103" s="56" t="s">
        <v>1609</v>
      </c>
      <c r="E103" s="56" t="s">
        <v>31</v>
      </c>
      <c r="F103" s="58">
        <v>15</v>
      </c>
      <c r="G103" s="99" t="s">
        <v>722</v>
      </c>
      <c r="H103" s="45" t="s">
        <v>1498</v>
      </c>
      <c r="I103" s="45" t="s">
        <v>1719</v>
      </c>
      <c r="J103" s="45"/>
      <c r="K103" s="45">
        <v>1.5</v>
      </c>
      <c r="L103" s="60">
        <v>1</v>
      </c>
      <c r="M103" s="95">
        <v>1</v>
      </c>
      <c r="N103" s="45">
        <v>1</v>
      </c>
      <c r="O103" s="54"/>
      <c r="P103" s="56" t="s">
        <v>1622</v>
      </c>
      <c r="Q103" s="56" t="s">
        <v>1726</v>
      </c>
      <c r="R103" s="98" t="s">
        <v>699</v>
      </c>
      <c r="S103" s="45"/>
      <c r="T103" s="58" t="s">
        <v>699</v>
      </c>
      <c r="U103" s="45"/>
      <c r="V103" s="97">
        <f t="shared" si="3"/>
        <v>48</v>
      </c>
      <c r="W103" s="64"/>
    </row>
    <row r="104" spans="1:24">
      <c r="A104" s="54" t="s">
        <v>692</v>
      </c>
      <c r="B104" s="45" t="s">
        <v>693</v>
      </c>
      <c r="C104" s="56" t="s">
        <v>1727</v>
      </c>
      <c r="D104" s="56" t="s">
        <v>1572</v>
      </c>
      <c r="E104" s="56" t="s">
        <v>31</v>
      </c>
      <c r="F104" s="58">
        <v>17</v>
      </c>
      <c r="G104" s="45"/>
      <c r="H104" s="45" t="s">
        <v>1498</v>
      </c>
      <c r="I104" s="45"/>
      <c r="J104" s="45"/>
      <c r="K104" s="45">
        <v>1</v>
      </c>
      <c r="L104" s="60">
        <v>1</v>
      </c>
      <c r="M104" s="95">
        <v>1</v>
      </c>
      <c r="N104" s="45">
        <v>1</v>
      </c>
      <c r="O104" s="54"/>
      <c r="P104" s="56" t="s">
        <v>1517</v>
      </c>
      <c r="Q104" s="56" t="s">
        <v>1575</v>
      </c>
      <c r="R104" s="98" t="s">
        <v>699</v>
      </c>
      <c r="S104" s="45"/>
      <c r="T104" s="58" t="s">
        <v>699</v>
      </c>
      <c r="U104" s="45"/>
      <c r="V104" s="97">
        <f t="shared" si="3"/>
        <v>32</v>
      </c>
      <c r="W104" s="64"/>
    </row>
    <row r="105" spans="1:24">
      <c r="A105" s="54" t="s">
        <v>710</v>
      </c>
      <c r="B105" s="45" t="s">
        <v>693</v>
      </c>
      <c r="C105" s="68" t="s">
        <v>1728</v>
      </c>
      <c r="D105" s="68" t="s">
        <v>1497</v>
      </c>
      <c r="E105" s="68" t="s">
        <v>31</v>
      </c>
      <c r="F105" s="73">
        <v>20</v>
      </c>
      <c r="G105" s="68"/>
      <c r="H105" s="45" t="s">
        <v>1498</v>
      </c>
      <c r="I105" s="45"/>
      <c r="J105" s="45"/>
      <c r="K105" s="45">
        <v>1</v>
      </c>
      <c r="L105" s="60">
        <v>1</v>
      </c>
      <c r="M105" s="95">
        <f>IF(H105="A",F105/20,IF(H105="B",F105/40,0))</f>
        <v>1</v>
      </c>
      <c r="N105" s="45">
        <v>1</v>
      </c>
      <c r="O105" s="54"/>
      <c r="P105" s="68" t="s">
        <v>1499</v>
      </c>
      <c r="Q105" s="68" t="s">
        <v>1559</v>
      </c>
      <c r="R105" s="96">
        <v>32</v>
      </c>
      <c r="S105" s="45"/>
      <c r="T105" s="73" t="s">
        <v>699</v>
      </c>
      <c r="U105" s="45"/>
      <c r="V105" s="97">
        <f t="shared" si="3"/>
        <v>32</v>
      </c>
      <c r="W105" s="64"/>
    </row>
    <row r="106" spans="1:24">
      <c r="A106" s="54" t="s">
        <v>710</v>
      </c>
      <c r="B106" s="45" t="s">
        <v>693</v>
      </c>
      <c r="C106" s="68" t="s">
        <v>1729</v>
      </c>
      <c r="D106" s="68" t="s">
        <v>1730</v>
      </c>
      <c r="E106" s="68" t="s">
        <v>31</v>
      </c>
      <c r="F106" s="73">
        <v>12</v>
      </c>
      <c r="G106" s="100" t="s">
        <v>890</v>
      </c>
      <c r="H106" s="45" t="s">
        <v>1498</v>
      </c>
      <c r="I106" s="45"/>
      <c r="J106" s="45" t="s">
        <v>891</v>
      </c>
      <c r="K106" s="45">
        <v>1.3</v>
      </c>
      <c r="L106" s="60">
        <v>1</v>
      </c>
      <c r="M106" s="95">
        <v>1</v>
      </c>
      <c r="N106" s="45">
        <v>1</v>
      </c>
      <c r="O106" s="54"/>
      <c r="P106" s="68" t="s">
        <v>1731</v>
      </c>
      <c r="Q106" s="68" t="s">
        <v>1610</v>
      </c>
      <c r="R106" s="96">
        <v>32</v>
      </c>
      <c r="S106" s="45"/>
      <c r="T106" s="73" t="s">
        <v>699</v>
      </c>
      <c r="U106" s="45"/>
      <c r="V106" s="97">
        <f t="shared" si="3"/>
        <v>41.6</v>
      </c>
      <c r="W106" s="64"/>
    </row>
    <row r="107" spans="1:24">
      <c r="A107" s="54" t="s">
        <v>692</v>
      </c>
      <c r="B107" s="45" t="s">
        <v>693</v>
      </c>
      <c r="C107" s="56" t="s">
        <v>1732</v>
      </c>
      <c r="D107" s="56" t="s">
        <v>1502</v>
      </c>
      <c r="E107" s="56" t="s">
        <v>1115</v>
      </c>
      <c r="F107" s="58">
        <v>25</v>
      </c>
      <c r="G107" s="45"/>
      <c r="H107" s="45" t="s">
        <v>1498</v>
      </c>
      <c r="I107" s="45"/>
      <c r="J107" s="45"/>
      <c r="K107" s="45">
        <v>1</v>
      </c>
      <c r="L107" s="60">
        <v>1</v>
      </c>
      <c r="M107" s="95">
        <f t="shared" ref="M107:M116" si="5">IF(H107="A",F107/20,IF(H107="B",F107/40,0))</f>
        <v>1.25</v>
      </c>
      <c r="N107" s="45">
        <v>1</v>
      </c>
      <c r="O107" s="54"/>
      <c r="P107" s="56" t="s">
        <v>1733</v>
      </c>
      <c r="Q107" s="56" t="s">
        <v>1504</v>
      </c>
      <c r="R107" s="98" t="s">
        <v>699</v>
      </c>
      <c r="S107" s="45"/>
      <c r="T107" s="58" t="s">
        <v>699</v>
      </c>
      <c r="U107" s="45"/>
      <c r="V107" s="97">
        <f t="shared" si="3"/>
        <v>40</v>
      </c>
      <c r="W107" s="64" t="s">
        <v>1734</v>
      </c>
    </row>
    <row r="108" spans="1:24">
      <c r="A108" s="54" t="s">
        <v>692</v>
      </c>
      <c r="B108" s="45" t="s">
        <v>693</v>
      </c>
      <c r="C108" s="56" t="s">
        <v>1735</v>
      </c>
      <c r="D108" s="56" t="s">
        <v>1736</v>
      </c>
      <c r="E108" s="56" t="s">
        <v>298</v>
      </c>
      <c r="F108" s="58">
        <v>30</v>
      </c>
      <c r="G108" s="56"/>
      <c r="H108" s="45" t="s">
        <v>1498</v>
      </c>
      <c r="I108" s="45"/>
      <c r="J108" s="45"/>
      <c r="K108" s="45">
        <v>1</v>
      </c>
      <c r="L108" s="60">
        <v>1.4</v>
      </c>
      <c r="M108" s="95">
        <f t="shared" si="5"/>
        <v>1.5</v>
      </c>
      <c r="N108" s="45">
        <v>1</v>
      </c>
      <c r="O108" s="54"/>
      <c r="P108" s="56" t="s">
        <v>1622</v>
      </c>
      <c r="Q108" s="56" t="s">
        <v>1737</v>
      </c>
      <c r="R108" s="98" t="s">
        <v>699</v>
      </c>
      <c r="S108" s="45"/>
      <c r="T108" s="58" t="s">
        <v>699</v>
      </c>
      <c r="U108" s="45"/>
      <c r="V108" s="97">
        <f t="shared" si="3"/>
        <v>67.199999999999989</v>
      </c>
      <c r="W108" s="64"/>
      <c r="X108" s="41">
        <v>1</v>
      </c>
    </row>
    <row r="109" spans="1:24">
      <c r="A109" s="54" t="s">
        <v>692</v>
      </c>
      <c r="B109" s="45" t="s">
        <v>693</v>
      </c>
      <c r="C109" s="56" t="s">
        <v>1738</v>
      </c>
      <c r="D109" s="56" t="s">
        <v>1736</v>
      </c>
      <c r="E109" s="56" t="s">
        <v>298</v>
      </c>
      <c r="F109" s="58">
        <v>30</v>
      </c>
      <c r="G109" s="56"/>
      <c r="H109" s="45" t="s">
        <v>1498</v>
      </c>
      <c r="I109" s="45"/>
      <c r="J109" s="45"/>
      <c r="K109" s="45">
        <v>1</v>
      </c>
      <c r="L109" s="60">
        <v>1</v>
      </c>
      <c r="M109" s="95">
        <f t="shared" si="5"/>
        <v>1.5</v>
      </c>
      <c r="N109" s="45">
        <v>1</v>
      </c>
      <c r="O109" s="54"/>
      <c r="P109" s="56" t="s">
        <v>1697</v>
      </c>
      <c r="Q109" s="56" t="s">
        <v>1737</v>
      </c>
      <c r="R109" s="98" t="s">
        <v>699</v>
      </c>
      <c r="S109" s="45"/>
      <c r="T109" s="58" t="s">
        <v>699</v>
      </c>
      <c r="U109" s="45"/>
      <c r="V109" s="97">
        <f t="shared" si="3"/>
        <v>48</v>
      </c>
      <c r="W109" s="64"/>
    </row>
    <row r="110" spans="1:24">
      <c r="A110" s="54" t="s">
        <v>692</v>
      </c>
      <c r="B110" s="45" t="s">
        <v>693</v>
      </c>
      <c r="C110" s="56" t="s">
        <v>1739</v>
      </c>
      <c r="D110" s="56" t="s">
        <v>1736</v>
      </c>
      <c r="E110" s="56" t="s">
        <v>298</v>
      </c>
      <c r="F110" s="58">
        <v>30</v>
      </c>
      <c r="G110" s="106"/>
      <c r="H110" s="45" t="s">
        <v>1498</v>
      </c>
      <c r="I110" s="45"/>
      <c r="J110" s="45"/>
      <c r="K110" s="45">
        <v>1</v>
      </c>
      <c r="L110" s="60">
        <v>1</v>
      </c>
      <c r="M110" s="95">
        <f t="shared" si="5"/>
        <v>1.5</v>
      </c>
      <c r="N110" s="45">
        <v>1</v>
      </c>
      <c r="O110" s="54"/>
      <c r="P110" s="56" t="s">
        <v>1648</v>
      </c>
      <c r="Q110" s="56" t="s">
        <v>1740</v>
      </c>
      <c r="R110" s="98" t="s">
        <v>699</v>
      </c>
      <c r="S110" s="45"/>
      <c r="T110" s="58" t="s">
        <v>699</v>
      </c>
      <c r="U110" s="45"/>
      <c r="V110" s="97">
        <f t="shared" si="3"/>
        <v>48</v>
      </c>
      <c r="W110" s="64"/>
    </row>
    <row r="111" spans="1:24">
      <c r="A111" s="54" t="s">
        <v>692</v>
      </c>
      <c r="B111" s="45" t="s">
        <v>693</v>
      </c>
      <c r="C111" s="56" t="s">
        <v>1741</v>
      </c>
      <c r="D111" s="56" t="s">
        <v>1736</v>
      </c>
      <c r="E111" s="56" t="s">
        <v>298</v>
      </c>
      <c r="F111" s="58">
        <v>30</v>
      </c>
      <c r="G111" s="56"/>
      <c r="H111" s="45" t="s">
        <v>1498</v>
      </c>
      <c r="I111" s="45"/>
      <c r="J111" s="45"/>
      <c r="K111" s="45">
        <v>1</v>
      </c>
      <c r="L111" s="60">
        <v>1</v>
      </c>
      <c r="M111" s="95">
        <f t="shared" si="5"/>
        <v>1.5</v>
      </c>
      <c r="N111" s="45">
        <v>1</v>
      </c>
      <c r="O111" s="54"/>
      <c r="P111" s="56" t="s">
        <v>1706</v>
      </c>
      <c r="Q111" s="56" t="s">
        <v>1740</v>
      </c>
      <c r="R111" s="98" t="s">
        <v>699</v>
      </c>
      <c r="S111" s="45"/>
      <c r="T111" s="58" t="s">
        <v>699</v>
      </c>
      <c r="U111" s="45"/>
      <c r="V111" s="97">
        <f t="shared" si="3"/>
        <v>48</v>
      </c>
      <c r="W111" s="64"/>
    </row>
    <row r="112" spans="1:24">
      <c r="A112" s="54" t="s">
        <v>710</v>
      </c>
      <c r="B112" s="45" t="s">
        <v>693</v>
      </c>
      <c r="C112" s="68" t="s">
        <v>1742</v>
      </c>
      <c r="D112" s="68" t="s">
        <v>1736</v>
      </c>
      <c r="E112" s="68" t="s">
        <v>298</v>
      </c>
      <c r="F112" s="73">
        <v>21</v>
      </c>
      <c r="G112" s="68"/>
      <c r="H112" s="45" t="s">
        <v>1498</v>
      </c>
      <c r="I112" s="45"/>
      <c r="J112" s="45"/>
      <c r="K112" s="45">
        <v>1</v>
      </c>
      <c r="L112" s="60">
        <v>1</v>
      </c>
      <c r="M112" s="95">
        <f t="shared" si="5"/>
        <v>1.05</v>
      </c>
      <c r="N112" s="45">
        <v>1</v>
      </c>
      <c r="O112" s="54"/>
      <c r="P112" s="68" t="s">
        <v>1536</v>
      </c>
      <c r="Q112" s="68" t="s">
        <v>1743</v>
      </c>
      <c r="R112" s="96">
        <v>32</v>
      </c>
      <c r="S112" s="45"/>
      <c r="T112" s="73" t="s">
        <v>699</v>
      </c>
      <c r="U112" s="45"/>
      <c r="V112" s="97">
        <f t="shared" si="3"/>
        <v>33.6</v>
      </c>
      <c r="W112" s="64"/>
    </row>
    <row r="113" spans="1:23">
      <c r="A113" s="54" t="s">
        <v>710</v>
      </c>
      <c r="B113" s="45" t="s">
        <v>693</v>
      </c>
      <c r="C113" s="68" t="s">
        <v>1744</v>
      </c>
      <c r="D113" s="68" t="s">
        <v>1736</v>
      </c>
      <c r="E113" s="68" t="s">
        <v>298</v>
      </c>
      <c r="F113" s="73">
        <v>24</v>
      </c>
      <c r="G113" s="68"/>
      <c r="H113" s="45" t="s">
        <v>1498</v>
      </c>
      <c r="I113" s="45"/>
      <c r="J113" s="45"/>
      <c r="K113" s="45">
        <v>1</v>
      </c>
      <c r="L113" s="60">
        <v>1</v>
      </c>
      <c r="M113" s="95">
        <f t="shared" si="5"/>
        <v>1.2</v>
      </c>
      <c r="N113" s="45">
        <v>1</v>
      </c>
      <c r="O113" s="54"/>
      <c r="P113" s="68" t="s">
        <v>1745</v>
      </c>
      <c r="Q113" s="68" t="s">
        <v>1746</v>
      </c>
      <c r="R113" s="96">
        <v>32</v>
      </c>
      <c r="S113" s="45"/>
      <c r="T113" s="73" t="s">
        <v>699</v>
      </c>
      <c r="U113" s="45"/>
      <c r="V113" s="97">
        <f t="shared" si="3"/>
        <v>38.4</v>
      </c>
      <c r="W113" s="64"/>
    </row>
    <row r="114" spans="1:23">
      <c r="A114" s="54" t="s">
        <v>710</v>
      </c>
      <c r="B114" s="45" t="s">
        <v>693</v>
      </c>
      <c r="C114" s="68" t="s">
        <v>1747</v>
      </c>
      <c r="D114" s="68" t="s">
        <v>1538</v>
      </c>
      <c r="E114" s="68" t="s">
        <v>241</v>
      </c>
      <c r="F114" s="73">
        <v>25</v>
      </c>
      <c r="G114" s="100" t="s">
        <v>890</v>
      </c>
      <c r="H114" s="45" t="s">
        <v>1498</v>
      </c>
      <c r="I114" s="45"/>
      <c r="J114" s="45" t="s">
        <v>891</v>
      </c>
      <c r="K114" s="45">
        <v>1.3</v>
      </c>
      <c r="L114" s="60">
        <v>1</v>
      </c>
      <c r="M114" s="95">
        <f t="shared" si="5"/>
        <v>1.25</v>
      </c>
      <c r="N114" s="45">
        <v>1</v>
      </c>
      <c r="O114" s="54"/>
      <c r="P114" s="68" t="s">
        <v>1748</v>
      </c>
      <c r="Q114" s="68" t="s">
        <v>1749</v>
      </c>
      <c r="R114" s="96">
        <v>16</v>
      </c>
      <c r="S114" s="45"/>
      <c r="T114" s="73" t="s">
        <v>14</v>
      </c>
      <c r="U114" s="45"/>
      <c r="V114" s="97">
        <f t="shared" si="3"/>
        <v>26</v>
      </c>
      <c r="W114" s="64"/>
    </row>
    <row r="115" spans="1:23">
      <c r="A115" s="54" t="s">
        <v>710</v>
      </c>
      <c r="B115" s="45" t="s">
        <v>693</v>
      </c>
      <c r="C115" s="68" t="s">
        <v>1750</v>
      </c>
      <c r="D115" s="68" t="s">
        <v>1545</v>
      </c>
      <c r="E115" s="68" t="s">
        <v>241</v>
      </c>
      <c r="F115" s="73">
        <v>20</v>
      </c>
      <c r="G115" s="68"/>
      <c r="H115" s="45" t="s">
        <v>1498</v>
      </c>
      <c r="I115" s="45"/>
      <c r="J115" s="45"/>
      <c r="K115" s="45">
        <v>1</v>
      </c>
      <c r="L115" s="60">
        <v>1</v>
      </c>
      <c r="M115" s="95">
        <f t="shared" si="5"/>
        <v>1</v>
      </c>
      <c r="N115" s="45">
        <v>1</v>
      </c>
      <c r="O115" s="54"/>
      <c r="P115" s="68" t="s">
        <v>1689</v>
      </c>
      <c r="Q115" s="68" t="s">
        <v>1749</v>
      </c>
      <c r="R115" s="96">
        <v>16</v>
      </c>
      <c r="S115" s="45"/>
      <c r="T115" s="73" t="s">
        <v>14</v>
      </c>
      <c r="U115" s="45"/>
      <c r="V115" s="97">
        <f t="shared" si="3"/>
        <v>16</v>
      </c>
      <c r="W115" s="64"/>
    </row>
    <row r="116" spans="1:23">
      <c r="A116" s="54" t="s">
        <v>710</v>
      </c>
      <c r="B116" s="45" t="s">
        <v>693</v>
      </c>
      <c r="C116" s="68" t="s">
        <v>1751</v>
      </c>
      <c r="D116" s="68" t="s">
        <v>1545</v>
      </c>
      <c r="E116" s="68" t="s">
        <v>241</v>
      </c>
      <c r="F116" s="73">
        <v>20</v>
      </c>
      <c r="G116" s="68"/>
      <c r="H116" s="45" t="s">
        <v>1498</v>
      </c>
      <c r="I116" s="45"/>
      <c r="J116" s="45"/>
      <c r="K116" s="45">
        <v>1</v>
      </c>
      <c r="L116" s="60">
        <v>1</v>
      </c>
      <c r="M116" s="95">
        <f t="shared" si="5"/>
        <v>1</v>
      </c>
      <c r="N116" s="45">
        <v>1</v>
      </c>
      <c r="O116" s="54"/>
      <c r="P116" s="68" t="s">
        <v>1692</v>
      </c>
      <c r="Q116" s="68" t="s">
        <v>1749</v>
      </c>
      <c r="R116" s="96">
        <v>16</v>
      </c>
      <c r="S116" s="45"/>
      <c r="T116" s="73" t="s">
        <v>14</v>
      </c>
      <c r="U116" s="45"/>
      <c r="V116" s="97">
        <f t="shared" si="3"/>
        <v>16</v>
      </c>
      <c r="W116" s="64"/>
    </row>
    <row r="117" spans="1:23">
      <c r="A117" s="54" t="s">
        <v>710</v>
      </c>
      <c r="B117" s="45" t="s">
        <v>693</v>
      </c>
      <c r="C117" s="68" t="s">
        <v>1752</v>
      </c>
      <c r="D117" s="68" t="s">
        <v>1538</v>
      </c>
      <c r="E117" s="68" t="s">
        <v>190</v>
      </c>
      <c r="F117" s="73">
        <v>18</v>
      </c>
      <c r="G117" s="68"/>
      <c r="H117" s="45" t="s">
        <v>1498</v>
      </c>
      <c r="I117" s="45"/>
      <c r="J117" s="45"/>
      <c r="K117" s="45">
        <v>1</v>
      </c>
      <c r="L117" s="60">
        <v>1</v>
      </c>
      <c r="M117" s="95">
        <v>1</v>
      </c>
      <c r="N117" s="45">
        <v>1</v>
      </c>
      <c r="O117" s="54"/>
      <c r="P117" s="68" t="s">
        <v>1753</v>
      </c>
      <c r="Q117" s="68" t="s">
        <v>1690</v>
      </c>
      <c r="R117" s="96">
        <v>16</v>
      </c>
      <c r="S117" s="45"/>
      <c r="T117" s="73" t="s">
        <v>14</v>
      </c>
      <c r="U117" s="45"/>
      <c r="V117" s="97">
        <f t="shared" si="3"/>
        <v>16</v>
      </c>
      <c r="W117" s="64"/>
    </row>
    <row r="118" spans="1:23">
      <c r="A118" s="54" t="s">
        <v>710</v>
      </c>
      <c r="B118" s="45" t="s">
        <v>693</v>
      </c>
      <c r="C118" s="68" t="s">
        <v>1754</v>
      </c>
      <c r="D118" s="68" t="s">
        <v>1538</v>
      </c>
      <c r="E118" s="68" t="s">
        <v>190</v>
      </c>
      <c r="F118" s="73">
        <v>19</v>
      </c>
      <c r="G118" s="68"/>
      <c r="H118" s="45" t="s">
        <v>1498</v>
      </c>
      <c r="I118" s="45"/>
      <c r="J118" s="45"/>
      <c r="K118" s="45">
        <v>1</v>
      </c>
      <c r="L118" s="60">
        <v>1</v>
      </c>
      <c r="M118" s="95">
        <v>1</v>
      </c>
      <c r="N118" s="45">
        <v>1</v>
      </c>
      <c r="O118" s="54"/>
      <c r="P118" s="68" t="s">
        <v>1755</v>
      </c>
      <c r="Q118" s="68" t="s">
        <v>1690</v>
      </c>
      <c r="R118" s="96">
        <v>16</v>
      </c>
      <c r="S118" s="45"/>
      <c r="T118" s="73" t="s">
        <v>14</v>
      </c>
      <c r="U118" s="45"/>
      <c r="V118" s="97">
        <f t="shared" si="3"/>
        <v>16</v>
      </c>
      <c r="W118" s="64"/>
    </row>
    <row r="119" spans="1:23">
      <c r="A119" s="54" t="s">
        <v>710</v>
      </c>
      <c r="B119" s="45" t="s">
        <v>693</v>
      </c>
      <c r="C119" s="68" t="s">
        <v>1756</v>
      </c>
      <c r="D119" s="68" t="s">
        <v>1545</v>
      </c>
      <c r="E119" s="68" t="s">
        <v>190</v>
      </c>
      <c r="F119" s="73">
        <v>20</v>
      </c>
      <c r="G119" s="68"/>
      <c r="H119" s="45" t="s">
        <v>1498</v>
      </c>
      <c r="I119" s="45"/>
      <c r="J119" s="45"/>
      <c r="K119" s="45">
        <v>1</v>
      </c>
      <c r="L119" s="60">
        <v>1</v>
      </c>
      <c r="M119" s="95">
        <f>IF(H119="A",F119/20,IF(H119="B",F119/40,0))</f>
        <v>1</v>
      </c>
      <c r="N119" s="45">
        <v>1</v>
      </c>
      <c r="O119" s="54"/>
      <c r="P119" s="68" t="s">
        <v>1757</v>
      </c>
      <c r="Q119" s="68" t="s">
        <v>1690</v>
      </c>
      <c r="R119" s="96">
        <v>16</v>
      </c>
      <c r="S119" s="45"/>
      <c r="T119" s="73" t="s">
        <v>14</v>
      </c>
      <c r="U119" s="45"/>
      <c r="V119" s="97">
        <f t="shared" si="3"/>
        <v>16</v>
      </c>
      <c r="W119" s="64"/>
    </row>
    <row r="120" spans="1:23">
      <c r="A120" s="54" t="s">
        <v>710</v>
      </c>
      <c r="B120" s="45" t="s">
        <v>693</v>
      </c>
      <c r="C120" s="68" t="s">
        <v>1758</v>
      </c>
      <c r="D120" s="68" t="s">
        <v>1545</v>
      </c>
      <c r="E120" s="68" t="s">
        <v>190</v>
      </c>
      <c r="F120" s="73">
        <v>20</v>
      </c>
      <c r="G120" s="68"/>
      <c r="H120" s="45" t="s">
        <v>1498</v>
      </c>
      <c r="I120" s="45"/>
      <c r="J120" s="45"/>
      <c r="K120" s="45">
        <v>1</v>
      </c>
      <c r="L120" s="60">
        <v>1</v>
      </c>
      <c r="M120" s="95">
        <f>IF(H120="A",F120/20,IF(H120="B",F120/40,0))</f>
        <v>1</v>
      </c>
      <c r="N120" s="45">
        <v>1</v>
      </c>
      <c r="O120" s="54"/>
      <c r="P120" s="68" t="s">
        <v>1759</v>
      </c>
      <c r="Q120" s="68" t="s">
        <v>1690</v>
      </c>
      <c r="R120" s="96">
        <v>16</v>
      </c>
      <c r="S120" s="45"/>
      <c r="T120" s="73" t="s">
        <v>14</v>
      </c>
      <c r="U120" s="45"/>
      <c r="V120" s="97">
        <f t="shared" si="3"/>
        <v>16</v>
      </c>
      <c r="W120" s="64"/>
    </row>
    <row r="121" spans="1:23">
      <c r="A121" s="54" t="s">
        <v>710</v>
      </c>
      <c r="B121" s="45" t="s">
        <v>693</v>
      </c>
      <c r="C121" s="68" t="s">
        <v>1760</v>
      </c>
      <c r="D121" s="68" t="s">
        <v>1545</v>
      </c>
      <c r="E121" s="68" t="s">
        <v>190</v>
      </c>
      <c r="F121" s="73">
        <v>21</v>
      </c>
      <c r="G121" s="68"/>
      <c r="H121" s="45" t="s">
        <v>1498</v>
      </c>
      <c r="I121" s="45"/>
      <c r="J121" s="45"/>
      <c r="K121" s="45">
        <v>1</v>
      </c>
      <c r="L121" s="60">
        <v>1</v>
      </c>
      <c r="M121" s="95">
        <f>IF(H121="A",F121/20,IF(H121="B",F121/40,0))</f>
        <v>1.05</v>
      </c>
      <c r="N121" s="45">
        <v>1</v>
      </c>
      <c r="O121" s="54"/>
      <c r="P121" s="68" t="s">
        <v>1546</v>
      </c>
      <c r="Q121" s="68" t="s">
        <v>1540</v>
      </c>
      <c r="R121" s="96">
        <v>16</v>
      </c>
      <c r="S121" s="45"/>
      <c r="T121" s="73" t="s">
        <v>14</v>
      </c>
      <c r="U121" s="45"/>
      <c r="V121" s="97">
        <f t="shared" si="3"/>
        <v>16.8</v>
      </c>
      <c r="W121" s="64"/>
    </row>
    <row r="122" spans="1:23">
      <c r="A122" s="54" t="s">
        <v>710</v>
      </c>
      <c r="B122" s="45" t="s">
        <v>693</v>
      </c>
      <c r="C122" s="68" t="s">
        <v>1761</v>
      </c>
      <c r="D122" s="68" t="s">
        <v>1545</v>
      </c>
      <c r="E122" s="68" t="s">
        <v>190</v>
      </c>
      <c r="F122" s="73">
        <v>20</v>
      </c>
      <c r="G122" s="68"/>
      <c r="H122" s="45" t="s">
        <v>1498</v>
      </c>
      <c r="I122" s="45"/>
      <c r="J122" s="45"/>
      <c r="K122" s="45">
        <v>1</v>
      </c>
      <c r="L122" s="60">
        <v>1</v>
      </c>
      <c r="M122" s="95">
        <f>IF(H122="A",F122/20,IF(H122="B",F122/40,0))</f>
        <v>1</v>
      </c>
      <c r="N122" s="45">
        <v>1</v>
      </c>
      <c r="O122" s="54"/>
      <c r="P122" s="68" t="s">
        <v>1548</v>
      </c>
      <c r="Q122" s="68" t="s">
        <v>1543</v>
      </c>
      <c r="R122" s="96">
        <v>16</v>
      </c>
      <c r="S122" s="45"/>
      <c r="T122" s="73" t="s">
        <v>14</v>
      </c>
      <c r="U122" s="45"/>
      <c r="V122" s="97">
        <f t="shared" si="3"/>
        <v>16</v>
      </c>
      <c r="W122" s="64"/>
    </row>
    <row r="123" spans="1:23">
      <c r="A123" s="54" t="s">
        <v>710</v>
      </c>
      <c r="B123" s="45" t="s">
        <v>693</v>
      </c>
      <c r="C123" s="68" t="s">
        <v>1762</v>
      </c>
      <c r="D123" s="68" t="s">
        <v>1763</v>
      </c>
      <c r="E123" s="68" t="s">
        <v>238</v>
      </c>
      <c r="F123" s="73">
        <v>29</v>
      </c>
      <c r="G123" s="105" t="s">
        <v>1512</v>
      </c>
      <c r="H123" s="45" t="s">
        <v>1513</v>
      </c>
      <c r="I123" s="45"/>
      <c r="J123" s="45"/>
      <c r="K123" s="45">
        <v>1</v>
      </c>
      <c r="L123" s="60">
        <v>1</v>
      </c>
      <c r="M123" s="95">
        <v>1</v>
      </c>
      <c r="N123" s="45">
        <v>1</v>
      </c>
      <c r="O123" s="73" t="s">
        <v>1668</v>
      </c>
      <c r="P123" s="68" t="s">
        <v>1764</v>
      </c>
      <c r="Q123" s="68" t="s">
        <v>1518</v>
      </c>
      <c r="R123" s="96">
        <v>16</v>
      </c>
      <c r="S123" s="45"/>
      <c r="T123" s="45"/>
      <c r="U123" s="73">
        <v>16</v>
      </c>
      <c r="V123" s="97">
        <f t="shared" si="3"/>
        <v>16</v>
      </c>
      <c r="W123" s="64"/>
    </row>
    <row r="124" spans="1:23">
      <c r="A124" s="54" t="s">
        <v>710</v>
      </c>
      <c r="B124" s="45" t="s">
        <v>693</v>
      </c>
      <c r="C124" s="68" t="s">
        <v>1765</v>
      </c>
      <c r="D124" s="68" t="s">
        <v>1763</v>
      </c>
      <c r="E124" s="68" t="s">
        <v>238</v>
      </c>
      <c r="F124" s="73">
        <v>30</v>
      </c>
      <c r="G124" s="105" t="s">
        <v>1512</v>
      </c>
      <c r="H124" s="45" t="s">
        <v>1513</v>
      </c>
      <c r="I124" s="45"/>
      <c r="J124" s="45"/>
      <c r="K124" s="45">
        <v>1</v>
      </c>
      <c r="L124" s="60">
        <v>1</v>
      </c>
      <c r="M124" s="95">
        <v>1</v>
      </c>
      <c r="N124" s="45">
        <v>1</v>
      </c>
      <c r="O124" s="73" t="s">
        <v>1668</v>
      </c>
      <c r="P124" s="68" t="s">
        <v>1766</v>
      </c>
      <c r="Q124" s="68" t="s">
        <v>1767</v>
      </c>
      <c r="R124" s="96">
        <v>16</v>
      </c>
      <c r="S124" s="45"/>
      <c r="T124" s="45"/>
      <c r="U124" s="73">
        <v>16</v>
      </c>
      <c r="V124" s="97">
        <f t="shared" si="3"/>
        <v>16</v>
      </c>
      <c r="W124" s="64"/>
    </row>
    <row r="125" spans="1:23">
      <c r="A125" s="54" t="s">
        <v>692</v>
      </c>
      <c r="B125" s="45" t="s">
        <v>693</v>
      </c>
      <c r="C125" s="56" t="s">
        <v>1768</v>
      </c>
      <c r="D125" s="56" t="s">
        <v>1507</v>
      </c>
      <c r="E125" s="56" t="s">
        <v>265</v>
      </c>
      <c r="F125" s="58">
        <v>25</v>
      </c>
      <c r="G125" s="45"/>
      <c r="H125" s="45" t="s">
        <v>1498</v>
      </c>
      <c r="I125" s="45"/>
      <c r="J125" s="45"/>
      <c r="K125" s="45">
        <v>1</v>
      </c>
      <c r="L125" s="60">
        <v>1</v>
      </c>
      <c r="M125" s="95">
        <f>IF(H125="A",F125/20,IF(H125="B",F125/40,0))</f>
        <v>1.25</v>
      </c>
      <c r="N125" s="45">
        <v>1</v>
      </c>
      <c r="O125" s="54"/>
      <c r="P125" s="56" t="s">
        <v>1769</v>
      </c>
      <c r="Q125" s="56" t="s">
        <v>1534</v>
      </c>
      <c r="R125" s="98" t="s">
        <v>699</v>
      </c>
      <c r="S125" s="45"/>
      <c r="T125" s="58" t="s">
        <v>699</v>
      </c>
      <c r="U125" s="45"/>
      <c r="V125" s="97">
        <f t="shared" si="3"/>
        <v>40</v>
      </c>
      <c r="W125" s="64"/>
    </row>
    <row r="126" spans="1:23">
      <c r="A126" s="54" t="s">
        <v>710</v>
      </c>
      <c r="B126" s="45" t="s">
        <v>693</v>
      </c>
      <c r="C126" s="68" t="s">
        <v>1770</v>
      </c>
      <c r="D126" s="68" t="s">
        <v>1538</v>
      </c>
      <c r="E126" s="68" t="s">
        <v>265</v>
      </c>
      <c r="F126" s="73">
        <v>20</v>
      </c>
      <c r="G126" s="68"/>
      <c r="H126" s="45" t="s">
        <v>1498</v>
      </c>
      <c r="I126" s="45"/>
      <c r="J126" s="45"/>
      <c r="K126" s="45">
        <v>1</v>
      </c>
      <c r="L126" s="60">
        <v>1</v>
      </c>
      <c r="M126" s="95">
        <f>IF(H126="A",F126/20,IF(H126="B",F126/40,0))</f>
        <v>1</v>
      </c>
      <c r="N126" s="45">
        <v>1</v>
      </c>
      <c r="O126" s="54"/>
      <c r="P126" s="68" t="s">
        <v>1753</v>
      </c>
      <c r="Q126" s="68" t="s">
        <v>1749</v>
      </c>
      <c r="R126" s="96">
        <v>16</v>
      </c>
      <c r="S126" s="45"/>
      <c r="T126" s="73" t="s">
        <v>14</v>
      </c>
      <c r="U126" s="45"/>
      <c r="V126" s="97">
        <f t="shared" si="3"/>
        <v>16</v>
      </c>
      <c r="W126" s="64"/>
    </row>
    <row r="127" spans="1:23">
      <c r="A127" s="54" t="s">
        <v>710</v>
      </c>
      <c r="B127" s="45" t="s">
        <v>693</v>
      </c>
      <c r="C127" s="68" t="s">
        <v>1771</v>
      </c>
      <c r="D127" s="68" t="s">
        <v>1538</v>
      </c>
      <c r="E127" s="68" t="s">
        <v>265</v>
      </c>
      <c r="F127" s="73">
        <v>20</v>
      </c>
      <c r="G127" s="68"/>
      <c r="H127" s="45" t="s">
        <v>1498</v>
      </c>
      <c r="I127" s="45"/>
      <c r="J127" s="45"/>
      <c r="K127" s="45">
        <v>1</v>
      </c>
      <c r="L127" s="60">
        <v>1</v>
      </c>
      <c r="M127" s="95">
        <f>IF(H127="A",F127/20,IF(H127="B",F127/40,0))</f>
        <v>1</v>
      </c>
      <c r="N127" s="45">
        <v>1</v>
      </c>
      <c r="O127" s="54"/>
      <c r="P127" s="68" t="s">
        <v>1755</v>
      </c>
      <c r="Q127" s="68" t="s">
        <v>1749</v>
      </c>
      <c r="R127" s="96">
        <v>16</v>
      </c>
      <c r="S127" s="45"/>
      <c r="T127" s="73" t="s">
        <v>14</v>
      </c>
      <c r="U127" s="45"/>
      <c r="V127" s="97">
        <f t="shared" si="3"/>
        <v>16</v>
      </c>
      <c r="W127" s="64"/>
    </row>
    <row r="128" spans="1:23">
      <c r="A128" s="54" t="s">
        <v>710</v>
      </c>
      <c r="B128" s="45" t="s">
        <v>693</v>
      </c>
      <c r="C128" s="68" t="s">
        <v>1772</v>
      </c>
      <c r="D128" s="68" t="s">
        <v>1538</v>
      </c>
      <c r="E128" s="68" t="s">
        <v>265</v>
      </c>
      <c r="F128" s="73">
        <v>20</v>
      </c>
      <c r="G128" s="68"/>
      <c r="H128" s="45" t="s">
        <v>1498</v>
      </c>
      <c r="I128" s="45"/>
      <c r="J128" s="45"/>
      <c r="K128" s="45">
        <v>1</v>
      </c>
      <c r="L128" s="60">
        <v>1</v>
      </c>
      <c r="M128" s="95">
        <f>IF(H128="A",F128/20,IF(H128="B",F128/40,0))</f>
        <v>1</v>
      </c>
      <c r="N128" s="45">
        <v>1</v>
      </c>
      <c r="O128" s="54"/>
      <c r="P128" s="68" t="s">
        <v>1773</v>
      </c>
      <c r="Q128" s="68" t="s">
        <v>1690</v>
      </c>
      <c r="R128" s="96">
        <v>16</v>
      </c>
      <c r="S128" s="45"/>
      <c r="T128" s="73" t="s">
        <v>14</v>
      </c>
      <c r="U128" s="45"/>
      <c r="V128" s="97">
        <f t="shared" si="3"/>
        <v>16</v>
      </c>
      <c r="W128" s="64"/>
    </row>
    <row r="129" spans="1:24">
      <c r="A129" s="54" t="s">
        <v>710</v>
      </c>
      <c r="B129" s="45" t="s">
        <v>693</v>
      </c>
      <c r="C129" s="68" t="s">
        <v>1774</v>
      </c>
      <c r="D129" s="68" t="s">
        <v>1538</v>
      </c>
      <c r="E129" s="68" t="s">
        <v>265</v>
      </c>
      <c r="F129" s="73">
        <v>18</v>
      </c>
      <c r="G129" s="68"/>
      <c r="H129" s="45" t="s">
        <v>1498</v>
      </c>
      <c r="I129" s="45"/>
      <c r="J129" s="45"/>
      <c r="K129" s="45">
        <v>1</v>
      </c>
      <c r="L129" s="60">
        <v>1</v>
      </c>
      <c r="M129" s="95">
        <v>1</v>
      </c>
      <c r="N129" s="45">
        <v>1</v>
      </c>
      <c r="O129" s="54"/>
      <c r="P129" s="68" t="s">
        <v>1775</v>
      </c>
      <c r="Q129" s="68" t="s">
        <v>1690</v>
      </c>
      <c r="R129" s="96">
        <v>16</v>
      </c>
      <c r="S129" s="45"/>
      <c r="T129" s="73" t="s">
        <v>14</v>
      </c>
      <c r="U129" s="45"/>
      <c r="V129" s="97">
        <f t="shared" si="3"/>
        <v>16</v>
      </c>
      <c r="W129" s="64"/>
    </row>
    <row r="130" spans="1:24">
      <c r="A130" s="54" t="s">
        <v>710</v>
      </c>
      <c r="B130" s="45" t="s">
        <v>693</v>
      </c>
      <c r="C130" s="68" t="s">
        <v>1776</v>
      </c>
      <c r="D130" s="68" t="s">
        <v>1538</v>
      </c>
      <c r="E130" s="68" t="s">
        <v>265</v>
      </c>
      <c r="F130" s="73">
        <v>18</v>
      </c>
      <c r="G130" s="68"/>
      <c r="H130" s="45" t="s">
        <v>1498</v>
      </c>
      <c r="I130" s="45"/>
      <c r="J130" s="45"/>
      <c r="K130" s="45">
        <v>1</v>
      </c>
      <c r="L130" s="60">
        <v>1</v>
      </c>
      <c r="M130" s="95">
        <v>1</v>
      </c>
      <c r="N130" s="45">
        <v>1</v>
      </c>
      <c r="O130" s="54"/>
      <c r="P130" s="68" t="s">
        <v>1633</v>
      </c>
      <c r="Q130" s="68" t="s">
        <v>1749</v>
      </c>
      <c r="R130" s="96">
        <v>16</v>
      </c>
      <c r="S130" s="45"/>
      <c r="T130" s="73" t="s">
        <v>14</v>
      </c>
      <c r="U130" s="45"/>
      <c r="V130" s="97">
        <f t="shared" si="3"/>
        <v>16</v>
      </c>
      <c r="W130" s="64"/>
    </row>
    <row r="131" spans="1:24">
      <c r="A131" s="54" t="s">
        <v>710</v>
      </c>
      <c r="B131" s="45" t="s">
        <v>693</v>
      </c>
      <c r="C131" s="68" t="s">
        <v>1777</v>
      </c>
      <c r="D131" s="68" t="s">
        <v>1538</v>
      </c>
      <c r="E131" s="68" t="s">
        <v>265</v>
      </c>
      <c r="F131" s="73">
        <v>19</v>
      </c>
      <c r="G131" s="68"/>
      <c r="H131" s="45" t="s">
        <v>1498</v>
      </c>
      <c r="I131" s="45"/>
      <c r="J131" s="45"/>
      <c r="K131" s="45">
        <v>1</v>
      </c>
      <c r="L131" s="60">
        <v>1</v>
      </c>
      <c r="M131" s="95">
        <v>1</v>
      </c>
      <c r="N131" s="45">
        <v>1</v>
      </c>
      <c r="O131" s="54"/>
      <c r="P131" s="68" t="s">
        <v>1635</v>
      </c>
      <c r="Q131" s="68" t="s">
        <v>1749</v>
      </c>
      <c r="R131" s="96">
        <v>16</v>
      </c>
      <c r="S131" s="45"/>
      <c r="T131" s="73" t="s">
        <v>14</v>
      </c>
      <c r="U131" s="45"/>
      <c r="V131" s="97">
        <f t="shared" si="3"/>
        <v>16</v>
      </c>
      <c r="W131" s="64"/>
    </row>
    <row r="132" spans="1:24">
      <c r="A132" s="54" t="s">
        <v>710</v>
      </c>
      <c r="B132" s="45" t="s">
        <v>693</v>
      </c>
      <c r="C132" s="68" t="s">
        <v>1778</v>
      </c>
      <c r="D132" s="68" t="s">
        <v>1538</v>
      </c>
      <c r="E132" s="68" t="s">
        <v>265</v>
      </c>
      <c r="F132" s="73">
        <v>19</v>
      </c>
      <c r="G132" s="68"/>
      <c r="H132" s="45" t="s">
        <v>1498</v>
      </c>
      <c r="I132" s="45"/>
      <c r="J132" s="45"/>
      <c r="K132" s="45">
        <v>1</v>
      </c>
      <c r="L132" s="60">
        <v>1</v>
      </c>
      <c r="M132" s="95">
        <v>1</v>
      </c>
      <c r="N132" s="45">
        <v>1</v>
      </c>
      <c r="O132" s="54"/>
      <c r="P132" s="68" t="s">
        <v>1779</v>
      </c>
      <c r="Q132" s="68" t="s">
        <v>1690</v>
      </c>
      <c r="R132" s="96">
        <v>16</v>
      </c>
      <c r="S132" s="45"/>
      <c r="T132" s="73" t="s">
        <v>14</v>
      </c>
      <c r="U132" s="45"/>
      <c r="V132" s="97">
        <f t="shared" si="3"/>
        <v>16</v>
      </c>
      <c r="W132" s="64"/>
    </row>
    <row r="133" spans="1:24">
      <c r="A133" s="54" t="s">
        <v>710</v>
      </c>
      <c r="B133" s="45" t="s">
        <v>693</v>
      </c>
      <c r="C133" s="68" t="s">
        <v>1780</v>
      </c>
      <c r="D133" s="68" t="s">
        <v>1538</v>
      </c>
      <c r="E133" s="68" t="s">
        <v>265</v>
      </c>
      <c r="F133" s="73">
        <v>20</v>
      </c>
      <c r="G133" s="68"/>
      <c r="H133" s="45" t="s">
        <v>1498</v>
      </c>
      <c r="I133" s="45"/>
      <c r="J133" s="45"/>
      <c r="K133" s="45">
        <v>1</v>
      </c>
      <c r="L133" s="60">
        <v>1</v>
      </c>
      <c r="M133" s="95">
        <f>IF(H133="A",F133/20,IF(H133="B",F133/40,0))</f>
        <v>1</v>
      </c>
      <c r="N133" s="45">
        <v>1</v>
      </c>
      <c r="O133" s="54"/>
      <c r="P133" s="68" t="s">
        <v>1781</v>
      </c>
      <c r="Q133" s="68" t="s">
        <v>1749</v>
      </c>
      <c r="R133" s="96">
        <v>16</v>
      </c>
      <c r="S133" s="45"/>
      <c r="T133" s="73" t="s">
        <v>14</v>
      </c>
      <c r="U133" s="45"/>
      <c r="V133" s="97">
        <f t="shared" si="3"/>
        <v>16</v>
      </c>
      <c r="W133" s="64"/>
    </row>
    <row r="134" spans="1:24">
      <c r="A134" s="54" t="s">
        <v>692</v>
      </c>
      <c r="B134" s="45" t="s">
        <v>693</v>
      </c>
      <c r="C134" s="56" t="s">
        <v>1782</v>
      </c>
      <c r="D134" s="56" t="s">
        <v>1609</v>
      </c>
      <c r="E134" s="56" t="s">
        <v>345</v>
      </c>
      <c r="F134" s="58">
        <v>16</v>
      </c>
      <c r="G134" s="45"/>
      <c r="H134" s="45" t="s">
        <v>1498</v>
      </c>
      <c r="I134" s="45"/>
      <c r="J134" s="45"/>
      <c r="K134" s="45">
        <v>1</v>
      </c>
      <c r="L134" s="60">
        <v>1.4</v>
      </c>
      <c r="M134" s="95">
        <v>1</v>
      </c>
      <c r="N134" s="45">
        <v>1</v>
      </c>
      <c r="O134" s="54"/>
      <c r="P134" s="56" t="s">
        <v>1514</v>
      </c>
      <c r="Q134" s="56" t="s">
        <v>1615</v>
      </c>
      <c r="R134" s="98" t="s">
        <v>699</v>
      </c>
      <c r="S134" s="45"/>
      <c r="T134" s="58" t="s">
        <v>699</v>
      </c>
      <c r="U134" s="45"/>
      <c r="V134" s="97">
        <f t="shared" ref="V134:V197" si="6">R134*N134*M134*L134*K134</f>
        <v>44.8</v>
      </c>
      <c r="W134" s="64"/>
      <c r="X134" s="41">
        <v>1</v>
      </c>
    </row>
    <row r="135" spans="1:24">
      <c r="A135" s="54" t="s">
        <v>710</v>
      </c>
      <c r="B135" s="45" t="s">
        <v>693</v>
      </c>
      <c r="C135" s="68" t="s">
        <v>1783</v>
      </c>
      <c r="D135" s="68" t="s">
        <v>1632</v>
      </c>
      <c r="E135" s="68" t="s">
        <v>345</v>
      </c>
      <c r="F135" s="73">
        <v>20</v>
      </c>
      <c r="G135" s="68"/>
      <c r="H135" s="45" t="s">
        <v>1498</v>
      </c>
      <c r="I135" s="45"/>
      <c r="J135" s="45"/>
      <c r="K135" s="45">
        <v>1</v>
      </c>
      <c r="L135" s="60">
        <v>1</v>
      </c>
      <c r="M135" s="95">
        <f>IF(H135="A",F135/20,IF(H135="B",F135/40,0))</f>
        <v>1</v>
      </c>
      <c r="N135" s="45">
        <v>1</v>
      </c>
      <c r="O135" s="54"/>
      <c r="P135" s="68" t="s">
        <v>1689</v>
      </c>
      <c r="Q135" s="68" t="s">
        <v>1581</v>
      </c>
      <c r="R135" s="96">
        <v>16</v>
      </c>
      <c r="S135" s="45"/>
      <c r="T135" s="73" t="s">
        <v>14</v>
      </c>
      <c r="U135" s="45"/>
      <c r="V135" s="97">
        <f t="shared" si="6"/>
        <v>16</v>
      </c>
      <c r="W135" s="64"/>
    </row>
    <row r="136" spans="1:24">
      <c r="A136" s="54" t="s">
        <v>710</v>
      </c>
      <c r="B136" s="45" t="s">
        <v>693</v>
      </c>
      <c r="C136" s="68" t="s">
        <v>1784</v>
      </c>
      <c r="D136" s="68" t="s">
        <v>1632</v>
      </c>
      <c r="E136" s="68" t="s">
        <v>345</v>
      </c>
      <c r="F136" s="73">
        <v>20</v>
      </c>
      <c r="G136" s="68"/>
      <c r="H136" s="45" t="s">
        <v>1498</v>
      </c>
      <c r="I136" s="45"/>
      <c r="J136" s="45"/>
      <c r="K136" s="45">
        <v>1</v>
      </c>
      <c r="L136" s="60">
        <v>1</v>
      </c>
      <c r="M136" s="95">
        <f>IF(H136="A",F136/20,IF(H136="B",F136/40,0))</f>
        <v>1</v>
      </c>
      <c r="N136" s="45">
        <v>1</v>
      </c>
      <c r="O136" s="54"/>
      <c r="P136" s="68" t="s">
        <v>1692</v>
      </c>
      <c r="Q136" s="68" t="s">
        <v>1581</v>
      </c>
      <c r="R136" s="96">
        <v>16</v>
      </c>
      <c r="S136" s="45"/>
      <c r="T136" s="73" t="s">
        <v>14</v>
      </c>
      <c r="U136" s="45"/>
      <c r="V136" s="97">
        <f t="shared" si="6"/>
        <v>16</v>
      </c>
      <c r="W136" s="64"/>
    </row>
    <row r="137" spans="1:24">
      <c r="A137" s="54" t="s">
        <v>710</v>
      </c>
      <c r="B137" s="45" t="s">
        <v>693</v>
      </c>
      <c r="C137" s="68" t="s">
        <v>1785</v>
      </c>
      <c r="D137" s="68" t="s">
        <v>1730</v>
      </c>
      <c r="E137" s="68" t="s">
        <v>345</v>
      </c>
      <c r="F137" s="73">
        <v>3</v>
      </c>
      <c r="G137" s="100" t="s">
        <v>890</v>
      </c>
      <c r="H137" s="45" t="s">
        <v>1498</v>
      </c>
      <c r="I137" s="45"/>
      <c r="J137" s="45" t="s">
        <v>891</v>
      </c>
      <c r="K137" s="45">
        <v>1.3</v>
      </c>
      <c r="L137" s="60">
        <v>1.4</v>
      </c>
      <c r="M137" s="95">
        <v>1</v>
      </c>
      <c r="N137" s="45">
        <v>1</v>
      </c>
      <c r="O137" s="54"/>
      <c r="P137" s="68" t="s">
        <v>1731</v>
      </c>
      <c r="Q137" s="68" t="s">
        <v>1613</v>
      </c>
      <c r="R137" s="96">
        <v>32</v>
      </c>
      <c r="S137" s="45"/>
      <c r="T137" s="73" t="s">
        <v>699</v>
      </c>
      <c r="U137" s="45"/>
      <c r="V137" s="97">
        <f t="shared" si="6"/>
        <v>58.239999999999995</v>
      </c>
      <c r="W137" s="64"/>
      <c r="X137" s="41">
        <v>1</v>
      </c>
    </row>
    <row r="138" spans="1:24">
      <c r="A138" s="54" t="s">
        <v>710</v>
      </c>
      <c r="B138" s="45" t="s">
        <v>693</v>
      </c>
      <c r="C138" s="68" t="s">
        <v>1786</v>
      </c>
      <c r="D138" s="68" t="s">
        <v>1637</v>
      </c>
      <c r="E138" s="68" t="s">
        <v>345</v>
      </c>
      <c r="F138" s="73">
        <v>29</v>
      </c>
      <c r="G138" s="100" t="s">
        <v>1620</v>
      </c>
      <c r="H138" s="45" t="s">
        <v>1621</v>
      </c>
      <c r="I138" s="45"/>
      <c r="J138" s="45"/>
      <c r="K138" s="45">
        <v>1</v>
      </c>
      <c r="L138" s="60">
        <v>1</v>
      </c>
      <c r="M138" s="95">
        <v>1.2</v>
      </c>
      <c r="N138" s="45">
        <v>0.8</v>
      </c>
      <c r="O138" s="73" t="s">
        <v>1638</v>
      </c>
      <c r="P138" s="68" t="s">
        <v>1639</v>
      </c>
      <c r="Q138" s="68" t="s">
        <v>1675</v>
      </c>
      <c r="R138" s="104">
        <v>32</v>
      </c>
      <c r="S138" s="45"/>
      <c r="T138" s="73" t="s">
        <v>699</v>
      </c>
      <c r="U138" s="45"/>
      <c r="V138" s="97">
        <f t="shared" si="6"/>
        <v>30.72</v>
      </c>
      <c r="W138" s="64"/>
    </row>
    <row r="139" spans="1:24">
      <c r="A139" s="54" t="s">
        <v>710</v>
      </c>
      <c r="B139" s="45" t="s">
        <v>693</v>
      </c>
      <c r="C139" s="68" t="s">
        <v>1787</v>
      </c>
      <c r="D139" s="68" t="s">
        <v>1637</v>
      </c>
      <c r="E139" s="68" t="s">
        <v>345</v>
      </c>
      <c r="F139" s="73">
        <v>30</v>
      </c>
      <c r="G139" s="100" t="s">
        <v>1620</v>
      </c>
      <c r="H139" s="45" t="s">
        <v>1621</v>
      </c>
      <c r="I139" s="45"/>
      <c r="J139" s="45"/>
      <c r="K139" s="45">
        <v>1</v>
      </c>
      <c r="L139" s="60">
        <v>1</v>
      </c>
      <c r="M139" s="95">
        <v>1.2</v>
      </c>
      <c r="N139" s="45">
        <v>0.8</v>
      </c>
      <c r="O139" s="73" t="s">
        <v>1638</v>
      </c>
      <c r="P139" s="68" t="s">
        <v>1499</v>
      </c>
      <c r="Q139" s="68" t="s">
        <v>1677</v>
      </c>
      <c r="R139" s="104">
        <v>32</v>
      </c>
      <c r="S139" s="45"/>
      <c r="T139" s="73" t="s">
        <v>699</v>
      </c>
      <c r="U139" s="45"/>
      <c r="V139" s="97">
        <f t="shared" si="6"/>
        <v>30.72</v>
      </c>
      <c r="W139" s="64"/>
    </row>
    <row r="140" spans="1:24">
      <c r="A140" s="54" t="s">
        <v>692</v>
      </c>
      <c r="B140" s="45" t="s">
        <v>693</v>
      </c>
      <c r="C140" s="56" t="s">
        <v>1788</v>
      </c>
      <c r="D140" s="56" t="s">
        <v>1637</v>
      </c>
      <c r="E140" s="56" t="s">
        <v>345</v>
      </c>
      <c r="F140" s="58">
        <v>30</v>
      </c>
      <c r="G140" s="99" t="s">
        <v>1789</v>
      </c>
      <c r="H140" s="45" t="s">
        <v>1621</v>
      </c>
      <c r="I140" s="45"/>
      <c r="J140" s="45" t="s">
        <v>891</v>
      </c>
      <c r="K140" s="45">
        <v>1.3</v>
      </c>
      <c r="L140" s="60">
        <v>1</v>
      </c>
      <c r="M140" s="95">
        <v>1.2</v>
      </c>
      <c r="N140" s="45">
        <v>0.8</v>
      </c>
      <c r="O140" s="58">
        <v>2</v>
      </c>
      <c r="P140" s="56" t="s">
        <v>1524</v>
      </c>
      <c r="Q140" s="56" t="s">
        <v>1675</v>
      </c>
      <c r="R140" s="98">
        <v>32</v>
      </c>
      <c r="S140" s="45"/>
      <c r="T140" s="45"/>
      <c r="U140" s="45"/>
      <c r="V140" s="97">
        <f t="shared" si="6"/>
        <v>39.936</v>
      </c>
      <c r="W140" s="64"/>
    </row>
    <row r="141" spans="1:24">
      <c r="A141" s="54" t="s">
        <v>692</v>
      </c>
      <c r="B141" s="45" t="s">
        <v>693</v>
      </c>
      <c r="C141" s="56" t="s">
        <v>1790</v>
      </c>
      <c r="D141" s="56" t="s">
        <v>1502</v>
      </c>
      <c r="E141" s="56" t="s">
        <v>1718</v>
      </c>
      <c r="F141" s="58">
        <v>25</v>
      </c>
      <c r="G141" s="45"/>
      <c r="H141" s="45" t="s">
        <v>1498</v>
      </c>
      <c r="I141" s="45"/>
      <c r="J141" s="45"/>
      <c r="K141" s="45">
        <v>1</v>
      </c>
      <c r="L141" s="60">
        <v>1.4</v>
      </c>
      <c r="M141" s="95">
        <f>IF(H141="A",F141/20,IF(H141="B",F141/40,0))</f>
        <v>1.25</v>
      </c>
      <c r="N141" s="45">
        <v>1</v>
      </c>
      <c r="O141" s="54"/>
      <c r="P141" s="56" t="s">
        <v>1503</v>
      </c>
      <c r="Q141" s="56" t="s">
        <v>1791</v>
      </c>
      <c r="R141" s="98" t="s">
        <v>699</v>
      </c>
      <c r="S141" s="45"/>
      <c r="T141" s="58" t="s">
        <v>699</v>
      </c>
      <c r="U141" s="45"/>
      <c r="V141" s="97">
        <f t="shared" si="6"/>
        <v>56</v>
      </c>
      <c r="W141" s="76" t="s">
        <v>1721</v>
      </c>
      <c r="X141" s="41">
        <v>1</v>
      </c>
    </row>
    <row r="142" spans="1:24">
      <c r="A142" s="54" t="s">
        <v>692</v>
      </c>
      <c r="B142" s="45" t="s">
        <v>693</v>
      </c>
      <c r="C142" s="56" t="s">
        <v>1792</v>
      </c>
      <c r="D142" s="56" t="s">
        <v>1507</v>
      </c>
      <c r="E142" s="56" t="s">
        <v>1718</v>
      </c>
      <c r="F142" s="58">
        <v>25</v>
      </c>
      <c r="G142" s="45"/>
      <c r="H142" s="45" t="s">
        <v>1498</v>
      </c>
      <c r="I142" s="45"/>
      <c r="J142" s="45"/>
      <c r="K142" s="45">
        <v>1</v>
      </c>
      <c r="L142" s="60">
        <v>1.4</v>
      </c>
      <c r="M142" s="95">
        <f>IF(H142="A",F142/20,IF(H142="B",F142/40,0))</f>
        <v>1.25</v>
      </c>
      <c r="N142" s="45">
        <v>1</v>
      </c>
      <c r="O142" s="54"/>
      <c r="P142" s="56" t="s">
        <v>1793</v>
      </c>
      <c r="Q142" s="56" t="s">
        <v>1794</v>
      </c>
      <c r="R142" s="98" t="s">
        <v>699</v>
      </c>
      <c r="S142" s="45"/>
      <c r="T142" s="58" t="s">
        <v>699</v>
      </c>
      <c r="U142" s="45"/>
      <c r="V142" s="97">
        <f t="shared" si="6"/>
        <v>56</v>
      </c>
      <c r="W142" s="76" t="s">
        <v>1721</v>
      </c>
      <c r="X142" s="41">
        <v>1</v>
      </c>
    </row>
    <row r="143" spans="1:24">
      <c r="A143" s="54" t="s">
        <v>692</v>
      </c>
      <c r="B143" s="45" t="s">
        <v>693</v>
      </c>
      <c r="C143" s="56" t="s">
        <v>1795</v>
      </c>
      <c r="D143" s="56" t="s">
        <v>1796</v>
      </c>
      <c r="E143" s="56" t="s">
        <v>1718</v>
      </c>
      <c r="F143" s="58">
        <v>27</v>
      </c>
      <c r="G143" s="99" t="s">
        <v>890</v>
      </c>
      <c r="H143" s="45" t="s">
        <v>1498</v>
      </c>
      <c r="I143" s="45"/>
      <c r="J143" s="45" t="s">
        <v>891</v>
      </c>
      <c r="K143" s="45">
        <v>1.3</v>
      </c>
      <c r="L143" s="60">
        <v>1</v>
      </c>
      <c r="M143" s="95">
        <f>IF(H143="A",F143/20,IF(H143="B",F143/40,0))</f>
        <v>1.35</v>
      </c>
      <c r="N143" s="45">
        <v>1</v>
      </c>
      <c r="O143" s="54"/>
      <c r="P143" s="56" t="s">
        <v>1574</v>
      </c>
      <c r="Q143" s="56" t="s">
        <v>1630</v>
      </c>
      <c r="R143" s="98" t="s">
        <v>699</v>
      </c>
      <c r="S143" s="45"/>
      <c r="T143" s="58" t="s">
        <v>699</v>
      </c>
      <c r="U143" s="45"/>
      <c r="V143" s="97">
        <f t="shared" si="6"/>
        <v>56.160000000000004</v>
      </c>
      <c r="W143" s="76" t="s">
        <v>1721</v>
      </c>
    </row>
    <row r="144" spans="1:24">
      <c r="A144" s="54" t="s">
        <v>710</v>
      </c>
      <c r="B144" s="45" t="s">
        <v>693</v>
      </c>
      <c r="C144" s="68" t="s">
        <v>1797</v>
      </c>
      <c r="D144" s="68" t="s">
        <v>1632</v>
      </c>
      <c r="E144" s="68" t="s">
        <v>1718</v>
      </c>
      <c r="F144" s="73">
        <v>20</v>
      </c>
      <c r="G144" s="68"/>
      <c r="H144" s="45" t="s">
        <v>1498</v>
      </c>
      <c r="I144" s="45"/>
      <c r="J144" s="45"/>
      <c r="K144" s="45">
        <v>1</v>
      </c>
      <c r="L144" s="60">
        <v>1</v>
      </c>
      <c r="M144" s="95">
        <f>IF(H144="A",F144/20,IF(H144="B",F144/40,0))</f>
        <v>1</v>
      </c>
      <c r="N144" s="45">
        <v>1</v>
      </c>
      <c r="O144" s="54"/>
      <c r="P144" s="68" t="s">
        <v>1548</v>
      </c>
      <c r="Q144" s="68" t="s">
        <v>1720</v>
      </c>
      <c r="R144" s="96">
        <v>16</v>
      </c>
      <c r="S144" s="45"/>
      <c r="T144" s="73" t="s">
        <v>14</v>
      </c>
      <c r="U144" s="45"/>
      <c r="V144" s="97">
        <f t="shared" si="6"/>
        <v>16</v>
      </c>
      <c r="W144" s="76" t="s">
        <v>1721</v>
      </c>
    </row>
    <row r="145" spans="1:24">
      <c r="A145" s="54" t="s">
        <v>692</v>
      </c>
      <c r="B145" s="45" t="s">
        <v>693</v>
      </c>
      <c r="C145" s="56" t="s">
        <v>1798</v>
      </c>
      <c r="D145" s="56" t="s">
        <v>1554</v>
      </c>
      <c r="E145" s="56" t="s">
        <v>342</v>
      </c>
      <c r="F145" s="58">
        <v>15</v>
      </c>
      <c r="G145" s="45"/>
      <c r="H145" s="45" t="s">
        <v>1498</v>
      </c>
      <c r="I145" s="45"/>
      <c r="J145" s="45"/>
      <c r="K145" s="45">
        <v>1</v>
      </c>
      <c r="L145" s="60">
        <v>1</v>
      </c>
      <c r="M145" s="95">
        <v>1</v>
      </c>
      <c r="N145" s="45">
        <v>1</v>
      </c>
      <c r="O145" s="54"/>
      <c r="P145" s="56" t="s">
        <v>1799</v>
      </c>
      <c r="Q145" s="56" t="s">
        <v>1702</v>
      </c>
      <c r="R145" s="98" t="s">
        <v>14</v>
      </c>
      <c r="S145" s="45"/>
      <c r="T145" s="58" t="s">
        <v>14</v>
      </c>
      <c r="U145" s="45"/>
      <c r="V145" s="97">
        <f t="shared" si="6"/>
        <v>16</v>
      </c>
      <c r="W145" s="64"/>
    </row>
    <row r="146" spans="1:24">
      <c r="A146" s="54" t="s">
        <v>692</v>
      </c>
      <c r="B146" s="45" t="s">
        <v>693</v>
      </c>
      <c r="C146" s="56" t="s">
        <v>1800</v>
      </c>
      <c r="D146" s="56" t="s">
        <v>1554</v>
      </c>
      <c r="E146" s="56" t="s">
        <v>342</v>
      </c>
      <c r="F146" s="58">
        <v>18</v>
      </c>
      <c r="G146" s="45"/>
      <c r="H146" s="45" t="s">
        <v>1498</v>
      </c>
      <c r="I146" s="45"/>
      <c r="J146" s="45"/>
      <c r="K146" s="45">
        <v>1</v>
      </c>
      <c r="L146" s="60">
        <v>1</v>
      </c>
      <c r="M146" s="95">
        <v>1</v>
      </c>
      <c r="N146" s="45">
        <v>1</v>
      </c>
      <c r="O146" s="54"/>
      <c r="P146" s="56" t="s">
        <v>1801</v>
      </c>
      <c r="Q146" s="56" t="s">
        <v>1702</v>
      </c>
      <c r="R146" s="98" t="s">
        <v>14</v>
      </c>
      <c r="S146" s="45"/>
      <c r="T146" s="58" t="s">
        <v>14</v>
      </c>
      <c r="U146" s="45"/>
      <c r="V146" s="97">
        <f t="shared" si="6"/>
        <v>16</v>
      </c>
      <c r="W146" s="64"/>
    </row>
    <row r="147" spans="1:24">
      <c r="A147" s="54" t="s">
        <v>692</v>
      </c>
      <c r="B147" s="45" t="s">
        <v>693</v>
      </c>
      <c r="C147" s="56" t="s">
        <v>1802</v>
      </c>
      <c r="D147" s="56" t="s">
        <v>1507</v>
      </c>
      <c r="E147" s="56" t="s">
        <v>277</v>
      </c>
      <c r="F147" s="58">
        <v>24</v>
      </c>
      <c r="G147" s="45"/>
      <c r="H147" s="45" t="s">
        <v>1498</v>
      </c>
      <c r="I147" s="45"/>
      <c r="J147" s="45"/>
      <c r="K147" s="45">
        <v>1</v>
      </c>
      <c r="L147" s="60">
        <v>1</v>
      </c>
      <c r="M147" s="95">
        <f>IF(H147="A",F147/20,IF(H147="B",F147/40,0))</f>
        <v>1.2</v>
      </c>
      <c r="N147" s="45">
        <v>1</v>
      </c>
      <c r="O147" s="54"/>
      <c r="P147" s="56" t="s">
        <v>1793</v>
      </c>
      <c r="Q147" s="56" t="s">
        <v>1534</v>
      </c>
      <c r="R147" s="98" t="s">
        <v>699</v>
      </c>
      <c r="S147" s="45"/>
      <c r="T147" s="58" t="s">
        <v>699</v>
      </c>
      <c r="U147" s="45"/>
      <c r="V147" s="97">
        <f t="shared" si="6"/>
        <v>38.4</v>
      </c>
      <c r="W147" s="64"/>
    </row>
    <row r="148" spans="1:24">
      <c r="A148" s="54" t="s">
        <v>692</v>
      </c>
      <c r="B148" s="45" t="s">
        <v>693</v>
      </c>
      <c r="C148" s="56" t="s">
        <v>1803</v>
      </c>
      <c r="D148" s="56" t="s">
        <v>1507</v>
      </c>
      <c r="E148" s="56" t="s">
        <v>277</v>
      </c>
      <c r="F148" s="58">
        <v>25</v>
      </c>
      <c r="G148" s="45"/>
      <c r="H148" s="45" t="s">
        <v>1498</v>
      </c>
      <c r="I148" s="45"/>
      <c r="J148" s="45"/>
      <c r="K148" s="45">
        <v>1</v>
      </c>
      <c r="L148" s="60">
        <v>1.4</v>
      </c>
      <c r="M148" s="95">
        <f>IF(H148="A",F148/20,IF(H148="B",F148/40,0))</f>
        <v>1.25</v>
      </c>
      <c r="N148" s="45">
        <v>1</v>
      </c>
      <c r="O148" s="54"/>
      <c r="P148" s="56" t="s">
        <v>1508</v>
      </c>
      <c r="Q148" s="56" t="s">
        <v>1794</v>
      </c>
      <c r="R148" s="98" t="s">
        <v>699</v>
      </c>
      <c r="S148" s="45"/>
      <c r="T148" s="58" t="s">
        <v>699</v>
      </c>
      <c r="U148" s="45"/>
      <c r="V148" s="97">
        <f t="shared" si="6"/>
        <v>56</v>
      </c>
      <c r="W148" s="64"/>
      <c r="X148" s="41">
        <v>1</v>
      </c>
    </row>
    <row r="149" spans="1:24">
      <c r="A149" s="54" t="s">
        <v>692</v>
      </c>
      <c r="B149" s="45" t="s">
        <v>693</v>
      </c>
      <c r="C149" s="56" t="s">
        <v>1804</v>
      </c>
      <c r="D149" s="56" t="s">
        <v>1736</v>
      </c>
      <c r="E149" s="56" t="s">
        <v>277</v>
      </c>
      <c r="F149" s="58">
        <v>30</v>
      </c>
      <c r="G149" s="56"/>
      <c r="H149" s="45" t="s">
        <v>1498</v>
      </c>
      <c r="I149" s="45"/>
      <c r="J149" s="45"/>
      <c r="K149" s="45">
        <v>1</v>
      </c>
      <c r="L149" s="60">
        <v>1.4</v>
      </c>
      <c r="M149" s="95">
        <f>IF(H149="A",F149/20,IF(H149="B",F149/40,0))</f>
        <v>1.5</v>
      </c>
      <c r="N149" s="45">
        <v>1</v>
      </c>
      <c r="O149" s="54"/>
      <c r="P149" s="56" t="s">
        <v>1655</v>
      </c>
      <c r="Q149" s="56" t="s">
        <v>1740</v>
      </c>
      <c r="R149" s="98" t="s">
        <v>699</v>
      </c>
      <c r="S149" s="45"/>
      <c r="T149" s="58" t="s">
        <v>699</v>
      </c>
      <c r="U149" s="45"/>
      <c r="V149" s="97">
        <f t="shared" si="6"/>
        <v>67.199999999999989</v>
      </c>
      <c r="W149" s="64"/>
      <c r="X149" s="41">
        <v>1</v>
      </c>
    </row>
    <row r="150" spans="1:24">
      <c r="A150" s="54" t="s">
        <v>692</v>
      </c>
      <c r="B150" s="45" t="s">
        <v>693</v>
      </c>
      <c r="C150" s="56" t="s">
        <v>1805</v>
      </c>
      <c r="D150" s="56" t="s">
        <v>1736</v>
      </c>
      <c r="E150" s="56" t="s">
        <v>277</v>
      </c>
      <c r="F150" s="58">
        <v>30</v>
      </c>
      <c r="G150" s="45"/>
      <c r="H150" s="45" t="s">
        <v>1498</v>
      </c>
      <c r="I150" s="45"/>
      <c r="J150" s="45"/>
      <c r="K150" s="45">
        <v>1</v>
      </c>
      <c r="L150" s="60">
        <v>1</v>
      </c>
      <c r="M150" s="95">
        <f>IF(H150="A",F150/20,IF(H150="B",F150/40,0))</f>
        <v>1.5</v>
      </c>
      <c r="N150" s="45">
        <v>1</v>
      </c>
      <c r="O150" s="54"/>
      <c r="P150" s="56" t="s">
        <v>1520</v>
      </c>
      <c r="Q150" s="56" t="s">
        <v>1737</v>
      </c>
      <c r="R150" s="98" t="s">
        <v>699</v>
      </c>
      <c r="S150" s="45"/>
      <c r="T150" s="58" t="s">
        <v>699</v>
      </c>
      <c r="U150" s="45"/>
      <c r="V150" s="97">
        <f t="shared" si="6"/>
        <v>48</v>
      </c>
      <c r="W150" s="64"/>
    </row>
    <row r="151" spans="1:24">
      <c r="A151" s="54" t="s">
        <v>710</v>
      </c>
      <c r="B151" s="45" t="s">
        <v>693</v>
      </c>
      <c r="C151" s="68" t="s">
        <v>1806</v>
      </c>
      <c r="D151" s="68" t="s">
        <v>1532</v>
      </c>
      <c r="E151" s="68" t="s">
        <v>1807</v>
      </c>
      <c r="F151" s="73">
        <v>15</v>
      </c>
      <c r="G151" s="100" t="s">
        <v>1808</v>
      </c>
      <c r="H151" s="45" t="s">
        <v>1498</v>
      </c>
      <c r="I151" s="45"/>
      <c r="J151" s="45" t="s">
        <v>774</v>
      </c>
      <c r="K151" s="45">
        <v>1.4</v>
      </c>
      <c r="L151" s="60">
        <v>1.4</v>
      </c>
      <c r="M151" s="95">
        <v>1</v>
      </c>
      <c r="N151" s="45">
        <v>1</v>
      </c>
      <c r="O151" s="54"/>
      <c r="P151" s="68" t="s">
        <v>1745</v>
      </c>
      <c r="Q151" s="68" t="s">
        <v>920</v>
      </c>
      <c r="R151" s="96">
        <v>32</v>
      </c>
      <c r="S151" s="45"/>
      <c r="T151" s="73" t="s">
        <v>699</v>
      </c>
      <c r="U151" s="45"/>
      <c r="V151" s="97">
        <f t="shared" si="6"/>
        <v>62.719999999999992</v>
      </c>
      <c r="W151" s="76" t="s">
        <v>1809</v>
      </c>
      <c r="X151" s="41">
        <v>1</v>
      </c>
    </row>
    <row r="152" spans="1:24">
      <c r="A152" s="54" t="s">
        <v>710</v>
      </c>
      <c r="B152" s="45" t="s">
        <v>693</v>
      </c>
      <c r="C152" s="68" t="s">
        <v>1810</v>
      </c>
      <c r="D152" s="68" t="s">
        <v>1736</v>
      </c>
      <c r="E152" s="68" t="s">
        <v>1807</v>
      </c>
      <c r="F152" s="73">
        <v>28</v>
      </c>
      <c r="G152" s="68"/>
      <c r="H152" s="45" t="s">
        <v>1498</v>
      </c>
      <c r="I152" s="45"/>
      <c r="J152" s="45"/>
      <c r="K152" s="45">
        <v>1</v>
      </c>
      <c r="L152" s="60">
        <v>1.4</v>
      </c>
      <c r="M152" s="95">
        <f t="shared" ref="M152:M157" si="7">IF(H152="A",F152/20,IF(H152="B",F152/40,0))</f>
        <v>1.4</v>
      </c>
      <c r="N152" s="45">
        <v>1</v>
      </c>
      <c r="O152" s="54"/>
      <c r="P152" s="68" t="s">
        <v>1669</v>
      </c>
      <c r="Q152" s="68" t="s">
        <v>1743</v>
      </c>
      <c r="R152" s="96">
        <v>32</v>
      </c>
      <c r="S152" s="45"/>
      <c r="T152" s="73" t="s">
        <v>699</v>
      </c>
      <c r="U152" s="45"/>
      <c r="V152" s="97">
        <f t="shared" si="6"/>
        <v>62.719999999999992</v>
      </c>
      <c r="W152" s="76" t="s">
        <v>1811</v>
      </c>
      <c r="X152" s="41">
        <v>1</v>
      </c>
    </row>
    <row r="153" spans="1:24">
      <c r="A153" s="54" t="s">
        <v>710</v>
      </c>
      <c r="B153" s="45" t="s">
        <v>693</v>
      </c>
      <c r="C153" s="68" t="s">
        <v>1812</v>
      </c>
      <c r="D153" s="68" t="s">
        <v>1736</v>
      </c>
      <c r="E153" s="68" t="s">
        <v>779</v>
      </c>
      <c r="F153" s="73">
        <v>22</v>
      </c>
      <c r="G153" s="68"/>
      <c r="H153" s="45" t="s">
        <v>1498</v>
      </c>
      <c r="I153" s="45"/>
      <c r="J153" s="45"/>
      <c r="K153" s="45">
        <v>1</v>
      </c>
      <c r="L153" s="60">
        <v>1.4</v>
      </c>
      <c r="M153" s="95">
        <f t="shared" si="7"/>
        <v>1.1000000000000001</v>
      </c>
      <c r="N153" s="45">
        <v>1</v>
      </c>
      <c r="O153" s="54"/>
      <c r="P153" s="68" t="s">
        <v>1530</v>
      </c>
      <c r="Q153" s="68" t="s">
        <v>1746</v>
      </c>
      <c r="R153" s="96">
        <v>32</v>
      </c>
      <c r="S153" s="45"/>
      <c r="T153" s="73" t="s">
        <v>699</v>
      </c>
      <c r="U153" s="45"/>
      <c r="V153" s="97">
        <f t="shared" si="6"/>
        <v>49.28</v>
      </c>
      <c r="W153" s="76" t="s">
        <v>1813</v>
      </c>
      <c r="X153" s="41">
        <v>1</v>
      </c>
    </row>
    <row r="154" spans="1:24">
      <c r="A154" s="54" t="s">
        <v>692</v>
      </c>
      <c r="B154" s="45" t="s">
        <v>693</v>
      </c>
      <c r="C154" s="56" t="s">
        <v>1814</v>
      </c>
      <c r="D154" s="56" t="s">
        <v>1507</v>
      </c>
      <c r="E154" s="56" t="s">
        <v>82</v>
      </c>
      <c r="F154" s="58">
        <v>20</v>
      </c>
      <c r="G154" s="45"/>
      <c r="H154" s="45" t="s">
        <v>1498</v>
      </c>
      <c r="I154" s="45"/>
      <c r="J154" s="45"/>
      <c r="K154" s="45">
        <v>1</v>
      </c>
      <c r="L154" s="60">
        <v>1.4</v>
      </c>
      <c r="M154" s="95">
        <f t="shared" si="7"/>
        <v>1</v>
      </c>
      <c r="N154" s="45">
        <v>1</v>
      </c>
      <c r="O154" s="54"/>
      <c r="P154" s="56" t="s">
        <v>1793</v>
      </c>
      <c r="Q154" s="56" t="s">
        <v>1509</v>
      </c>
      <c r="R154" s="98" t="s">
        <v>699</v>
      </c>
      <c r="S154" s="45"/>
      <c r="T154" s="58" t="s">
        <v>699</v>
      </c>
      <c r="U154" s="45"/>
      <c r="V154" s="97">
        <f t="shared" si="6"/>
        <v>44.8</v>
      </c>
      <c r="W154" s="64"/>
      <c r="X154" s="41">
        <v>1</v>
      </c>
    </row>
    <row r="155" spans="1:24">
      <c r="A155" s="54" t="s">
        <v>710</v>
      </c>
      <c r="B155" s="45" t="s">
        <v>693</v>
      </c>
      <c r="C155" s="68" t="s">
        <v>1815</v>
      </c>
      <c r="D155" s="68" t="s">
        <v>1532</v>
      </c>
      <c r="E155" s="68" t="s">
        <v>82</v>
      </c>
      <c r="F155" s="73">
        <v>25</v>
      </c>
      <c r="G155" s="100" t="s">
        <v>1816</v>
      </c>
      <c r="H155" s="45" t="s">
        <v>1498</v>
      </c>
      <c r="I155" s="45"/>
      <c r="J155" s="45" t="s">
        <v>774</v>
      </c>
      <c r="K155" s="45">
        <v>1.4</v>
      </c>
      <c r="L155" s="60">
        <v>1.4</v>
      </c>
      <c r="M155" s="95">
        <f t="shared" si="7"/>
        <v>1.25</v>
      </c>
      <c r="N155" s="45">
        <v>1</v>
      </c>
      <c r="O155" s="54"/>
      <c r="P155" s="68" t="s">
        <v>1606</v>
      </c>
      <c r="Q155" s="68" t="s">
        <v>1817</v>
      </c>
      <c r="R155" s="96">
        <v>32</v>
      </c>
      <c r="S155" s="45"/>
      <c r="T155" s="73" t="s">
        <v>699</v>
      </c>
      <c r="U155" s="45"/>
      <c r="V155" s="97">
        <f t="shared" si="6"/>
        <v>78.399999999999991</v>
      </c>
      <c r="W155" s="64"/>
      <c r="X155" s="41">
        <v>1</v>
      </c>
    </row>
    <row r="156" spans="1:24">
      <c r="A156" s="54" t="s">
        <v>692</v>
      </c>
      <c r="B156" s="45" t="s">
        <v>693</v>
      </c>
      <c r="C156" s="56" t="s">
        <v>1818</v>
      </c>
      <c r="D156" s="56" t="s">
        <v>1502</v>
      </c>
      <c r="E156" s="56" t="s">
        <v>422</v>
      </c>
      <c r="F156" s="58">
        <v>24</v>
      </c>
      <c r="G156" s="45"/>
      <c r="H156" s="45" t="s">
        <v>1498</v>
      </c>
      <c r="I156" s="45"/>
      <c r="J156" s="45"/>
      <c r="K156" s="45">
        <v>1</v>
      </c>
      <c r="L156" s="60">
        <v>1</v>
      </c>
      <c r="M156" s="95">
        <f t="shared" si="7"/>
        <v>1.2</v>
      </c>
      <c r="N156" s="45">
        <v>1</v>
      </c>
      <c r="O156" s="54"/>
      <c r="P156" s="56" t="s">
        <v>1819</v>
      </c>
      <c r="Q156" s="56" t="s">
        <v>1534</v>
      </c>
      <c r="R156" s="98" t="s">
        <v>699</v>
      </c>
      <c r="S156" s="45"/>
      <c r="T156" s="58" t="s">
        <v>699</v>
      </c>
      <c r="U156" s="45"/>
      <c r="V156" s="97">
        <f t="shared" si="6"/>
        <v>38.4</v>
      </c>
      <c r="W156" s="64"/>
    </row>
    <row r="157" spans="1:24">
      <c r="A157" s="54" t="s">
        <v>692</v>
      </c>
      <c r="B157" s="45" t="s">
        <v>693</v>
      </c>
      <c r="C157" s="56" t="s">
        <v>1820</v>
      </c>
      <c r="D157" s="56" t="s">
        <v>1507</v>
      </c>
      <c r="E157" s="56" t="s">
        <v>422</v>
      </c>
      <c r="F157" s="58">
        <v>25</v>
      </c>
      <c r="G157" s="45"/>
      <c r="H157" s="45" t="s">
        <v>1498</v>
      </c>
      <c r="I157" s="45"/>
      <c r="J157" s="45"/>
      <c r="K157" s="45">
        <v>1</v>
      </c>
      <c r="L157" s="60">
        <v>1</v>
      </c>
      <c r="M157" s="95">
        <f t="shared" si="7"/>
        <v>1.25</v>
      </c>
      <c r="N157" s="45">
        <v>1</v>
      </c>
      <c r="O157" s="54"/>
      <c r="P157" s="56" t="s">
        <v>1508</v>
      </c>
      <c r="Q157" s="56" t="s">
        <v>1534</v>
      </c>
      <c r="R157" s="98" t="s">
        <v>699</v>
      </c>
      <c r="S157" s="45"/>
      <c r="T157" s="58" t="s">
        <v>699</v>
      </c>
      <c r="U157" s="45"/>
      <c r="V157" s="97">
        <f t="shared" si="6"/>
        <v>40</v>
      </c>
      <c r="W157" s="64"/>
    </row>
    <row r="158" spans="1:24">
      <c r="A158" s="54" t="s">
        <v>692</v>
      </c>
      <c r="B158" s="45" t="s">
        <v>693</v>
      </c>
      <c r="C158" s="56" t="s">
        <v>1821</v>
      </c>
      <c r="D158" s="56" t="s">
        <v>1554</v>
      </c>
      <c r="E158" s="56" t="s">
        <v>422</v>
      </c>
      <c r="F158" s="58">
        <v>3</v>
      </c>
      <c r="G158" s="45"/>
      <c r="H158" s="45" t="s">
        <v>1498</v>
      </c>
      <c r="I158" s="45"/>
      <c r="J158" s="45"/>
      <c r="K158" s="45">
        <v>1</v>
      </c>
      <c r="L158" s="60">
        <v>1</v>
      </c>
      <c r="M158" s="95">
        <v>1</v>
      </c>
      <c r="N158" s="45">
        <v>1</v>
      </c>
      <c r="O158" s="54"/>
      <c r="P158" s="56" t="s">
        <v>1635</v>
      </c>
      <c r="Q158" s="56" t="s">
        <v>1581</v>
      </c>
      <c r="R158" s="98" t="s">
        <v>14</v>
      </c>
      <c r="S158" s="45"/>
      <c r="T158" s="58" t="s">
        <v>14</v>
      </c>
      <c r="U158" s="45"/>
      <c r="V158" s="97">
        <f t="shared" si="6"/>
        <v>16</v>
      </c>
      <c r="W158" s="64"/>
    </row>
    <row r="159" spans="1:24">
      <c r="A159" s="54" t="s">
        <v>692</v>
      </c>
      <c r="B159" s="45" t="s">
        <v>693</v>
      </c>
      <c r="C159" s="56" t="s">
        <v>1822</v>
      </c>
      <c r="D159" s="56" t="s">
        <v>1554</v>
      </c>
      <c r="E159" s="56" t="s">
        <v>422</v>
      </c>
      <c r="F159" s="58">
        <v>17</v>
      </c>
      <c r="G159" s="45"/>
      <c r="H159" s="45" t="s">
        <v>1498</v>
      </c>
      <c r="I159" s="45"/>
      <c r="J159" s="45"/>
      <c r="K159" s="45">
        <v>1</v>
      </c>
      <c r="L159" s="60">
        <v>1</v>
      </c>
      <c r="M159" s="95">
        <v>1</v>
      </c>
      <c r="N159" s="45">
        <v>1</v>
      </c>
      <c r="O159" s="54"/>
      <c r="P159" s="56" t="s">
        <v>1699</v>
      </c>
      <c r="Q159" s="56" t="s">
        <v>1581</v>
      </c>
      <c r="R159" s="98" t="s">
        <v>14</v>
      </c>
      <c r="S159" s="45"/>
      <c r="T159" s="58" t="s">
        <v>14</v>
      </c>
      <c r="U159" s="45"/>
      <c r="V159" s="97">
        <f t="shared" si="6"/>
        <v>16</v>
      </c>
      <c r="W159" s="64"/>
    </row>
    <row r="160" spans="1:24">
      <c r="A160" s="54" t="s">
        <v>710</v>
      </c>
      <c r="B160" s="45" t="s">
        <v>693</v>
      </c>
      <c r="C160" s="68" t="s">
        <v>1823</v>
      </c>
      <c r="D160" s="68" t="s">
        <v>1532</v>
      </c>
      <c r="E160" s="68" t="s">
        <v>422</v>
      </c>
      <c r="F160" s="73">
        <v>25</v>
      </c>
      <c r="G160" s="68"/>
      <c r="H160" s="45" t="s">
        <v>1498</v>
      </c>
      <c r="I160" s="45"/>
      <c r="J160" s="45"/>
      <c r="K160" s="45">
        <v>1</v>
      </c>
      <c r="L160" s="60">
        <v>1</v>
      </c>
      <c r="M160" s="95">
        <f>IF(H160="A",F160/20,IF(H160="B",F160/40,0))</f>
        <v>1.25</v>
      </c>
      <c r="N160" s="45">
        <v>1</v>
      </c>
      <c r="O160" s="54"/>
      <c r="P160" s="68" t="s">
        <v>1570</v>
      </c>
      <c r="Q160" s="68" t="s">
        <v>1794</v>
      </c>
      <c r="R160" s="96">
        <v>32</v>
      </c>
      <c r="S160" s="45"/>
      <c r="T160" s="73" t="s">
        <v>699</v>
      </c>
      <c r="U160" s="45"/>
      <c r="V160" s="97">
        <f t="shared" si="6"/>
        <v>40</v>
      </c>
      <c r="W160" s="64"/>
      <c r="X160" s="41">
        <v>1</v>
      </c>
    </row>
    <row r="161" spans="1:24">
      <c r="A161" s="54" t="s">
        <v>710</v>
      </c>
      <c r="B161" s="45" t="s">
        <v>693</v>
      </c>
      <c r="C161" s="68" t="s">
        <v>1824</v>
      </c>
      <c r="D161" s="68" t="s">
        <v>1532</v>
      </c>
      <c r="E161" s="68" t="s">
        <v>422</v>
      </c>
      <c r="F161" s="73">
        <v>25</v>
      </c>
      <c r="G161" s="68"/>
      <c r="H161" s="45" t="s">
        <v>1498</v>
      </c>
      <c r="I161" s="45"/>
      <c r="J161" s="45"/>
      <c r="K161" s="45">
        <v>1</v>
      </c>
      <c r="L161" s="60">
        <v>1.4</v>
      </c>
      <c r="M161" s="95">
        <f>IF(H161="A",F161/20,IF(H161="B",F161/40,0))</f>
        <v>1.25</v>
      </c>
      <c r="N161" s="45">
        <v>1</v>
      </c>
      <c r="O161" s="54"/>
      <c r="P161" s="68" t="s">
        <v>1499</v>
      </c>
      <c r="Q161" s="68" t="s">
        <v>1791</v>
      </c>
      <c r="R161" s="96">
        <v>32</v>
      </c>
      <c r="S161" s="45"/>
      <c r="T161" s="73" t="s">
        <v>699</v>
      </c>
      <c r="U161" s="45"/>
      <c r="V161" s="97">
        <f t="shared" si="6"/>
        <v>56</v>
      </c>
      <c r="W161" s="64"/>
      <c r="X161" s="41">
        <v>1</v>
      </c>
    </row>
    <row r="162" spans="1:24">
      <c r="A162" s="54" t="s">
        <v>692</v>
      </c>
      <c r="B162" s="45" t="s">
        <v>693</v>
      </c>
      <c r="C162" s="56" t="s">
        <v>1825</v>
      </c>
      <c r="D162" s="56" t="s">
        <v>1588</v>
      </c>
      <c r="E162" s="56" t="s">
        <v>363</v>
      </c>
      <c r="F162" s="58">
        <v>19</v>
      </c>
      <c r="G162" s="45"/>
      <c r="H162" s="45" t="s">
        <v>1498</v>
      </c>
      <c r="I162" s="45"/>
      <c r="J162" s="45"/>
      <c r="K162" s="45">
        <v>1</v>
      </c>
      <c r="L162" s="60">
        <v>1</v>
      </c>
      <c r="M162" s="95">
        <v>1</v>
      </c>
      <c r="N162" s="45">
        <v>1</v>
      </c>
      <c r="O162" s="54"/>
      <c r="P162" s="56" t="s">
        <v>1826</v>
      </c>
      <c r="Q162" s="56" t="s">
        <v>1592</v>
      </c>
      <c r="R162" s="98" t="s">
        <v>14</v>
      </c>
      <c r="S162" s="45"/>
      <c r="T162" s="58" t="s">
        <v>14</v>
      </c>
      <c r="U162" s="45"/>
      <c r="V162" s="97">
        <f t="shared" si="6"/>
        <v>16</v>
      </c>
      <c r="W162" s="64"/>
    </row>
    <row r="163" spans="1:24">
      <c r="A163" s="54" t="s">
        <v>692</v>
      </c>
      <c r="B163" s="45" t="s">
        <v>693</v>
      </c>
      <c r="C163" s="56" t="s">
        <v>1827</v>
      </c>
      <c r="D163" s="56" t="s">
        <v>1588</v>
      </c>
      <c r="E163" s="56" t="s">
        <v>363</v>
      </c>
      <c r="F163" s="58">
        <v>19</v>
      </c>
      <c r="G163" s="45"/>
      <c r="H163" s="45" t="s">
        <v>1498</v>
      </c>
      <c r="I163" s="45"/>
      <c r="J163" s="45"/>
      <c r="K163" s="45">
        <v>1</v>
      </c>
      <c r="L163" s="60">
        <v>1</v>
      </c>
      <c r="M163" s="95">
        <v>1</v>
      </c>
      <c r="N163" s="45">
        <v>1</v>
      </c>
      <c r="O163" s="54"/>
      <c r="P163" s="56" t="s">
        <v>1828</v>
      </c>
      <c r="Q163" s="56" t="s">
        <v>1683</v>
      </c>
      <c r="R163" s="98" t="s">
        <v>14</v>
      </c>
      <c r="S163" s="45"/>
      <c r="T163" s="58" t="s">
        <v>14</v>
      </c>
      <c r="U163" s="45"/>
      <c r="V163" s="97">
        <f t="shared" si="6"/>
        <v>16</v>
      </c>
      <c r="W163" s="64"/>
    </row>
    <row r="164" spans="1:24">
      <c r="A164" s="54" t="s">
        <v>692</v>
      </c>
      <c r="B164" s="45" t="s">
        <v>693</v>
      </c>
      <c r="C164" s="56" t="s">
        <v>1829</v>
      </c>
      <c r="D164" s="56" t="s">
        <v>1502</v>
      </c>
      <c r="E164" s="56" t="s">
        <v>363</v>
      </c>
      <c r="F164" s="58">
        <v>25</v>
      </c>
      <c r="G164" s="45"/>
      <c r="H164" s="45" t="s">
        <v>1498</v>
      </c>
      <c r="I164" s="45"/>
      <c r="J164" s="45"/>
      <c r="K164" s="45">
        <v>1</v>
      </c>
      <c r="L164" s="60">
        <v>1</v>
      </c>
      <c r="M164" s="95">
        <f>IF(H164="A",F164/20,IF(H164="B",F164/40,0))</f>
        <v>1.25</v>
      </c>
      <c r="N164" s="45">
        <v>1</v>
      </c>
      <c r="O164" s="54"/>
      <c r="P164" s="56" t="s">
        <v>1733</v>
      </c>
      <c r="Q164" s="56" t="s">
        <v>1791</v>
      </c>
      <c r="R164" s="98" t="s">
        <v>699</v>
      </c>
      <c r="S164" s="45"/>
      <c r="T164" s="58" t="s">
        <v>699</v>
      </c>
      <c r="U164" s="45"/>
      <c r="V164" s="97">
        <f t="shared" si="6"/>
        <v>40</v>
      </c>
      <c r="W164" s="64"/>
    </row>
    <row r="165" spans="1:24">
      <c r="A165" s="54" t="s">
        <v>692</v>
      </c>
      <c r="B165" s="45" t="s">
        <v>693</v>
      </c>
      <c r="C165" s="56" t="s">
        <v>1830</v>
      </c>
      <c r="D165" s="56" t="s">
        <v>1502</v>
      </c>
      <c r="E165" s="56" t="s">
        <v>363</v>
      </c>
      <c r="F165" s="58">
        <v>25</v>
      </c>
      <c r="G165" s="45"/>
      <c r="H165" s="45" t="s">
        <v>1498</v>
      </c>
      <c r="I165" s="45"/>
      <c r="J165" s="45"/>
      <c r="K165" s="45">
        <v>1</v>
      </c>
      <c r="L165" s="60">
        <v>1</v>
      </c>
      <c r="M165" s="95">
        <f>IF(H165="A",F165/20,IF(H165="B",F165/40,0))</f>
        <v>1.25</v>
      </c>
      <c r="N165" s="45">
        <v>1</v>
      </c>
      <c r="O165" s="54"/>
      <c r="P165" s="56" t="s">
        <v>1831</v>
      </c>
      <c r="Q165" s="56" t="s">
        <v>1534</v>
      </c>
      <c r="R165" s="98" t="s">
        <v>699</v>
      </c>
      <c r="S165" s="45"/>
      <c r="T165" s="58" t="s">
        <v>699</v>
      </c>
      <c r="U165" s="45"/>
      <c r="V165" s="97">
        <f t="shared" si="6"/>
        <v>40</v>
      </c>
      <c r="W165" s="64"/>
    </row>
    <row r="166" spans="1:24">
      <c r="A166" s="54" t="s">
        <v>710</v>
      </c>
      <c r="B166" s="45" t="s">
        <v>693</v>
      </c>
      <c r="C166" s="68" t="s">
        <v>1832</v>
      </c>
      <c r="D166" s="68" t="s">
        <v>1588</v>
      </c>
      <c r="E166" s="68" t="s">
        <v>363</v>
      </c>
      <c r="F166" s="73">
        <v>19</v>
      </c>
      <c r="G166" s="68"/>
      <c r="H166" s="45" t="s">
        <v>1498</v>
      </c>
      <c r="I166" s="45"/>
      <c r="J166" s="45"/>
      <c r="K166" s="45">
        <v>1</v>
      </c>
      <c r="L166" s="60">
        <v>1</v>
      </c>
      <c r="M166" s="95">
        <v>1</v>
      </c>
      <c r="N166" s="45">
        <v>1</v>
      </c>
      <c r="O166" s="54"/>
      <c r="P166" s="68" t="s">
        <v>1833</v>
      </c>
      <c r="Q166" s="68" t="s">
        <v>1170</v>
      </c>
      <c r="R166" s="96">
        <v>16</v>
      </c>
      <c r="S166" s="45"/>
      <c r="T166" s="73" t="s">
        <v>14</v>
      </c>
      <c r="U166" s="45"/>
      <c r="V166" s="97">
        <f t="shared" si="6"/>
        <v>16</v>
      </c>
      <c r="W166" s="64"/>
    </row>
    <row r="167" spans="1:24">
      <c r="A167" s="54" t="s">
        <v>710</v>
      </c>
      <c r="B167" s="45" t="s">
        <v>693</v>
      </c>
      <c r="C167" s="68" t="s">
        <v>1834</v>
      </c>
      <c r="D167" s="68" t="s">
        <v>1588</v>
      </c>
      <c r="E167" s="68" t="s">
        <v>363</v>
      </c>
      <c r="F167" s="73">
        <v>20</v>
      </c>
      <c r="G167" s="68"/>
      <c r="H167" s="45" t="s">
        <v>1498</v>
      </c>
      <c r="I167" s="45"/>
      <c r="J167" s="45"/>
      <c r="K167" s="45">
        <v>1</v>
      </c>
      <c r="L167" s="60">
        <v>1</v>
      </c>
      <c r="M167" s="95">
        <f>IF(H167="A",F167/20,IF(H167="B",F167/40,0))</f>
        <v>1</v>
      </c>
      <c r="N167" s="45">
        <v>1</v>
      </c>
      <c r="O167" s="54"/>
      <c r="P167" s="68" t="s">
        <v>1685</v>
      </c>
      <c r="Q167" s="68" t="s">
        <v>1170</v>
      </c>
      <c r="R167" s="96">
        <v>16</v>
      </c>
      <c r="S167" s="45"/>
      <c r="T167" s="73" t="s">
        <v>14</v>
      </c>
      <c r="U167" s="45"/>
      <c r="V167" s="97">
        <f t="shared" si="6"/>
        <v>16</v>
      </c>
      <c r="W167" s="64"/>
    </row>
    <row r="168" spans="1:24">
      <c r="A168" s="54" t="s">
        <v>710</v>
      </c>
      <c r="B168" s="45" t="s">
        <v>693</v>
      </c>
      <c r="C168" s="68" t="s">
        <v>1835</v>
      </c>
      <c r="D168" s="68" t="s">
        <v>1532</v>
      </c>
      <c r="E168" s="68" t="s">
        <v>363</v>
      </c>
      <c r="F168" s="73">
        <v>20</v>
      </c>
      <c r="G168" s="68"/>
      <c r="H168" s="45" t="s">
        <v>1498</v>
      </c>
      <c r="I168" s="45"/>
      <c r="J168" s="45"/>
      <c r="K168" s="45">
        <v>1</v>
      </c>
      <c r="L168" s="60">
        <v>1</v>
      </c>
      <c r="M168" s="95">
        <f>IF(H168="A",F168/20,IF(H168="B",F168/40,0))</f>
        <v>1</v>
      </c>
      <c r="N168" s="45">
        <v>1</v>
      </c>
      <c r="O168" s="54"/>
      <c r="P168" s="68" t="s">
        <v>1570</v>
      </c>
      <c r="Q168" s="68" t="s">
        <v>1509</v>
      </c>
      <c r="R168" s="96">
        <v>32</v>
      </c>
      <c r="S168" s="45"/>
      <c r="T168" s="73" t="s">
        <v>699</v>
      </c>
      <c r="U168" s="45"/>
      <c r="V168" s="97">
        <f t="shared" si="6"/>
        <v>32</v>
      </c>
      <c r="W168" s="64"/>
      <c r="X168" s="41">
        <v>1</v>
      </c>
    </row>
    <row r="169" spans="1:24">
      <c r="A169" s="54" t="s">
        <v>710</v>
      </c>
      <c r="B169" s="45" t="s">
        <v>693</v>
      </c>
      <c r="C169" s="68" t="s">
        <v>1836</v>
      </c>
      <c r="D169" s="68" t="s">
        <v>1532</v>
      </c>
      <c r="E169" s="68" t="s">
        <v>363</v>
      </c>
      <c r="F169" s="73">
        <v>20</v>
      </c>
      <c r="G169" s="68"/>
      <c r="H169" s="45" t="s">
        <v>1498</v>
      </c>
      <c r="I169" s="45"/>
      <c r="J169" s="45"/>
      <c r="K169" s="45">
        <v>1</v>
      </c>
      <c r="L169" s="60">
        <v>1.4</v>
      </c>
      <c r="M169" s="95">
        <f>IF(H169="A",F169/20,IF(H169="B",F169/40,0))</f>
        <v>1</v>
      </c>
      <c r="N169" s="45">
        <v>1</v>
      </c>
      <c r="O169" s="54"/>
      <c r="P169" s="68" t="s">
        <v>1533</v>
      </c>
      <c r="Q169" s="68" t="s">
        <v>1509</v>
      </c>
      <c r="R169" s="96">
        <v>32</v>
      </c>
      <c r="S169" s="45"/>
      <c r="T169" s="73" t="s">
        <v>699</v>
      </c>
      <c r="U169" s="45"/>
      <c r="V169" s="97">
        <f t="shared" si="6"/>
        <v>44.8</v>
      </c>
      <c r="W169" s="64"/>
      <c r="X169" s="41">
        <v>1</v>
      </c>
    </row>
    <row r="170" spans="1:24">
      <c r="A170" s="54" t="s">
        <v>692</v>
      </c>
      <c r="B170" s="45" t="s">
        <v>693</v>
      </c>
      <c r="C170" s="56" t="s">
        <v>1837</v>
      </c>
      <c r="D170" s="56" t="s">
        <v>1838</v>
      </c>
      <c r="E170" s="56" t="s">
        <v>586</v>
      </c>
      <c r="F170" s="58">
        <v>40</v>
      </c>
      <c r="G170" s="99" t="s">
        <v>1512</v>
      </c>
      <c r="H170" s="45" t="s">
        <v>1513</v>
      </c>
      <c r="I170" s="45"/>
      <c r="J170" s="45"/>
      <c r="K170" s="45">
        <v>1</v>
      </c>
      <c r="L170" s="60">
        <v>1</v>
      </c>
      <c r="M170" s="95">
        <v>1</v>
      </c>
      <c r="N170" s="45">
        <v>1</v>
      </c>
      <c r="O170" s="58" t="s">
        <v>1668</v>
      </c>
      <c r="P170" s="56" t="s">
        <v>1622</v>
      </c>
      <c r="Q170" s="56" t="s">
        <v>1515</v>
      </c>
      <c r="R170" s="98" t="s">
        <v>699</v>
      </c>
      <c r="S170" s="45"/>
      <c r="T170" s="45"/>
      <c r="U170" s="45"/>
      <c r="V170" s="97">
        <f t="shared" si="6"/>
        <v>32</v>
      </c>
      <c r="W170" s="64"/>
    </row>
    <row r="171" spans="1:24">
      <c r="A171" s="54" t="s">
        <v>692</v>
      </c>
      <c r="B171" s="45" t="s">
        <v>693</v>
      </c>
      <c r="C171" s="56" t="s">
        <v>1839</v>
      </c>
      <c r="D171" s="56" t="s">
        <v>1838</v>
      </c>
      <c r="E171" s="56" t="s">
        <v>586</v>
      </c>
      <c r="F171" s="58">
        <v>40</v>
      </c>
      <c r="G171" s="99" t="s">
        <v>1512</v>
      </c>
      <c r="H171" s="45" t="s">
        <v>1513</v>
      </c>
      <c r="I171" s="45"/>
      <c r="J171" s="45"/>
      <c r="K171" s="45">
        <v>1</v>
      </c>
      <c r="L171" s="60">
        <v>1</v>
      </c>
      <c r="M171" s="95">
        <f>IF(H171="A",F171/20,IF(H171="B",F171/40,0))</f>
        <v>1</v>
      </c>
      <c r="N171" s="45">
        <v>1</v>
      </c>
      <c r="O171" s="58" t="s">
        <v>1668</v>
      </c>
      <c r="P171" s="56" t="s">
        <v>1648</v>
      </c>
      <c r="Q171" s="56" t="s">
        <v>1518</v>
      </c>
      <c r="R171" s="98" t="s">
        <v>699</v>
      </c>
      <c r="S171" s="45"/>
      <c r="T171" s="45"/>
      <c r="U171" s="45"/>
      <c r="V171" s="97">
        <f t="shared" si="6"/>
        <v>32</v>
      </c>
      <c r="W171" s="64"/>
    </row>
    <row r="172" spans="1:24">
      <c r="A172" s="54" t="s">
        <v>692</v>
      </c>
      <c r="B172" s="45" t="s">
        <v>693</v>
      </c>
      <c r="C172" s="56" t="s">
        <v>1840</v>
      </c>
      <c r="D172" s="56" t="s">
        <v>1637</v>
      </c>
      <c r="E172" s="56" t="s">
        <v>142</v>
      </c>
      <c r="F172" s="58">
        <v>30</v>
      </c>
      <c r="G172" s="99" t="s">
        <v>1620</v>
      </c>
      <c r="H172" s="45" t="s">
        <v>1621</v>
      </c>
      <c r="I172" s="45"/>
      <c r="J172" s="45"/>
      <c r="K172" s="45">
        <v>1</v>
      </c>
      <c r="L172" s="60">
        <v>1.4</v>
      </c>
      <c r="M172" s="95">
        <v>1.2</v>
      </c>
      <c r="N172" s="45">
        <v>0.8</v>
      </c>
      <c r="O172" s="58">
        <v>2</v>
      </c>
      <c r="P172" s="56" t="s">
        <v>1574</v>
      </c>
      <c r="Q172" s="56" t="s">
        <v>1640</v>
      </c>
      <c r="R172" s="98">
        <v>32</v>
      </c>
      <c r="S172" s="45"/>
      <c r="T172" s="45"/>
      <c r="U172" s="45"/>
      <c r="V172" s="97">
        <f t="shared" si="6"/>
        <v>43.007999999999996</v>
      </c>
      <c r="W172" s="64"/>
      <c r="X172" s="41">
        <v>1</v>
      </c>
    </row>
    <row r="173" spans="1:24">
      <c r="A173" s="54" t="s">
        <v>710</v>
      </c>
      <c r="B173" s="45" t="s">
        <v>693</v>
      </c>
      <c r="C173" s="68" t="s">
        <v>1841</v>
      </c>
      <c r="D173" s="68" t="s">
        <v>1632</v>
      </c>
      <c r="E173" s="68" t="s">
        <v>339</v>
      </c>
      <c r="F173" s="73">
        <v>20</v>
      </c>
      <c r="G173" s="68"/>
      <c r="H173" s="45" t="s">
        <v>1498</v>
      </c>
      <c r="I173" s="45"/>
      <c r="J173" s="45"/>
      <c r="K173" s="45">
        <v>1</v>
      </c>
      <c r="L173" s="60">
        <v>1</v>
      </c>
      <c r="M173" s="95">
        <f>IF(H173="A",F173/20,IF(H173="B",F173/40,0))</f>
        <v>1</v>
      </c>
      <c r="N173" s="45">
        <v>1</v>
      </c>
      <c r="O173" s="54"/>
      <c r="P173" s="68" t="s">
        <v>1689</v>
      </c>
      <c r="Q173" s="68" t="s">
        <v>1566</v>
      </c>
      <c r="R173" s="96">
        <v>16</v>
      </c>
      <c r="S173" s="45"/>
      <c r="T173" s="73" t="s">
        <v>14</v>
      </c>
      <c r="U173" s="45"/>
      <c r="V173" s="97">
        <f t="shared" si="6"/>
        <v>16</v>
      </c>
      <c r="W173" s="64"/>
    </row>
    <row r="174" spans="1:24">
      <c r="A174" s="54" t="s">
        <v>710</v>
      </c>
      <c r="B174" s="45" t="s">
        <v>693</v>
      </c>
      <c r="C174" s="68" t="s">
        <v>1842</v>
      </c>
      <c r="D174" s="68" t="s">
        <v>1632</v>
      </c>
      <c r="E174" s="68" t="s">
        <v>339</v>
      </c>
      <c r="F174" s="73">
        <v>20</v>
      </c>
      <c r="G174" s="68"/>
      <c r="H174" s="45" t="s">
        <v>1498</v>
      </c>
      <c r="I174" s="45"/>
      <c r="J174" s="45"/>
      <c r="K174" s="45">
        <v>1</v>
      </c>
      <c r="L174" s="60">
        <v>1</v>
      </c>
      <c r="M174" s="95">
        <f>IF(H174="A",F174/20,IF(H174="B",F174/40,0))</f>
        <v>1</v>
      </c>
      <c r="N174" s="45">
        <v>1</v>
      </c>
      <c r="O174" s="54"/>
      <c r="P174" s="68" t="s">
        <v>1692</v>
      </c>
      <c r="Q174" s="68" t="s">
        <v>1566</v>
      </c>
      <c r="R174" s="96">
        <v>16</v>
      </c>
      <c r="S174" s="45"/>
      <c r="T174" s="73" t="s">
        <v>14</v>
      </c>
      <c r="U174" s="45"/>
      <c r="V174" s="97">
        <f t="shared" si="6"/>
        <v>16</v>
      </c>
      <c r="W174" s="64"/>
    </row>
    <row r="175" spans="1:24">
      <c r="A175" s="54" t="s">
        <v>710</v>
      </c>
      <c r="B175" s="45" t="s">
        <v>693</v>
      </c>
      <c r="C175" s="68" t="s">
        <v>1843</v>
      </c>
      <c r="D175" s="68" t="s">
        <v>1632</v>
      </c>
      <c r="E175" s="68" t="s">
        <v>339</v>
      </c>
      <c r="F175" s="73">
        <v>20</v>
      </c>
      <c r="G175" s="68"/>
      <c r="H175" s="45" t="s">
        <v>1498</v>
      </c>
      <c r="I175" s="45"/>
      <c r="J175" s="45"/>
      <c r="K175" s="45">
        <v>1</v>
      </c>
      <c r="L175" s="60">
        <v>1</v>
      </c>
      <c r="M175" s="95">
        <f>IF(H175="A",F175/20,IF(H175="B",F175/40,0))</f>
        <v>1</v>
      </c>
      <c r="N175" s="45">
        <v>1</v>
      </c>
      <c r="O175" s="54"/>
      <c r="P175" s="68" t="s">
        <v>1546</v>
      </c>
      <c r="Q175" s="68" t="s">
        <v>1559</v>
      </c>
      <c r="R175" s="96">
        <v>16</v>
      </c>
      <c r="S175" s="45"/>
      <c r="T175" s="73" t="s">
        <v>14</v>
      </c>
      <c r="U175" s="45"/>
      <c r="V175" s="97">
        <f t="shared" si="6"/>
        <v>16</v>
      </c>
      <c r="W175" s="64"/>
    </row>
    <row r="176" spans="1:24">
      <c r="A176" s="54" t="s">
        <v>710</v>
      </c>
      <c r="B176" s="45" t="s">
        <v>693</v>
      </c>
      <c r="C176" s="68" t="s">
        <v>1844</v>
      </c>
      <c r="D176" s="68" t="s">
        <v>1632</v>
      </c>
      <c r="E176" s="68" t="s">
        <v>339</v>
      </c>
      <c r="F176" s="73">
        <v>20</v>
      </c>
      <c r="G176" s="68"/>
      <c r="H176" s="45" t="s">
        <v>1498</v>
      </c>
      <c r="I176" s="45"/>
      <c r="J176" s="45"/>
      <c r="K176" s="45">
        <v>1</v>
      </c>
      <c r="L176" s="60">
        <v>1</v>
      </c>
      <c r="M176" s="95">
        <f>IF(H176="A",F176/20,IF(H176="B",F176/40,0))</f>
        <v>1</v>
      </c>
      <c r="N176" s="45">
        <v>1</v>
      </c>
      <c r="O176" s="54"/>
      <c r="P176" s="68" t="s">
        <v>1548</v>
      </c>
      <c r="Q176" s="68" t="s">
        <v>1559</v>
      </c>
      <c r="R176" s="96">
        <v>16</v>
      </c>
      <c r="S176" s="45"/>
      <c r="T176" s="73" t="s">
        <v>14</v>
      </c>
      <c r="U176" s="45"/>
      <c r="V176" s="97">
        <f t="shared" si="6"/>
        <v>16</v>
      </c>
      <c r="W176" s="64"/>
    </row>
    <row r="177" spans="1:24">
      <c r="A177" s="54" t="s">
        <v>710</v>
      </c>
      <c r="B177" s="45" t="s">
        <v>693</v>
      </c>
      <c r="C177" s="68" t="s">
        <v>1845</v>
      </c>
      <c r="D177" s="68" t="s">
        <v>1497</v>
      </c>
      <c r="E177" s="68" t="s">
        <v>339</v>
      </c>
      <c r="F177" s="73">
        <v>20</v>
      </c>
      <c r="G177" s="68"/>
      <c r="H177" s="45" t="s">
        <v>1498</v>
      </c>
      <c r="I177" s="45"/>
      <c r="J177" s="45"/>
      <c r="K177" s="45">
        <v>1</v>
      </c>
      <c r="L177" s="60">
        <v>1</v>
      </c>
      <c r="M177" s="95">
        <f>IF(H177="A",F177/20,IF(H177="B",F177/40,0))</f>
        <v>1</v>
      </c>
      <c r="N177" s="45">
        <v>1</v>
      </c>
      <c r="O177" s="54"/>
      <c r="P177" s="68" t="s">
        <v>1499</v>
      </c>
      <c r="Q177" s="68" t="s">
        <v>1720</v>
      </c>
      <c r="R177" s="96">
        <v>32</v>
      </c>
      <c r="S177" s="45"/>
      <c r="T177" s="73" t="s">
        <v>699</v>
      </c>
      <c r="U177" s="45"/>
      <c r="V177" s="97">
        <f t="shared" si="6"/>
        <v>32</v>
      </c>
      <c r="W177" s="64"/>
    </row>
    <row r="178" spans="1:24">
      <c r="A178" s="54" t="s">
        <v>710</v>
      </c>
      <c r="B178" s="45" t="s">
        <v>693</v>
      </c>
      <c r="C178" s="68" t="s">
        <v>1846</v>
      </c>
      <c r="D178" s="68" t="s">
        <v>1497</v>
      </c>
      <c r="E178" s="68" t="s">
        <v>339</v>
      </c>
      <c r="F178" s="73">
        <v>7</v>
      </c>
      <c r="G178" s="68"/>
      <c r="H178" s="45" t="s">
        <v>1498</v>
      </c>
      <c r="I178" s="45"/>
      <c r="J178" s="45"/>
      <c r="K178" s="45">
        <v>1</v>
      </c>
      <c r="L178" s="60">
        <v>1</v>
      </c>
      <c r="M178" s="95">
        <v>1</v>
      </c>
      <c r="N178" s="45">
        <v>1</v>
      </c>
      <c r="O178" s="54"/>
      <c r="P178" s="68" t="s">
        <v>1533</v>
      </c>
      <c r="Q178" s="68" t="s">
        <v>1566</v>
      </c>
      <c r="R178" s="96">
        <v>32</v>
      </c>
      <c r="S178" s="45"/>
      <c r="T178" s="73" t="s">
        <v>699</v>
      </c>
      <c r="U178" s="45"/>
      <c r="V178" s="97">
        <f t="shared" si="6"/>
        <v>32</v>
      </c>
      <c r="W178" s="64"/>
    </row>
    <row r="179" spans="1:24">
      <c r="A179" s="54" t="s">
        <v>710</v>
      </c>
      <c r="B179" s="45" t="s">
        <v>693</v>
      </c>
      <c r="C179" s="68" t="s">
        <v>1847</v>
      </c>
      <c r="D179" s="68" t="s">
        <v>1497</v>
      </c>
      <c r="E179" s="68" t="s">
        <v>339</v>
      </c>
      <c r="F179" s="73">
        <v>20</v>
      </c>
      <c r="G179" s="68"/>
      <c r="H179" s="45" t="s">
        <v>1498</v>
      </c>
      <c r="I179" s="45"/>
      <c r="J179" s="45"/>
      <c r="K179" s="45">
        <v>1</v>
      </c>
      <c r="L179" s="60">
        <v>1</v>
      </c>
      <c r="M179" s="95">
        <f>IF(H179="A",F179/20,IF(H179="B",F179/40,0))</f>
        <v>1</v>
      </c>
      <c r="N179" s="45">
        <v>1</v>
      </c>
      <c r="O179" s="54"/>
      <c r="P179" s="68" t="s">
        <v>1536</v>
      </c>
      <c r="Q179" s="68" t="s">
        <v>1566</v>
      </c>
      <c r="R179" s="96">
        <v>32</v>
      </c>
      <c r="S179" s="45"/>
      <c r="T179" s="73" t="s">
        <v>699</v>
      </c>
      <c r="U179" s="45"/>
      <c r="V179" s="97">
        <f t="shared" si="6"/>
        <v>32</v>
      </c>
      <c r="W179" s="64"/>
    </row>
    <row r="180" spans="1:24">
      <c r="A180" s="54" t="s">
        <v>710</v>
      </c>
      <c r="B180" s="45" t="s">
        <v>693</v>
      </c>
      <c r="C180" s="68" t="s">
        <v>1848</v>
      </c>
      <c r="D180" s="68" t="s">
        <v>1497</v>
      </c>
      <c r="E180" s="68" t="s">
        <v>339</v>
      </c>
      <c r="F180" s="73">
        <v>8</v>
      </c>
      <c r="G180" s="68"/>
      <c r="H180" s="45" t="s">
        <v>1498</v>
      </c>
      <c r="I180" s="45"/>
      <c r="J180" s="45"/>
      <c r="K180" s="45">
        <v>1</v>
      </c>
      <c r="L180" s="60">
        <v>1</v>
      </c>
      <c r="M180" s="95">
        <v>1</v>
      </c>
      <c r="N180" s="45">
        <v>1</v>
      </c>
      <c r="O180" s="54"/>
      <c r="P180" s="68" t="s">
        <v>1745</v>
      </c>
      <c r="Q180" s="68" t="s">
        <v>1720</v>
      </c>
      <c r="R180" s="96">
        <v>32</v>
      </c>
      <c r="S180" s="45"/>
      <c r="T180" s="73" t="s">
        <v>699</v>
      </c>
      <c r="U180" s="45"/>
      <c r="V180" s="97">
        <f t="shared" si="6"/>
        <v>32</v>
      </c>
      <c r="W180" s="64"/>
    </row>
    <row r="181" spans="1:24">
      <c r="A181" s="54" t="s">
        <v>710</v>
      </c>
      <c r="B181" s="45" t="s">
        <v>693</v>
      </c>
      <c r="C181" s="68" t="s">
        <v>1849</v>
      </c>
      <c r="D181" s="68" t="s">
        <v>1569</v>
      </c>
      <c r="E181" s="68" t="s">
        <v>94</v>
      </c>
      <c r="F181" s="73">
        <v>20</v>
      </c>
      <c r="G181" s="100" t="s">
        <v>890</v>
      </c>
      <c r="H181" s="45" t="s">
        <v>1498</v>
      </c>
      <c r="I181" s="45"/>
      <c r="J181" s="45" t="s">
        <v>891</v>
      </c>
      <c r="K181" s="45">
        <v>1.3</v>
      </c>
      <c r="L181" s="60">
        <v>1</v>
      </c>
      <c r="M181" s="95">
        <f>IF(H181="A",F181/20,IF(H181="B",F181/40,0))</f>
        <v>1</v>
      </c>
      <c r="N181" s="45">
        <v>1</v>
      </c>
      <c r="O181" s="54"/>
      <c r="P181" s="68" t="s">
        <v>1570</v>
      </c>
      <c r="Q181" s="68" t="s">
        <v>1566</v>
      </c>
      <c r="R181" s="96">
        <v>32</v>
      </c>
      <c r="S181" s="45"/>
      <c r="T181" s="73" t="s">
        <v>699</v>
      </c>
      <c r="U181" s="45"/>
      <c r="V181" s="97">
        <f t="shared" si="6"/>
        <v>41.6</v>
      </c>
      <c r="W181" s="64"/>
    </row>
    <row r="182" spans="1:24">
      <c r="A182" s="54" t="s">
        <v>710</v>
      </c>
      <c r="B182" s="45" t="s">
        <v>693</v>
      </c>
      <c r="C182" s="68" t="s">
        <v>1850</v>
      </c>
      <c r="D182" s="68" t="s">
        <v>1569</v>
      </c>
      <c r="E182" s="68" t="s">
        <v>94</v>
      </c>
      <c r="F182" s="73">
        <v>19</v>
      </c>
      <c r="G182" s="100" t="s">
        <v>890</v>
      </c>
      <c r="H182" s="45" t="s">
        <v>1498</v>
      </c>
      <c r="I182" s="45"/>
      <c r="J182" s="45" t="s">
        <v>891</v>
      </c>
      <c r="K182" s="45">
        <v>1.3</v>
      </c>
      <c r="L182" s="60">
        <v>1</v>
      </c>
      <c r="M182" s="95">
        <v>1</v>
      </c>
      <c r="N182" s="45">
        <v>1</v>
      </c>
      <c r="O182" s="54"/>
      <c r="P182" s="68" t="s">
        <v>1606</v>
      </c>
      <c r="Q182" s="68" t="s">
        <v>1559</v>
      </c>
      <c r="R182" s="96">
        <v>32</v>
      </c>
      <c r="S182" s="45"/>
      <c r="T182" s="73" t="s">
        <v>699</v>
      </c>
      <c r="U182" s="45"/>
      <c r="V182" s="97">
        <f t="shared" si="6"/>
        <v>41.6</v>
      </c>
      <c r="W182" s="64"/>
    </row>
    <row r="183" spans="1:24">
      <c r="A183" s="54" t="s">
        <v>692</v>
      </c>
      <c r="B183" s="45" t="s">
        <v>693</v>
      </c>
      <c r="C183" s="56" t="s">
        <v>1851</v>
      </c>
      <c r="D183" s="56" t="s">
        <v>1609</v>
      </c>
      <c r="E183" s="56" t="s">
        <v>1226</v>
      </c>
      <c r="F183" s="58">
        <v>20</v>
      </c>
      <c r="G183" s="45"/>
      <c r="H183" s="45" t="s">
        <v>1498</v>
      </c>
      <c r="I183" s="45"/>
      <c r="J183" s="45"/>
      <c r="K183" s="45">
        <v>1</v>
      </c>
      <c r="L183" s="60">
        <v>1.4</v>
      </c>
      <c r="M183" s="95">
        <f>IF(H183="A",F183/20,IF(H183="B",F183/40,0))</f>
        <v>1</v>
      </c>
      <c r="N183" s="45">
        <v>1</v>
      </c>
      <c r="O183" s="54"/>
      <c r="P183" s="56" t="s">
        <v>1852</v>
      </c>
      <c r="Q183" s="56" t="s">
        <v>1630</v>
      </c>
      <c r="R183" s="98" t="s">
        <v>699</v>
      </c>
      <c r="S183" s="45"/>
      <c r="T183" s="58" t="s">
        <v>699</v>
      </c>
      <c r="U183" s="45"/>
      <c r="V183" s="97">
        <f t="shared" si="6"/>
        <v>44.8</v>
      </c>
      <c r="W183" s="79" t="s">
        <v>1853</v>
      </c>
      <c r="X183" s="41">
        <v>1</v>
      </c>
    </row>
    <row r="184" spans="1:24">
      <c r="A184" s="54" t="s">
        <v>710</v>
      </c>
      <c r="B184" s="45" t="s">
        <v>693</v>
      </c>
      <c r="C184" s="68" t="s">
        <v>1854</v>
      </c>
      <c r="D184" s="68" t="s">
        <v>1632</v>
      </c>
      <c r="E184" s="68" t="s">
        <v>649</v>
      </c>
      <c r="F184" s="73">
        <v>20</v>
      </c>
      <c r="G184" s="68"/>
      <c r="H184" s="45" t="s">
        <v>1498</v>
      </c>
      <c r="I184" s="45"/>
      <c r="J184" s="45"/>
      <c r="K184" s="45">
        <v>1</v>
      </c>
      <c r="L184" s="60">
        <v>1</v>
      </c>
      <c r="M184" s="95">
        <f>IF(H184="A",F184/20,IF(H184="B",F184/40,0))</f>
        <v>1</v>
      </c>
      <c r="N184" s="45">
        <v>1</v>
      </c>
      <c r="O184" s="54"/>
      <c r="P184" s="68" t="s">
        <v>1855</v>
      </c>
      <c r="Q184" s="68" t="s">
        <v>1566</v>
      </c>
      <c r="R184" s="96">
        <v>16</v>
      </c>
      <c r="S184" s="45"/>
      <c r="T184" s="73" t="s">
        <v>14</v>
      </c>
      <c r="U184" s="45"/>
      <c r="V184" s="97">
        <f t="shared" si="6"/>
        <v>16</v>
      </c>
      <c r="W184" s="64"/>
    </row>
    <row r="185" spans="1:24">
      <c r="A185" s="54" t="s">
        <v>710</v>
      </c>
      <c r="B185" s="45" t="s">
        <v>693</v>
      </c>
      <c r="C185" s="68" t="s">
        <v>1856</v>
      </c>
      <c r="D185" s="68" t="s">
        <v>1632</v>
      </c>
      <c r="E185" s="68" t="s">
        <v>649</v>
      </c>
      <c r="F185" s="73">
        <v>20</v>
      </c>
      <c r="G185" s="68"/>
      <c r="H185" s="45" t="s">
        <v>1498</v>
      </c>
      <c r="I185" s="45"/>
      <c r="J185" s="45"/>
      <c r="K185" s="45">
        <v>1</v>
      </c>
      <c r="L185" s="60">
        <v>1</v>
      </c>
      <c r="M185" s="95">
        <f>IF(H185="A",F185/20,IF(H185="B",F185/40,0))</f>
        <v>1</v>
      </c>
      <c r="N185" s="45">
        <v>1</v>
      </c>
      <c r="O185" s="54"/>
      <c r="P185" s="68" t="s">
        <v>1857</v>
      </c>
      <c r="Q185" s="68" t="s">
        <v>1566</v>
      </c>
      <c r="R185" s="96">
        <v>16</v>
      </c>
      <c r="S185" s="45"/>
      <c r="T185" s="73" t="s">
        <v>14</v>
      </c>
      <c r="U185" s="45"/>
      <c r="V185" s="97">
        <f t="shared" si="6"/>
        <v>16</v>
      </c>
      <c r="W185" s="64"/>
    </row>
    <row r="186" spans="1:24">
      <c r="A186" s="54" t="s">
        <v>710</v>
      </c>
      <c r="B186" s="45" t="s">
        <v>693</v>
      </c>
      <c r="C186" s="68" t="s">
        <v>1858</v>
      </c>
      <c r="D186" s="68" t="s">
        <v>1637</v>
      </c>
      <c r="E186" s="68" t="s">
        <v>649</v>
      </c>
      <c r="F186" s="73">
        <v>30</v>
      </c>
      <c r="G186" s="100" t="s">
        <v>1620</v>
      </c>
      <c r="H186" s="45" t="s">
        <v>1621</v>
      </c>
      <c r="I186" s="45"/>
      <c r="J186" s="45"/>
      <c r="K186" s="45">
        <v>1</v>
      </c>
      <c r="L186" s="60">
        <v>1</v>
      </c>
      <c r="M186" s="95">
        <v>1.2</v>
      </c>
      <c r="N186" s="45">
        <v>0.8</v>
      </c>
      <c r="O186" s="73" t="s">
        <v>1638</v>
      </c>
      <c r="P186" s="68" t="s">
        <v>1528</v>
      </c>
      <c r="Q186" s="68" t="s">
        <v>1675</v>
      </c>
      <c r="R186" s="104">
        <v>32</v>
      </c>
      <c r="S186" s="45"/>
      <c r="T186" s="73" t="s">
        <v>699</v>
      </c>
      <c r="U186" s="45"/>
      <c r="V186" s="97">
        <f t="shared" si="6"/>
        <v>30.72</v>
      </c>
      <c r="W186" s="64"/>
    </row>
    <row r="187" spans="1:24">
      <c r="A187" s="54" t="s">
        <v>710</v>
      </c>
      <c r="B187" s="45" t="s">
        <v>693</v>
      </c>
      <c r="C187" s="68" t="s">
        <v>1859</v>
      </c>
      <c r="D187" s="68" t="s">
        <v>1637</v>
      </c>
      <c r="E187" s="68" t="s">
        <v>649</v>
      </c>
      <c r="F187" s="73">
        <v>30</v>
      </c>
      <c r="G187" s="100" t="s">
        <v>1620</v>
      </c>
      <c r="H187" s="45" t="s">
        <v>1621</v>
      </c>
      <c r="I187" s="45"/>
      <c r="J187" s="45"/>
      <c r="K187" s="45">
        <v>1</v>
      </c>
      <c r="L187" s="60">
        <v>1</v>
      </c>
      <c r="M187" s="95">
        <v>1.2</v>
      </c>
      <c r="N187" s="45">
        <v>0.8</v>
      </c>
      <c r="O187" s="73" t="s">
        <v>1638</v>
      </c>
      <c r="P187" s="68" t="s">
        <v>1530</v>
      </c>
      <c r="Q187" s="68" t="s">
        <v>1677</v>
      </c>
      <c r="R187" s="104">
        <v>32</v>
      </c>
      <c r="S187" s="45"/>
      <c r="T187" s="73" t="s">
        <v>699</v>
      </c>
      <c r="U187" s="45"/>
      <c r="V187" s="97">
        <f t="shared" si="6"/>
        <v>30.72</v>
      </c>
      <c r="W187" s="64"/>
    </row>
    <row r="188" spans="1:24">
      <c r="A188" s="54" t="s">
        <v>692</v>
      </c>
      <c r="B188" s="45" t="s">
        <v>693</v>
      </c>
      <c r="C188" s="56" t="s">
        <v>1860</v>
      </c>
      <c r="D188" s="56" t="s">
        <v>1637</v>
      </c>
      <c r="E188" s="56" t="s">
        <v>649</v>
      </c>
      <c r="F188" s="58">
        <v>29</v>
      </c>
      <c r="G188" s="99" t="s">
        <v>1789</v>
      </c>
      <c r="H188" s="45" t="s">
        <v>1621</v>
      </c>
      <c r="I188" s="45"/>
      <c r="J188" s="45" t="s">
        <v>891</v>
      </c>
      <c r="K188" s="45">
        <v>1.3</v>
      </c>
      <c r="L188" s="60">
        <v>1</v>
      </c>
      <c r="M188" s="95">
        <v>1.2</v>
      </c>
      <c r="N188" s="45">
        <v>0.8</v>
      </c>
      <c r="O188" s="58">
        <v>2</v>
      </c>
      <c r="P188" s="56" t="s">
        <v>1697</v>
      </c>
      <c r="Q188" s="56" t="s">
        <v>1677</v>
      </c>
      <c r="R188" s="98">
        <v>32</v>
      </c>
      <c r="S188" s="45"/>
      <c r="T188" s="45"/>
      <c r="U188" s="45"/>
      <c r="V188" s="97">
        <f t="shared" si="6"/>
        <v>39.936</v>
      </c>
      <c r="W188" s="64"/>
    </row>
    <row r="189" spans="1:24">
      <c r="A189" s="54" t="s">
        <v>692</v>
      </c>
      <c r="B189" s="45" t="s">
        <v>693</v>
      </c>
      <c r="C189" s="56" t="s">
        <v>1861</v>
      </c>
      <c r="D189" s="56" t="s">
        <v>1637</v>
      </c>
      <c r="E189" s="56" t="s">
        <v>649</v>
      </c>
      <c r="F189" s="58">
        <v>15</v>
      </c>
      <c r="G189" s="99" t="s">
        <v>1620</v>
      </c>
      <c r="H189" s="45" t="s">
        <v>1621</v>
      </c>
      <c r="I189" s="45"/>
      <c r="J189" s="45"/>
      <c r="K189" s="45">
        <v>1</v>
      </c>
      <c r="L189" s="60">
        <v>1</v>
      </c>
      <c r="M189" s="95">
        <v>1.2</v>
      </c>
      <c r="N189" s="45">
        <v>0.8</v>
      </c>
      <c r="O189" s="58">
        <v>2</v>
      </c>
      <c r="P189" s="56" t="s">
        <v>1514</v>
      </c>
      <c r="Q189" s="56" t="s">
        <v>1642</v>
      </c>
      <c r="R189" s="98">
        <v>32</v>
      </c>
      <c r="S189" s="45"/>
      <c r="T189" s="45"/>
      <c r="U189" s="45"/>
      <c r="V189" s="97">
        <f t="shared" si="6"/>
        <v>30.72</v>
      </c>
      <c r="W189" s="64"/>
    </row>
    <row r="190" spans="1:24">
      <c r="A190" s="54" t="s">
        <v>692</v>
      </c>
      <c r="B190" s="45" t="s">
        <v>693</v>
      </c>
      <c r="C190" s="56" t="s">
        <v>1862</v>
      </c>
      <c r="D190" s="56" t="s">
        <v>1637</v>
      </c>
      <c r="E190" s="56" t="s">
        <v>649</v>
      </c>
      <c r="F190" s="58">
        <v>29</v>
      </c>
      <c r="G190" s="99" t="s">
        <v>1620</v>
      </c>
      <c r="H190" s="45" t="s">
        <v>1621</v>
      </c>
      <c r="I190" s="45"/>
      <c r="J190" s="45"/>
      <c r="K190" s="45">
        <v>1</v>
      </c>
      <c r="L190" s="60">
        <v>1</v>
      </c>
      <c r="M190" s="95">
        <v>1.2</v>
      </c>
      <c r="N190" s="45">
        <v>0.8</v>
      </c>
      <c r="O190" s="58">
        <v>2</v>
      </c>
      <c r="P190" s="56" t="s">
        <v>1574</v>
      </c>
      <c r="Q190" s="56" t="s">
        <v>1675</v>
      </c>
      <c r="R190" s="98">
        <v>32</v>
      </c>
      <c r="S190" s="45"/>
      <c r="T190" s="45"/>
      <c r="U190" s="45"/>
      <c r="V190" s="97">
        <f t="shared" si="6"/>
        <v>30.72</v>
      </c>
      <c r="W190" s="64"/>
    </row>
    <row r="191" spans="1:24">
      <c r="A191" s="54" t="s">
        <v>710</v>
      </c>
      <c r="B191" s="45" t="s">
        <v>693</v>
      </c>
      <c r="C191" s="68" t="s">
        <v>1863</v>
      </c>
      <c r="D191" s="68" t="s">
        <v>1497</v>
      </c>
      <c r="E191" s="68" t="s">
        <v>1864</v>
      </c>
      <c r="F191" s="73">
        <v>20</v>
      </c>
      <c r="G191" s="68"/>
      <c r="H191" s="45" t="s">
        <v>1498</v>
      </c>
      <c r="I191" s="45"/>
      <c r="J191" s="45"/>
      <c r="K191" s="45">
        <v>1</v>
      </c>
      <c r="L191" s="60">
        <v>1</v>
      </c>
      <c r="M191" s="95">
        <f>IF(H191="A",F191/20,IF(H191="B",F191/40,0))</f>
        <v>1</v>
      </c>
      <c r="N191" s="45">
        <v>1</v>
      </c>
      <c r="O191" s="54"/>
      <c r="P191" s="68" t="s">
        <v>1528</v>
      </c>
      <c r="Q191" s="68" t="s">
        <v>1581</v>
      </c>
      <c r="R191" s="96">
        <v>32</v>
      </c>
      <c r="S191" s="45"/>
      <c r="T191" s="73" t="s">
        <v>699</v>
      </c>
      <c r="U191" s="45"/>
      <c r="V191" s="97">
        <f t="shared" si="6"/>
        <v>32</v>
      </c>
      <c r="W191" s="64"/>
    </row>
    <row r="192" spans="1:24">
      <c r="A192" s="54" t="s">
        <v>710</v>
      </c>
      <c r="B192" s="45" t="s">
        <v>693</v>
      </c>
      <c r="C192" s="68" t="s">
        <v>1865</v>
      </c>
      <c r="D192" s="68" t="s">
        <v>1763</v>
      </c>
      <c r="E192" s="68" t="s">
        <v>1864</v>
      </c>
      <c r="F192" s="73">
        <v>29</v>
      </c>
      <c r="G192" s="105" t="s">
        <v>1512</v>
      </c>
      <c r="H192" s="45" t="s">
        <v>1513</v>
      </c>
      <c r="I192" s="45"/>
      <c r="J192" s="45"/>
      <c r="K192" s="45">
        <v>1</v>
      </c>
      <c r="L192" s="60">
        <v>1</v>
      </c>
      <c r="M192" s="95">
        <v>1</v>
      </c>
      <c r="N192" s="45">
        <v>1</v>
      </c>
      <c r="O192" s="73" t="s">
        <v>1668</v>
      </c>
      <c r="P192" s="68" t="s">
        <v>1866</v>
      </c>
      <c r="Q192" s="68" t="s">
        <v>1518</v>
      </c>
      <c r="R192" s="96">
        <v>16</v>
      </c>
      <c r="S192" s="45"/>
      <c r="T192" s="45"/>
      <c r="U192" s="73">
        <v>16</v>
      </c>
      <c r="V192" s="97">
        <f t="shared" si="6"/>
        <v>16</v>
      </c>
      <c r="W192" s="64"/>
    </row>
    <row r="193" spans="1:23">
      <c r="A193" s="54" t="s">
        <v>710</v>
      </c>
      <c r="B193" s="45" t="s">
        <v>693</v>
      </c>
      <c r="C193" s="68" t="s">
        <v>1867</v>
      </c>
      <c r="D193" s="68" t="s">
        <v>1763</v>
      </c>
      <c r="E193" s="68" t="s">
        <v>1864</v>
      </c>
      <c r="F193" s="73">
        <v>24</v>
      </c>
      <c r="G193" s="105" t="s">
        <v>1512</v>
      </c>
      <c r="H193" s="45" t="s">
        <v>1513</v>
      </c>
      <c r="I193" s="45"/>
      <c r="J193" s="45"/>
      <c r="K193" s="45">
        <v>1</v>
      </c>
      <c r="L193" s="60">
        <v>1</v>
      </c>
      <c r="M193" s="95">
        <v>1</v>
      </c>
      <c r="N193" s="45">
        <v>1</v>
      </c>
      <c r="O193" s="73" t="s">
        <v>1668</v>
      </c>
      <c r="P193" s="68" t="s">
        <v>1868</v>
      </c>
      <c r="Q193" s="68" t="s">
        <v>1515</v>
      </c>
      <c r="R193" s="96">
        <v>16</v>
      </c>
      <c r="S193" s="45"/>
      <c r="T193" s="45"/>
      <c r="U193" s="73">
        <v>16</v>
      </c>
      <c r="V193" s="97">
        <f t="shared" si="6"/>
        <v>16</v>
      </c>
      <c r="W193" s="64"/>
    </row>
    <row r="194" spans="1:23">
      <c r="A194" s="54" t="s">
        <v>710</v>
      </c>
      <c r="B194" s="45" t="s">
        <v>693</v>
      </c>
      <c r="C194" s="68" t="s">
        <v>1869</v>
      </c>
      <c r="D194" s="68" t="s">
        <v>1763</v>
      </c>
      <c r="E194" s="68" t="s">
        <v>1864</v>
      </c>
      <c r="F194" s="73">
        <v>28</v>
      </c>
      <c r="G194" s="105" t="s">
        <v>1512</v>
      </c>
      <c r="H194" s="45" t="s">
        <v>1513</v>
      </c>
      <c r="I194" s="45"/>
      <c r="J194" s="45"/>
      <c r="K194" s="45">
        <v>1</v>
      </c>
      <c r="L194" s="60">
        <v>1</v>
      </c>
      <c r="M194" s="95">
        <v>1</v>
      </c>
      <c r="N194" s="45">
        <v>1</v>
      </c>
      <c r="O194" s="73" t="s">
        <v>1668</v>
      </c>
      <c r="P194" s="68" t="s">
        <v>1870</v>
      </c>
      <c r="Q194" s="68" t="s">
        <v>1767</v>
      </c>
      <c r="R194" s="96">
        <v>16</v>
      </c>
      <c r="S194" s="45"/>
      <c r="T194" s="45"/>
      <c r="U194" s="73">
        <v>16</v>
      </c>
      <c r="V194" s="97">
        <f t="shared" si="6"/>
        <v>16</v>
      </c>
      <c r="W194" s="64"/>
    </row>
    <row r="195" spans="1:23">
      <c r="A195" s="54" t="s">
        <v>710</v>
      </c>
      <c r="B195" s="45" t="s">
        <v>693</v>
      </c>
      <c r="C195" s="68" t="s">
        <v>1871</v>
      </c>
      <c r="D195" s="68" t="s">
        <v>1763</v>
      </c>
      <c r="E195" s="68" t="s">
        <v>1864</v>
      </c>
      <c r="F195" s="73">
        <v>18</v>
      </c>
      <c r="G195" s="105" t="s">
        <v>1512</v>
      </c>
      <c r="H195" s="45" t="s">
        <v>1513</v>
      </c>
      <c r="I195" s="45"/>
      <c r="J195" s="45"/>
      <c r="K195" s="45">
        <v>1</v>
      </c>
      <c r="L195" s="60">
        <v>1</v>
      </c>
      <c r="M195" s="95">
        <v>1</v>
      </c>
      <c r="N195" s="45">
        <v>1</v>
      </c>
      <c r="O195" s="73" t="s">
        <v>1668</v>
      </c>
      <c r="P195" s="68" t="s">
        <v>1872</v>
      </c>
      <c r="Q195" s="68" t="s">
        <v>1873</v>
      </c>
      <c r="R195" s="96">
        <v>16</v>
      </c>
      <c r="S195" s="45"/>
      <c r="T195" s="45"/>
      <c r="U195" s="73">
        <v>16</v>
      </c>
      <c r="V195" s="97">
        <f t="shared" si="6"/>
        <v>16</v>
      </c>
      <c r="W195" s="64"/>
    </row>
    <row r="196" spans="1:23">
      <c r="A196" s="54" t="s">
        <v>710</v>
      </c>
      <c r="B196" s="45" t="s">
        <v>693</v>
      </c>
      <c r="C196" s="68" t="s">
        <v>1874</v>
      </c>
      <c r="D196" s="68" t="s">
        <v>1632</v>
      </c>
      <c r="E196" s="68" t="s">
        <v>550</v>
      </c>
      <c r="F196" s="73">
        <v>20</v>
      </c>
      <c r="G196" s="68"/>
      <c r="H196" s="45" t="s">
        <v>1498</v>
      </c>
      <c r="I196" s="45"/>
      <c r="J196" s="45"/>
      <c r="K196" s="45">
        <v>1</v>
      </c>
      <c r="L196" s="60">
        <v>1</v>
      </c>
      <c r="M196" s="95">
        <f>IF(H196="A",F196/20,IF(H196="B",F196/40,0))</f>
        <v>1</v>
      </c>
      <c r="N196" s="45">
        <v>1</v>
      </c>
      <c r="O196" s="54"/>
      <c r="P196" s="68" t="s">
        <v>1855</v>
      </c>
      <c r="Q196" s="68" t="s">
        <v>1581</v>
      </c>
      <c r="R196" s="96">
        <v>16</v>
      </c>
      <c r="S196" s="45"/>
      <c r="T196" s="73" t="s">
        <v>14</v>
      </c>
      <c r="U196" s="45"/>
      <c r="V196" s="97">
        <f t="shared" si="6"/>
        <v>16</v>
      </c>
      <c r="W196" s="64"/>
    </row>
    <row r="197" spans="1:23">
      <c r="A197" s="54" t="s">
        <v>710</v>
      </c>
      <c r="B197" s="45" t="s">
        <v>693</v>
      </c>
      <c r="C197" s="68" t="s">
        <v>1875</v>
      </c>
      <c r="D197" s="68" t="s">
        <v>1632</v>
      </c>
      <c r="E197" s="68" t="s">
        <v>550</v>
      </c>
      <c r="F197" s="73">
        <v>20</v>
      </c>
      <c r="G197" s="68"/>
      <c r="H197" s="45" t="s">
        <v>1498</v>
      </c>
      <c r="I197" s="45"/>
      <c r="J197" s="45"/>
      <c r="K197" s="45">
        <v>1</v>
      </c>
      <c r="L197" s="60">
        <v>1</v>
      </c>
      <c r="M197" s="95">
        <f>IF(H197="A",F197/20,IF(H197="B",F197/40,0))</f>
        <v>1</v>
      </c>
      <c r="N197" s="45">
        <v>1</v>
      </c>
      <c r="O197" s="54"/>
      <c r="P197" s="68" t="s">
        <v>1857</v>
      </c>
      <c r="Q197" s="68" t="s">
        <v>1581</v>
      </c>
      <c r="R197" s="96">
        <v>16</v>
      </c>
      <c r="S197" s="45"/>
      <c r="T197" s="73" t="s">
        <v>14</v>
      </c>
      <c r="U197" s="45"/>
      <c r="V197" s="97">
        <f t="shared" si="6"/>
        <v>16</v>
      </c>
      <c r="W197" s="64"/>
    </row>
    <row r="198" spans="1:23">
      <c r="A198" s="54" t="s">
        <v>692</v>
      </c>
      <c r="B198" s="45" t="s">
        <v>693</v>
      </c>
      <c r="C198" s="56" t="s">
        <v>1876</v>
      </c>
      <c r="D198" s="56" t="s">
        <v>911</v>
      </c>
      <c r="E198" s="56" t="s">
        <v>588</v>
      </c>
      <c r="F198" s="58">
        <v>40</v>
      </c>
      <c r="G198" s="107" t="s">
        <v>1667</v>
      </c>
      <c r="H198" s="45" t="s">
        <v>1621</v>
      </c>
      <c r="I198" s="45"/>
      <c r="J198" s="45"/>
      <c r="K198" s="45">
        <v>1</v>
      </c>
      <c r="L198" s="60">
        <v>1</v>
      </c>
      <c r="M198" s="95">
        <f>1.2*F198/30</f>
        <v>1.6</v>
      </c>
      <c r="N198" s="45">
        <v>0.8</v>
      </c>
      <c r="O198" s="58" t="s">
        <v>1668</v>
      </c>
      <c r="P198" s="56" t="s">
        <v>1706</v>
      </c>
      <c r="Q198" s="56" t="s">
        <v>1170</v>
      </c>
      <c r="R198" s="98">
        <v>16</v>
      </c>
      <c r="S198" s="45"/>
      <c r="T198" s="45"/>
      <c r="U198" s="45"/>
      <c r="V198" s="97">
        <f t="shared" ref="V198:V263" si="8">R198*N198*M198*L198*K198</f>
        <v>20.480000000000004</v>
      </c>
      <c r="W198" s="64"/>
    </row>
    <row r="199" spans="1:23">
      <c r="A199" s="54" t="s">
        <v>710</v>
      </c>
      <c r="B199" s="45" t="s">
        <v>693</v>
      </c>
      <c r="C199" s="68" t="s">
        <v>1877</v>
      </c>
      <c r="D199" s="68" t="s">
        <v>1538</v>
      </c>
      <c r="E199" s="68" t="s">
        <v>271</v>
      </c>
      <c r="F199" s="73">
        <v>20</v>
      </c>
      <c r="G199" s="68"/>
      <c r="H199" s="45" t="s">
        <v>1498</v>
      </c>
      <c r="I199" s="45"/>
      <c r="J199" s="45"/>
      <c r="K199" s="45">
        <v>1</v>
      </c>
      <c r="L199" s="60">
        <v>1</v>
      </c>
      <c r="M199" s="95">
        <f>IF(H199="A",F199/20,IF(H199="B",F199/40,0))</f>
        <v>1</v>
      </c>
      <c r="N199" s="45">
        <v>1</v>
      </c>
      <c r="O199" s="54"/>
      <c r="P199" s="68" t="s">
        <v>1878</v>
      </c>
      <c r="Q199" s="68" t="s">
        <v>1540</v>
      </c>
      <c r="R199" s="96">
        <v>16</v>
      </c>
      <c r="S199" s="45"/>
      <c r="T199" s="73" t="s">
        <v>14</v>
      </c>
      <c r="U199" s="45"/>
      <c r="V199" s="97">
        <f t="shared" si="8"/>
        <v>16</v>
      </c>
      <c r="W199" s="64"/>
    </row>
    <row r="200" spans="1:23">
      <c r="A200" s="54" t="s">
        <v>710</v>
      </c>
      <c r="B200" s="45" t="s">
        <v>693</v>
      </c>
      <c r="C200" s="68" t="s">
        <v>1879</v>
      </c>
      <c r="D200" s="68" t="s">
        <v>1538</v>
      </c>
      <c r="E200" s="68" t="s">
        <v>271</v>
      </c>
      <c r="F200" s="73">
        <v>19</v>
      </c>
      <c r="G200" s="68"/>
      <c r="H200" s="45" t="s">
        <v>1498</v>
      </c>
      <c r="I200" s="45"/>
      <c r="J200" s="45"/>
      <c r="K200" s="45">
        <v>1</v>
      </c>
      <c r="L200" s="60">
        <v>1</v>
      </c>
      <c r="M200" s="95">
        <v>1</v>
      </c>
      <c r="N200" s="45">
        <v>1</v>
      </c>
      <c r="O200" s="54"/>
      <c r="P200" s="68" t="s">
        <v>1561</v>
      </c>
      <c r="Q200" s="68" t="s">
        <v>1543</v>
      </c>
      <c r="R200" s="96">
        <v>16</v>
      </c>
      <c r="S200" s="45"/>
      <c r="T200" s="73" t="s">
        <v>14</v>
      </c>
      <c r="U200" s="45"/>
      <c r="V200" s="97">
        <f t="shared" si="8"/>
        <v>16</v>
      </c>
      <c r="W200" s="64"/>
    </row>
    <row r="201" spans="1:23">
      <c r="A201" s="54" t="s">
        <v>710</v>
      </c>
      <c r="B201" s="45" t="s">
        <v>693</v>
      </c>
      <c r="C201" s="68" t="s">
        <v>1880</v>
      </c>
      <c r="D201" s="68" t="s">
        <v>1538</v>
      </c>
      <c r="E201" s="68" t="s">
        <v>271</v>
      </c>
      <c r="F201" s="73">
        <v>18</v>
      </c>
      <c r="G201" s="68"/>
      <c r="H201" s="45" t="s">
        <v>1498</v>
      </c>
      <c r="I201" s="45"/>
      <c r="J201" s="45"/>
      <c r="K201" s="45">
        <v>1</v>
      </c>
      <c r="L201" s="60">
        <v>1</v>
      </c>
      <c r="M201" s="95">
        <v>1</v>
      </c>
      <c r="N201" s="45">
        <v>1</v>
      </c>
      <c r="O201" s="54"/>
      <c r="P201" s="68" t="s">
        <v>1855</v>
      </c>
      <c r="Q201" s="68" t="s">
        <v>1749</v>
      </c>
      <c r="R201" s="96">
        <v>16</v>
      </c>
      <c r="S201" s="45"/>
      <c r="T201" s="73" t="s">
        <v>14</v>
      </c>
      <c r="U201" s="45"/>
      <c r="V201" s="97">
        <f t="shared" si="8"/>
        <v>16</v>
      </c>
      <c r="W201" s="64"/>
    </row>
    <row r="202" spans="1:23">
      <c r="A202" s="54" t="s">
        <v>710</v>
      </c>
      <c r="B202" s="45" t="s">
        <v>693</v>
      </c>
      <c r="C202" s="68" t="s">
        <v>1881</v>
      </c>
      <c r="D202" s="68" t="s">
        <v>1538</v>
      </c>
      <c r="E202" s="68" t="s">
        <v>271</v>
      </c>
      <c r="F202" s="73">
        <v>20</v>
      </c>
      <c r="G202" s="68"/>
      <c r="H202" s="45" t="s">
        <v>1498</v>
      </c>
      <c r="I202" s="45"/>
      <c r="J202" s="45"/>
      <c r="K202" s="45">
        <v>1</v>
      </c>
      <c r="L202" s="60">
        <v>1</v>
      </c>
      <c r="M202" s="95">
        <f>IF(H202="A",F202/20,IF(H202="B",F202/40,0))</f>
        <v>1</v>
      </c>
      <c r="N202" s="45">
        <v>1</v>
      </c>
      <c r="O202" s="54"/>
      <c r="P202" s="68" t="s">
        <v>1857</v>
      </c>
      <c r="Q202" s="68" t="s">
        <v>1749</v>
      </c>
      <c r="R202" s="96">
        <v>16</v>
      </c>
      <c r="S202" s="45"/>
      <c r="T202" s="73" t="s">
        <v>14</v>
      </c>
      <c r="U202" s="45"/>
      <c r="V202" s="97">
        <f t="shared" si="8"/>
        <v>16</v>
      </c>
      <c r="W202" s="64"/>
    </row>
    <row r="203" spans="1:23">
      <c r="A203" s="54" t="s">
        <v>692</v>
      </c>
      <c r="B203" s="45" t="s">
        <v>693</v>
      </c>
      <c r="C203" s="56" t="s">
        <v>1882</v>
      </c>
      <c r="D203" s="56" t="s">
        <v>1609</v>
      </c>
      <c r="E203" s="56" t="s">
        <v>232</v>
      </c>
      <c r="F203" s="58">
        <v>16</v>
      </c>
      <c r="G203" s="45"/>
      <c r="H203" s="45" t="s">
        <v>1498</v>
      </c>
      <c r="I203" s="45"/>
      <c r="J203" s="45"/>
      <c r="K203" s="45">
        <v>1</v>
      </c>
      <c r="L203" s="60">
        <v>1</v>
      </c>
      <c r="M203" s="95">
        <v>1</v>
      </c>
      <c r="N203" s="45">
        <v>1</v>
      </c>
      <c r="O203" s="54"/>
      <c r="P203" s="56" t="s">
        <v>1706</v>
      </c>
      <c r="Q203" s="56" t="s">
        <v>1610</v>
      </c>
      <c r="R203" s="98" t="s">
        <v>699</v>
      </c>
      <c r="S203" s="45"/>
      <c r="T203" s="58" t="s">
        <v>699</v>
      </c>
      <c r="U203" s="45"/>
      <c r="V203" s="97">
        <f t="shared" si="8"/>
        <v>32</v>
      </c>
      <c r="W203" s="64"/>
    </row>
    <row r="204" spans="1:23">
      <c r="A204" s="54" t="s">
        <v>692</v>
      </c>
      <c r="B204" s="45" t="s">
        <v>693</v>
      </c>
      <c r="C204" s="56" t="s">
        <v>1883</v>
      </c>
      <c r="D204" s="56" t="s">
        <v>1609</v>
      </c>
      <c r="E204" s="56" t="s">
        <v>232</v>
      </c>
      <c r="F204" s="58">
        <v>14</v>
      </c>
      <c r="G204" s="45"/>
      <c r="H204" s="45" t="s">
        <v>1498</v>
      </c>
      <c r="I204" s="45"/>
      <c r="J204" s="45"/>
      <c r="K204" s="45">
        <v>1</v>
      </c>
      <c r="L204" s="60">
        <v>1</v>
      </c>
      <c r="M204" s="95">
        <v>1</v>
      </c>
      <c r="N204" s="45">
        <v>1</v>
      </c>
      <c r="O204" s="54"/>
      <c r="P204" s="56" t="s">
        <v>1514</v>
      </c>
      <c r="Q204" s="56" t="s">
        <v>1646</v>
      </c>
      <c r="R204" s="98" t="s">
        <v>699</v>
      </c>
      <c r="S204" s="45"/>
      <c r="T204" s="58" t="s">
        <v>699</v>
      </c>
      <c r="U204" s="45"/>
      <c r="V204" s="97">
        <f t="shared" si="8"/>
        <v>32</v>
      </c>
      <c r="W204" s="64"/>
    </row>
    <row r="205" spans="1:23">
      <c r="A205" s="54" t="s">
        <v>692</v>
      </c>
      <c r="B205" s="45" t="s">
        <v>693</v>
      </c>
      <c r="C205" s="56" t="s">
        <v>1884</v>
      </c>
      <c r="D205" s="56" t="s">
        <v>1572</v>
      </c>
      <c r="E205" s="56" t="s">
        <v>232</v>
      </c>
      <c r="F205" s="58">
        <v>13</v>
      </c>
      <c r="G205" s="45"/>
      <c r="H205" s="45" t="s">
        <v>1498</v>
      </c>
      <c r="I205" s="45"/>
      <c r="J205" s="45"/>
      <c r="K205" s="45">
        <v>1</v>
      </c>
      <c r="L205" s="60">
        <v>1</v>
      </c>
      <c r="M205" s="95">
        <v>1</v>
      </c>
      <c r="N205" s="45">
        <v>1</v>
      </c>
      <c r="O205" s="54"/>
      <c r="P205" s="56" t="s">
        <v>1517</v>
      </c>
      <c r="Q205" s="56" t="s">
        <v>1579</v>
      </c>
      <c r="R205" s="98" t="s">
        <v>699</v>
      </c>
      <c r="S205" s="45"/>
      <c r="T205" s="58" t="s">
        <v>699</v>
      </c>
      <c r="U205" s="45"/>
      <c r="V205" s="97">
        <f t="shared" si="8"/>
        <v>32</v>
      </c>
      <c r="W205" s="64"/>
    </row>
    <row r="206" spans="1:23">
      <c r="A206" s="54" t="s">
        <v>692</v>
      </c>
      <c r="B206" s="45" t="s">
        <v>693</v>
      </c>
      <c r="C206" s="56" t="s">
        <v>1885</v>
      </c>
      <c r="D206" s="56" t="s">
        <v>1572</v>
      </c>
      <c r="E206" s="56" t="s">
        <v>232</v>
      </c>
      <c r="F206" s="58">
        <v>20</v>
      </c>
      <c r="G206" s="45"/>
      <c r="H206" s="45" t="s">
        <v>1498</v>
      </c>
      <c r="I206" s="45"/>
      <c r="J206" s="45"/>
      <c r="K206" s="45">
        <v>1</v>
      </c>
      <c r="L206" s="60">
        <v>1</v>
      </c>
      <c r="M206" s="95">
        <f t="shared" ref="M206:M215" si="9">IF(H206="A",F206/20,IF(H206="B",F206/40,0))</f>
        <v>1</v>
      </c>
      <c r="N206" s="45">
        <v>1</v>
      </c>
      <c r="O206" s="54"/>
      <c r="P206" s="56" t="s">
        <v>1697</v>
      </c>
      <c r="Q206" s="56" t="s">
        <v>1628</v>
      </c>
      <c r="R206" s="98" t="s">
        <v>699</v>
      </c>
      <c r="S206" s="45"/>
      <c r="T206" s="58" t="s">
        <v>699</v>
      </c>
      <c r="U206" s="45"/>
      <c r="V206" s="97">
        <f t="shared" si="8"/>
        <v>32</v>
      </c>
      <c r="W206" s="64"/>
    </row>
    <row r="207" spans="1:23">
      <c r="A207" s="54" t="s">
        <v>692</v>
      </c>
      <c r="B207" s="45" t="s">
        <v>693</v>
      </c>
      <c r="C207" s="56" t="s">
        <v>1886</v>
      </c>
      <c r="D207" s="56" t="s">
        <v>1572</v>
      </c>
      <c r="E207" s="56" t="s">
        <v>232</v>
      </c>
      <c r="F207" s="58">
        <v>20</v>
      </c>
      <c r="G207" s="45"/>
      <c r="H207" s="45" t="s">
        <v>1498</v>
      </c>
      <c r="I207" s="45"/>
      <c r="J207" s="45"/>
      <c r="K207" s="45">
        <v>1</v>
      </c>
      <c r="L207" s="60">
        <v>1</v>
      </c>
      <c r="M207" s="95">
        <f t="shared" si="9"/>
        <v>1</v>
      </c>
      <c r="N207" s="45">
        <v>1</v>
      </c>
      <c r="O207" s="54"/>
      <c r="P207" s="56" t="s">
        <v>1524</v>
      </c>
      <c r="Q207" s="56" t="s">
        <v>1610</v>
      </c>
      <c r="R207" s="98" t="s">
        <v>699</v>
      </c>
      <c r="S207" s="45"/>
      <c r="T207" s="58" t="s">
        <v>699</v>
      </c>
      <c r="U207" s="45"/>
      <c r="V207" s="97">
        <f t="shared" si="8"/>
        <v>32</v>
      </c>
      <c r="W207" s="64"/>
    </row>
    <row r="208" spans="1:23">
      <c r="A208" s="54" t="s">
        <v>710</v>
      </c>
      <c r="B208" s="45" t="s">
        <v>693</v>
      </c>
      <c r="C208" s="68" t="s">
        <v>1887</v>
      </c>
      <c r="D208" s="68" t="s">
        <v>1632</v>
      </c>
      <c r="E208" s="68" t="s">
        <v>232</v>
      </c>
      <c r="F208" s="73">
        <v>20</v>
      </c>
      <c r="G208" s="68"/>
      <c r="H208" s="45" t="s">
        <v>1498</v>
      </c>
      <c r="I208" s="45"/>
      <c r="J208" s="45"/>
      <c r="K208" s="45">
        <v>1</v>
      </c>
      <c r="L208" s="60">
        <v>1</v>
      </c>
      <c r="M208" s="95">
        <f t="shared" si="9"/>
        <v>1</v>
      </c>
      <c r="N208" s="45">
        <v>1</v>
      </c>
      <c r="O208" s="54"/>
      <c r="P208" s="68" t="s">
        <v>1855</v>
      </c>
      <c r="Q208" s="68" t="s">
        <v>1586</v>
      </c>
      <c r="R208" s="96">
        <v>16</v>
      </c>
      <c r="S208" s="45"/>
      <c r="T208" s="73" t="s">
        <v>14</v>
      </c>
      <c r="U208" s="45"/>
      <c r="V208" s="97">
        <f t="shared" si="8"/>
        <v>16</v>
      </c>
      <c r="W208" s="64"/>
    </row>
    <row r="209" spans="1:24">
      <c r="A209" s="54" t="s">
        <v>710</v>
      </c>
      <c r="B209" s="45" t="s">
        <v>693</v>
      </c>
      <c r="C209" s="68" t="s">
        <v>1888</v>
      </c>
      <c r="D209" s="68" t="s">
        <v>1632</v>
      </c>
      <c r="E209" s="68" t="s">
        <v>232</v>
      </c>
      <c r="F209" s="73">
        <v>20</v>
      </c>
      <c r="G209" s="68"/>
      <c r="H209" s="45" t="s">
        <v>1498</v>
      </c>
      <c r="I209" s="45"/>
      <c r="J209" s="45"/>
      <c r="K209" s="45">
        <v>1</v>
      </c>
      <c r="L209" s="60">
        <v>1</v>
      </c>
      <c r="M209" s="95">
        <f t="shared" si="9"/>
        <v>1</v>
      </c>
      <c r="N209" s="45">
        <v>1</v>
      </c>
      <c r="O209" s="54"/>
      <c r="P209" s="68" t="s">
        <v>1857</v>
      </c>
      <c r="Q209" s="68" t="s">
        <v>1586</v>
      </c>
      <c r="R209" s="96">
        <v>16</v>
      </c>
      <c r="S209" s="45"/>
      <c r="T209" s="73" t="s">
        <v>14</v>
      </c>
      <c r="U209" s="45"/>
      <c r="V209" s="97">
        <f t="shared" si="8"/>
        <v>16</v>
      </c>
      <c r="W209" s="64"/>
    </row>
    <row r="210" spans="1:24">
      <c r="A210" s="54" t="s">
        <v>710</v>
      </c>
      <c r="B210" s="45" t="s">
        <v>693</v>
      </c>
      <c r="C210" s="68" t="s">
        <v>1889</v>
      </c>
      <c r="D210" s="68" t="s">
        <v>1632</v>
      </c>
      <c r="E210" s="68" t="s">
        <v>232</v>
      </c>
      <c r="F210" s="73">
        <v>20</v>
      </c>
      <c r="G210" s="68"/>
      <c r="H210" s="45" t="s">
        <v>1498</v>
      </c>
      <c r="I210" s="45"/>
      <c r="J210" s="45"/>
      <c r="K210" s="45">
        <v>1</v>
      </c>
      <c r="L210" s="60">
        <v>1</v>
      </c>
      <c r="M210" s="95">
        <f t="shared" si="9"/>
        <v>1</v>
      </c>
      <c r="N210" s="45">
        <v>1</v>
      </c>
      <c r="O210" s="54"/>
      <c r="P210" s="68" t="s">
        <v>1689</v>
      </c>
      <c r="Q210" s="68" t="s">
        <v>1586</v>
      </c>
      <c r="R210" s="96">
        <v>16</v>
      </c>
      <c r="S210" s="45"/>
      <c r="T210" s="73" t="s">
        <v>14</v>
      </c>
      <c r="U210" s="45"/>
      <c r="V210" s="97">
        <f t="shared" si="8"/>
        <v>16</v>
      </c>
      <c r="W210" s="64"/>
    </row>
    <row r="211" spans="1:24">
      <c r="A211" s="54" t="s">
        <v>710</v>
      </c>
      <c r="B211" s="45" t="s">
        <v>693</v>
      </c>
      <c r="C211" s="68" t="s">
        <v>1890</v>
      </c>
      <c r="D211" s="68" t="s">
        <v>1632</v>
      </c>
      <c r="E211" s="68" t="s">
        <v>232</v>
      </c>
      <c r="F211" s="73">
        <v>20</v>
      </c>
      <c r="G211" s="68"/>
      <c r="H211" s="45" t="s">
        <v>1498</v>
      </c>
      <c r="I211" s="45"/>
      <c r="J211" s="45"/>
      <c r="K211" s="45">
        <v>1</v>
      </c>
      <c r="L211" s="60">
        <v>1</v>
      </c>
      <c r="M211" s="95">
        <f t="shared" si="9"/>
        <v>1</v>
      </c>
      <c r="N211" s="45">
        <v>1</v>
      </c>
      <c r="O211" s="54"/>
      <c r="P211" s="68" t="s">
        <v>1692</v>
      </c>
      <c r="Q211" s="68" t="s">
        <v>1586</v>
      </c>
      <c r="R211" s="96">
        <v>16</v>
      </c>
      <c r="S211" s="45"/>
      <c r="T211" s="73" t="s">
        <v>14</v>
      </c>
      <c r="U211" s="45"/>
      <c r="V211" s="97">
        <f t="shared" si="8"/>
        <v>16</v>
      </c>
      <c r="W211" s="64"/>
    </row>
    <row r="212" spans="1:24">
      <c r="A212" s="54" t="s">
        <v>710</v>
      </c>
      <c r="B212" s="45" t="s">
        <v>693</v>
      </c>
      <c r="C212" s="68" t="s">
        <v>1891</v>
      </c>
      <c r="D212" s="68" t="s">
        <v>1632</v>
      </c>
      <c r="E212" s="68" t="s">
        <v>232</v>
      </c>
      <c r="F212" s="73">
        <v>20</v>
      </c>
      <c r="G212" s="68"/>
      <c r="H212" s="45" t="s">
        <v>1498</v>
      </c>
      <c r="I212" s="45"/>
      <c r="J212" s="45"/>
      <c r="K212" s="45">
        <v>1</v>
      </c>
      <c r="L212" s="60">
        <v>1</v>
      </c>
      <c r="M212" s="95">
        <f t="shared" si="9"/>
        <v>1</v>
      </c>
      <c r="N212" s="45">
        <v>1</v>
      </c>
      <c r="O212" s="54"/>
      <c r="P212" s="68" t="s">
        <v>1546</v>
      </c>
      <c r="Q212" s="68" t="s">
        <v>1500</v>
      </c>
      <c r="R212" s="96">
        <v>16</v>
      </c>
      <c r="S212" s="45"/>
      <c r="T212" s="73" t="s">
        <v>14</v>
      </c>
      <c r="U212" s="45"/>
      <c r="V212" s="97">
        <f t="shared" si="8"/>
        <v>16</v>
      </c>
      <c r="W212" s="64"/>
    </row>
    <row r="213" spans="1:24">
      <c r="A213" s="54" t="s">
        <v>710</v>
      </c>
      <c r="B213" s="45" t="s">
        <v>693</v>
      </c>
      <c r="C213" s="68" t="s">
        <v>1892</v>
      </c>
      <c r="D213" s="68" t="s">
        <v>1632</v>
      </c>
      <c r="E213" s="68" t="s">
        <v>232</v>
      </c>
      <c r="F213" s="73">
        <v>20</v>
      </c>
      <c r="G213" s="68"/>
      <c r="H213" s="45" t="s">
        <v>1498</v>
      </c>
      <c r="I213" s="45"/>
      <c r="J213" s="45"/>
      <c r="K213" s="45">
        <v>1</v>
      </c>
      <c r="L213" s="60">
        <v>1</v>
      </c>
      <c r="M213" s="95">
        <f t="shared" si="9"/>
        <v>1</v>
      </c>
      <c r="N213" s="45">
        <v>1</v>
      </c>
      <c r="O213" s="54"/>
      <c r="P213" s="68" t="s">
        <v>1548</v>
      </c>
      <c r="Q213" s="68" t="s">
        <v>1500</v>
      </c>
      <c r="R213" s="96">
        <v>16</v>
      </c>
      <c r="S213" s="45"/>
      <c r="T213" s="73" t="s">
        <v>14</v>
      </c>
      <c r="U213" s="45"/>
      <c r="V213" s="97">
        <f t="shared" si="8"/>
        <v>16</v>
      </c>
      <c r="W213" s="64"/>
    </row>
    <row r="214" spans="1:24">
      <c r="A214" s="54" t="s">
        <v>692</v>
      </c>
      <c r="B214" s="45" t="s">
        <v>693</v>
      </c>
      <c r="C214" s="56" t="s">
        <v>1893</v>
      </c>
      <c r="D214" s="56" t="s">
        <v>1736</v>
      </c>
      <c r="E214" s="56" t="s">
        <v>1894</v>
      </c>
      <c r="F214" s="58">
        <v>30</v>
      </c>
      <c r="G214" s="99" t="s">
        <v>1895</v>
      </c>
      <c r="H214" s="45" t="s">
        <v>1498</v>
      </c>
      <c r="I214" s="45"/>
      <c r="J214" s="45"/>
      <c r="K214" s="45">
        <v>1</v>
      </c>
      <c r="L214" s="60">
        <v>1</v>
      </c>
      <c r="M214" s="95">
        <f t="shared" si="9"/>
        <v>1.5</v>
      </c>
      <c r="N214" s="45">
        <v>1</v>
      </c>
      <c r="O214" s="54"/>
      <c r="P214" s="56" t="s">
        <v>1517</v>
      </c>
      <c r="Q214" s="56" t="s">
        <v>1740</v>
      </c>
      <c r="R214" s="98">
        <v>16</v>
      </c>
      <c r="S214" s="45"/>
      <c r="T214" s="58" t="s">
        <v>699</v>
      </c>
      <c r="U214" s="45"/>
      <c r="V214" s="97">
        <f t="shared" si="8"/>
        <v>24</v>
      </c>
      <c r="W214" s="76" t="s">
        <v>1896</v>
      </c>
      <c r="X214" s="41">
        <v>1</v>
      </c>
    </row>
    <row r="215" spans="1:24">
      <c r="A215" s="54" t="s">
        <v>692</v>
      </c>
      <c r="B215" s="45" t="s">
        <v>693</v>
      </c>
      <c r="C215" s="56" t="s">
        <v>1897</v>
      </c>
      <c r="D215" s="56" t="s">
        <v>1736</v>
      </c>
      <c r="E215" s="56" t="s">
        <v>1894</v>
      </c>
      <c r="F215" s="58">
        <v>30</v>
      </c>
      <c r="G215" s="99" t="s">
        <v>1895</v>
      </c>
      <c r="H215" s="45" t="s">
        <v>1498</v>
      </c>
      <c r="I215" s="45"/>
      <c r="J215" s="45"/>
      <c r="K215" s="45">
        <v>1</v>
      </c>
      <c r="L215" s="60">
        <v>1</v>
      </c>
      <c r="M215" s="95">
        <f t="shared" si="9"/>
        <v>1.5</v>
      </c>
      <c r="N215" s="45">
        <v>1</v>
      </c>
      <c r="O215" s="54"/>
      <c r="P215" s="56" t="s">
        <v>1514</v>
      </c>
      <c r="Q215" s="56" t="s">
        <v>1737</v>
      </c>
      <c r="R215" s="98">
        <v>16</v>
      </c>
      <c r="S215" s="45"/>
      <c r="T215" s="58" t="s">
        <v>699</v>
      </c>
      <c r="U215" s="45"/>
      <c r="V215" s="97">
        <f t="shared" si="8"/>
        <v>24</v>
      </c>
      <c r="W215" s="76" t="s">
        <v>1896</v>
      </c>
    </row>
    <row r="216" spans="1:24">
      <c r="A216" s="54" t="s">
        <v>710</v>
      </c>
      <c r="B216" s="45" t="s">
        <v>693</v>
      </c>
      <c r="C216" s="68" t="s">
        <v>1898</v>
      </c>
      <c r="D216" s="68" t="s">
        <v>1730</v>
      </c>
      <c r="E216" s="68" t="s">
        <v>354</v>
      </c>
      <c r="F216" s="73">
        <v>17</v>
      </c>
      <c r="G216" s="100" t="s">
        <v>890</v>
      </c>
      <c r="H216" s="45" t="s">
        <v>1498</v>
      </c>
      <c r="I216" s="45"/>
      <c r="J216" s="45" t="s">
        <v>891</v>
      </c>
      <c r="K216" s="45">
        <v>1.3</v>
      </c>
      <c r="L216" s="60">
        <v>1</v>
      </c>
      <c r="M216" s="95">
        <v>1</v>
      </c>
      <c r="N216" s="45">
        <v>1</v>
      </c>
      <c r="O216" s="54"/>
      <c r="P216" s="68" t="s">
        <v>1731</v>
      </c>
      <c r="Q216" s="68" t="s">
        <v>1630</v>
      </c>
      <c r="R216" s="96">
        <v>32</v>
      </c>
      <c r="S216" s="45"/>
      <c r="T216" s="73" t="s">
        <v>699</v>
      </c>
      <c r="U216" s="45"/>
      <c r="V216" s="97">
        <f t="shared" si="8"/>
        <v>41.6</v>
      </c>
      <c r="W216" s="64"/>
    </row>
    <row r="217" spans="1:24">
      <c r="A217" s="54" t="s">
        <v>692</v>
      </c>
      <c r="B217" s="45" t="s">
        <v>693</v>
      </c>
      <c r="C217" s="56" t="s">
        <v>1899</v>
      </c>
      <c r="D217" s="56" t="s">
        <v>1838</v>
      </c>
      <c r="E217" s="56" t="s">
        <v>448</v>
      </c>
      <c r="F217" s="58">
        <v>40</v>
      </c>
      <c r="G217" s="99" t="s">
        <v>1512</v>
      </c>
      <c r="H217" s="45" t="s">
        <v>1513</v>
      </c>
      <c r="I217" s="45"/>
      <c r="J217" s="45"/>
      <c r="K217" s="45">
        <v>1</v>
      </c>
      <c r="L217" s="60">
        <v>1</v>
      </c>
      <c r="M217" s="95">
        <f>IF(H217="A",F217/20,IF(H217="B",F217/40,0))</f>
        <v>1</v>
      </c>
      <c r="N217" s="45">
        <v>1</v>
      </c>
      <c r="O217" s="58" t="s">
        <v>1668</v>
      </c>
      <c r="P217" s="56" t="s">
        <v>1706</v>
      </c>
      <c r="Q217" s="56" t="s">
        <v>1518</v>
      </c>
      <c r="R217" s="98" t="s">
        <v>699</v>
      </c>
      <c r="S217" s="45"/>
      <c r="T217" s="45"/>
      <c r="U217" s="45"/>
      <c r="V217" s="97">
        <f t="shared" si="8"/>
        <v>32</v>
      </c>
      <c r="W217" s="64"/>
    </row>
    <row r="218" spans="1:24">
      <c r="A218" s="54" t="s">
        <v>692</v>
      </c>
      <c r="B218" s="45" t="s">
        <v>693</v>
      </c>
      <c r="C218" s="56" t="s">
        <v>1900</v>
      </c>
      <c r="D218" s="56" t="s">
        <v>1838</v>
      </c>
      <c r="E218" s="56" t="s">
        <v>448</v>
      </c>
      <c r="F218" s="58">
        <v>40</v>
      </c>
      <c r="G218" s="99" t="s">
        <v>1512</v>
      </c>
      <c r="H218" s="45" t="s">
        <v>1513</v>
      </c>
      <c r="I218" s="45"/>
      <c r="J218" s="45"/>
      <c r="K218" s="45">
        <v>1</v>
      </c>
      <c r="L218" s="60">
        <v>1</v>
      </c>
      <c r="M218" s="95">
        <f>IF(H218="A",F218/20,IF(H218="B",F218/40,0))</f>
        <v>1</v>
      </c>
      <c r="N218" s="45">
        <v>1</v>
      </c>
      <c r="O218" s="58" t="s">
        <v>1668</v>
      </c>
      <c r="P218" s="56" t="s">
        <v>1697</v>
      </c>
      <c r="Q218" s="56" t="s">
        <v>1515</v>
      </c>
      <c r="R218" s="98" t="s">
        <v>699</v>
      </c>
      <c r="S218" s="45"/>
      <c r="T218" s="45"/>
      <c r="U218" s="45"/>
      <c r="V218" s="97">
        <f t="shared" si="8"/>
        <v>32</v>
      </c>
      <c r="W218" s="64"/>
    </row>
    <row r="219" spans="1:24">
      <c r="A219" s="54" t="s">
        <v>692</v>
      </c>
      <c r="B219" s="45" t="s">
        <v>693</v>
      </c>
      <c r="C219" s="56" t="s">
        <v>1901</v>
      </c>
      <c r="D219" s="56" t="s">
        <v>1609</v>
      </c>
      <c r="E219" s="56" t="s">
        <v>52</v>
      </c>
      <c r="F219" s="58">
        <v>25</v>
      </c>
      <c r="G219" s="45"/>
      <c r="H219" s="45" t="s">
        <v>1498</v>
      </c>
      <c r="I219" s="45"/>
      <c r="J219" s="45"/>
      <c r="K219" s="45">
        <v>1</v>
      </c>
      <c r="L219" s="60">
        <v>1</v>
      </c>
      <c r="M219" s="95">
        <f>IF(H219="A",F219/20,IF(H219="B",F219/40,0))</f>
        <v>1.25</v>
      </c>
      <c r="N219" s="45">
        <v>1</v>
      </c>
      <c r="O219" s="54"/>
      <c r="P219" s="56" t="s">
        <v>1514</v>
      </c>
      <c r="Q219" s="56" t="s">
        <v>1726</v>
      </c>
      <c r="R219" s="98" t="s">
        <v>699</v>
      </c>
      <c r="S219" s="45"/>
      <c r="T219" s="58" t="s">
        <v>699</v>
      </c>
      <c r="U219" s="45"/>
      <c r="V219" s="97">
        <f t="shared" si="8"/>
        <v>40</v>
      </c>
      <c r="W219" s="64"/>
    </row>
    <row r="220" spans="1:24">
      <c r="A220" s="54" t="s">
        <v>692</v>
      </c>
      <c r="B220" s="45" t="s">
        <v>693</v>
      </c>
      <c r="C220" s="56" t="s">
        <v>1902</v>
      </c>
      <c r="D220" s="56" t="s">
        <v>1609</v>
      </c>
      <c r="E220" s="56" t="s">
        <v>52</v>
      </c>
      <c r="F220" s="58">
        <v>17</v>
      </c>
      <c r="G220" s="45"/>
      <c r="H220" s="45" t="s">
        <v>1498</v>
      </c>
      <c r="I220" s="45"/>
      <c r="J220" s="45"/>
      <c r="K220" s="45">
        <v>1</v>
      </c>
      <c r="L220" s="60">
        <v>1</v>
      </c>
      <c r="M220" s="95">
        <v>1</v>
      </c>
      <c r="N220" s="45">
        <v>1</v>
      </c>
      <c r="O220" s="54"/>
      <c r="P220" s="56" t="s">
        <v>1622</v>
      </c>
      <c r="Q220" s="56" t="s">
        <v>1615</v>
      </c>
      <c r="R220" s="98" t="s">
        <v>699</v>
      </c>
      <c r="S220" s="45"/>
      <c r="T220" s="58" t="s">
        <v>699</v>
      </c>
      <c r="U220" s="45"/>
      <c r="V220" s="97">
        <f t="shared" si="8"/>
        <v>32</v>
      </c>
      <c r="W220" s="64"/>
    </row>
    <row r="221" spans="1:24">
      <c r="A221" s="54" t="s">
        <v>692</v>
      </c>
      <c r="B221" s="45" t="s">
        <v>693</v>
      </c>
      <c r="C221" s="56" t="s">
        <v>1903</v>
      </c>
      <c r="D221" s="56" t="s">
        <v>1609</v>
      </c>
      <c r="E221" s="56" t="s">
        <v>52</v>
      </c>
      <c r="F221" s="58">
        <v>16</v>
      </c>
      <c r="G221" s="45"/>
      <c r="H221" s="45" t="s">
        <v>1498</v>
      </c>
      <c r="I221" s="45"/>
      <c r="J221" s="45"/>
      <c r="K221" s="45">
        <v>1</v>
      </c>
      <c r="L221" s="60">
        <v>1</v>
      </c>
      <c r="M221" s="95">
        <v>1</v>
      </c>
      <c r="N221" s="45">
        <v>1</v>
      </c>
      <c r="O221" s="54"/>
      <c r="P221" s="56" t="s">
        <v>1706</v>
      </c>
      <c r="Q221" s="56" t="s">
        <v>1630</v>
      </c>
      <c r="R221" s="98" t="s">
        <v>699</v>
      </c>
      <c r="S221" s="45"/>
      <c r="T221" s="58" t="s">
        <v>699</v>
      </c>
      <c r="U221" s="45"/>
      <c r="V221" s="97">
        <f t="shared" si="8"/>
        <v>32</v>
      </c>
      <c r="W221" s="64"/>
    </row>
    <row r="222" spans="1:24">
      <c r="A222" s="54" t="s">
        <v>692</v>
      </c>
      <c r="B222" s="45" t="s">
        <v>693</v>
      </c>
      <c r="C222" s="56" t="s">
        <v>1904</v>
      </c>
      <c r="D222" s="56" t="s">
        <v>1609</v>
      </c>
      <c r="E222" s="56" t="s">
        <v>52</v>
      </c>
      <c r="F222" s="58">
        <v>15</v>
      </c>
      <c r="G222" s="45"/>
      <c r="H222" s="45" t="s">
        <v>1498</v>
      </c>
      <c r="I222" s="45"/>
      <c r="J222" s="45"/>
      <c r="K222" s="45">
        <v>1</v>
      </c>
      <c r="L222" s="60">
        <v>1</v>
      </c>
      <c r="M222" s="95">
        <v>1</v>
      </c>
      <c r="N222" s="45">
        <v>1</v>
      </c>
      <c r="O222" s="54"/>
      <c r="P222" s="56" t="s">
        <v>1648</v>
      </c>
      <c r="Q222" s="56" t="s">
        <v>1630</v>
      </c>
      <c r="R222" s="98" t="s">
        <v>699</v>
      </c>
      <c r="S222" s="45"/>
      <c r="T222" s="58" t="s">
        <v>699</v>
      </c>
      <c r="U222" s="45"/>
      <c r="V222" s="97">
        <f t="shared" si="8"/>
        <v>32</v>
      </c>
      <c r="W222" s="64"/>
    </row>
    <row r="223" spans="1:24">
      <c r="A223" s="54" t="s">
        <v>692</v>
      </c>
      <c r="B223" s="45" t="s">
        <v>693</v>
      </c>
      <c r="C223" s="56" t="s">
        <v>1905</v>
      </c>
      <c r="D223" s="56" t="s">
        <v>1609</v>
      </c>
      <c r="E223" s="56" t="s">
        <v>52</v>
      </c>
      <c r="F223" s="58">
        <v>12</v>
      </c>
      <c r="G223" s="45"/>
      <c r="H223" s="45" t="s">
        <v>1498</v>
      </c>
      <c r="I223" s="45"/>
      <c r="J223" s="45"/>
      <c r="K223" s="45">
        <v>1</v>
      </c>
      <c r="L223" s="60">
        <v>1</v>
      </c>
      <c r="M223" s="95">
        <v>1</v>
      </c>
      <c r="N223" s="45">
        <v>1</v>
      </c>
      <c r="O223" s="54"/>
      <c r="P223" s="56" t="s">
        <v>1520</v>
      </c>
      <c r="Q223" s="56" t="s">
        <v>1726</v>
      </c>
      <c r="R223" s="98" t="s">
        <v>699</v>
      </c>
      <c r="S223" s="45"/>
      <c r="T223" s="58" t="s">
        <v>699</v>
      </c>
      <c r="U223" s="45"/>
      <c r="V223" s="97">
        <f t="shared" si="8"/>
        <v>32</v>
      </c>
      <c r="W223" s="64"/>
    </row>
    <row r="224" spans="1:24">
      <c r="A224" s="54" t="s">
        <v>692</v>
      </c>
      <c r="B224" s="45" t="s">
        <v>693</v>
      </c>
      <c r="C224" s="56" t="s">
        <v>1906</v>
      </c>
      <c r="D224" s="56" t="s">
        <v>1609</v>
      </c>
      <c r="E224" s="56" t="s">
        <v>52</v>
      </c>
      <c r="F224" s="58">
        <v>15</v>
      </c>
      <c r="G224" s="45"/>
      <c r="H224" s="45" t="s">
        <v>1498</v>
      </c>
      <c r="I224" s="45"/>
      <c r="J224" s="45"/>
      <c r="K224" s="45">
        <v>1</v>
      </c>
      <c r="L224" s="60">
        <v>1</v>
      </c>
      <c r="M224" s="95">
        <v>1</v>
      </c>
      <c r="N224" s="45">
        <v>1</v>
      </c>
      <c r="O224" s="54"/>
      <c r="P224" s="56" t="s">
        <v>1522</v>
      </c>
      <c r="Q224" s="56" t="s">
        <v>1630</v>
      </c>
      <c r="R224" s="98" t="s">
        <v>699</v>
      </c>
      <c r="S224" s="45"/>
      <c r="T224" s="58" t="s">
        <v>699</v>
      </c>
      <c r="U224" s="45"/>
      <c r="V224" s="97">
        <f t="shared" si="8"/>
        <v>32</v>
      </c>
      <c r="W224" s="64"/>
    </row>
    <row r="225" spans="1:23">
      <c r="A225" s="54" t="s">
        <v>692</v>
      </c>
      <c r="B225" s="45" t="s">
        <v>693</v>
      </c>
      <c r="C225" s="56" t="s">
        <v>1907</v>
      </c>
      <c r="D225" s="56" t="s">
        <v>1572</v>
      </c>
      <c r="E225" s="56" t="s">
        <v>52</v>
      </c>
      <c r="F225" s="58">
        <v>19</v>
      </c>
      <c r="G225" s="45"/>
      <c r="H225" s="45" t="s">
        <v>1498</v>
      </c>
      <c r="I225" s="45"/>
      <c r="J225" s="45"/>
      <c r="K225" s="45">
        <v>1</v>
      </c>
      <c r="L225" s="60">
        <v>1</v>
      </c>
      <c r="M225" s="95">
        <v>1</v>
      </c>
      <c r="N225" s="45">
        <v>1</v>
      </c>
      <c r="O225" s="54"/>
      <c r="P225" s="56" t="s">
        <v>1697</v>
      </c>
      <c r="Q225" s="56" t="s">
        <v>1726</v>
      </c>
      <c r="R225" s="98" t="s">
        <v>699</v>
      </c>
      <c r="S225" s="45"/>
      <c r="T225" s="58" t="s">
        <v>699</v>
      </c>
      <c r="U225" s="45"/>
      <c r="V225" s="97">
        <f t="shared" si="8"/>
        <v>32</v>
      </c>
      <c r="W225" s="64"/>
    </row>
    <row r="226" spans="1:23">
      <c r="A226" s="54" t="s">
        <v>692</v>
      </c>
      <c r="B226" s="45" t="s">
        <v>693</v>
      </c>
      <c r="C226" s="56" t="s">
        <v>1908</v>
      </c>
      <c r="D226" s="56" t="s">
        <v>1572</v>
      </c>
      <c r="E226" s="56" t="s">
        <v>52</v>
      </c>
      <c r="F226" s="58">
        <v>17</v>
      </c>
      <c r="G226" s="45"/>
      <c r="H226" s="45" t="s">
        <v>1498</v>
      </c>
      <c r="I226" s="45"/>
      <c r="J226" s="45"/>
      <c r="K226" s="45">
        <v>1</v>
      </c>
      <c r="L226" s="60">
        <v>1</v>
      </c>
      <c r="M226" s="95">
        <v>1</v>
      </c>
      <c r="N226" s="45">
        <v>1</v>
      </c>
      <c r="O226" s="54"/>
      <c r="P226" s="56" t="s">
        <v>1517</v>
      </c>
      <c r="Q226" s="56" t="s">
        <v>1630</v>
      </c>
      <c r="R226" s="98" t="s">
        <v>699</v>
      </c>
      <c r="S226" s="45"/>
      <c r="T226" s="58" t="s">
        <v>699</v>
      </c>
      <c r="U226" s="45"/>
      <c r="V226" s="97">
        <f t="shared" si="8"/>
        <v>32</v>
      </c>
      <c r="W226" s="64"/>
    </row>
    <row r="227" spans="1:23">
      <c r="A227" s="54" t="s">
        <v>692</v>
      </c>
      <c r="B227" s="45" t="s">
        <v>693</v>
      </c>
      <c r="C227" s="56" t="s">
        <v>1909</v>
      </c>
      <c r="D227" s="56" t="s">
        <v>1502</v>
      </c>
      <c r="E227" s="56" t="s">
        <v>1395</v>
      </c>
      <c r="F227" s="58">
        <v>20</v>
      </c>
      <c r="G227" s="45"/>
      <c r="H227" s="45" t="s">
        <v>1498</v>
      </c>
      <c r="I227" s="45"/>
      <c r="J227" s="45"/>
      <c r="K227" s="45">
        <v>1</v>
      </c>
      <c r="L227" s="60">
        <v>1</v>
      </c>
      <c r="M227" s="95">
        <f>IF(H227="A",F227/20,IF(H227="B",F227/40,0))</f>
        <v>1</v>
      </c>
      <c r="N227" s="45">
        <v>1</v>
      </c>
      <c r="O227" s="54"/>
      <c r="P227" s="56" t="s">
        <v>1503</v>
      </c>
      <c r="Q227" s="56" t="s">
        <v>1607</v>
      </c>
      <c r="R227" s="98" t="s">
        <v>699</v>
      </c>
      <c r="S227" s="45"/>
      <c r="T227" s="58" t="s">
        <v>699</v>
      </c>
      <c r="U227" s="45"/>
      <c r="V227" s="97">
        <f t="shared" si="8"/>
        <v>32</v>
      </c>
      <c r="W227" s="76" t="s">
        <v>1910</v>
      </c>
    </row>
    <row r="228" spans="1:23">
      <c r="A228" s="54" t="s">
        <v>692</v>
      </c>
      <c r="B228" s="45" t="s">
        <v>693</v>
      </c>
      <c r="C228" s="56" t="s">
        <v>1911</v>
      </c>
      <c r="D228" s="56" t="s">
        <v>1507</v>
      </c>
      <c r="E228" s="56" t="s">
        <v>1395</v>
      </c>
      <c r="F228" s="58">
        <v>25</v>
      </c>
      <c r="G228" s="45"/>
      <c r="H228" s="45" t="s">
        <v>1498</v>
      </c>
      <c r="I228" s="45"/>
      <c r="J228" s="45"/>
      <c r="K228" s="45">
        <v>1</v>
      </c>
      <c r="L228" s="60">
        <v>1</v>
      </c>
      <c r="M228" s="95">
        <f>IF(H228="A",F228/20,IF(H228="B",F228/40,0))</f>
        <v>1.25</v>
      </c>
      <c r="N228" s="45">
        <v>1</v>
      </c>
      <c r="O228" s="54"/>
      <c r="P228" s="56" t="s">
        <v>1769</v>
      </c>
      <c r="Q228" s="56" t="s">
        <v>1794</v>
      </c>
      <c r="R228" s="98" t="s">
        <v>699</v>
      </c>
      <c r="S228" s="45"/>
      <c r="T228" s="58" t="s">
        <v>699</v>
      </c>
      <c r="U228" s="45"/>
      <c r="V228" s="97">
        <f t="shared" si="8"/>
        <v>40</v>
      </c>
      <c r="W228" s="76" t="s">
        <v>1910</v>
      </c>
    </row>
    <row r="229" spans="1:23">
      <c r="A229" s="54" t="s">
        <v>710</v>
      </c>
      <c r="B229" s="45" t="s">
        <v>693</v>
      </c>
      <c r="C229" s="68" t="s">
        <v>1912</v>
      </c>
      <c r="D229" s="68" t="s">
        <v>1497</v>
      </c>
      <c r="E229" s="68" t="s">
        <v>557</v>
      </c>
      <c r="F229" s="73">
        <v>20</v>
      </c>
      <c r="G229" s="68"/>
      <c r="H229" s="45" t="s">
        <v>1498</v>
      </c>
      <c r="I229" s="45"/>
      <c r="J229" s="45"/>
      <c r="K229" s="45">
        <v>1</v>
      </c>
      <c r="L229" s="60">
        <v>1</v>
      </c>
      <c r="M229" s="95">
        <f>IF(H229="A",F229/20,IF(H229="B",F229/40,0))</f>
        <v>1</v>
      </c>
      <c r="N229" s="45">
        <v>1</v>
      </c>
      <c r="O229" s="54"/>
      <c r="P229" s="68" t="s">
        <v>1565</v>
      </c>
      <c r="Q229" s="68" t="s">
        <v>1586</v>
      </c>
      <c r="R229" s="96">
        <v>32</v>
      </c>
      <c r="S229" s="45"/>
      <c r="T229" s="73" t="s">
        <v>699</v>
      </c>
      <c r="U229" s="45"/>
      <c r="V229" s="97">
        <f t="shared" si="8"/>
        <v>32</v>
      </c>
      <c r="W229" s="64"/>
    </row>
    <row r="230" spans="1:23">
      <c r="A230" s="54" t="s">
        <v>710</v>
      </c>
      <c r="B230" s="45" t="s">
        <v>693</v>
      </c>
      <c r="C230" s="68" t="s">
        <v>1913</v>
      </c>
      <c r="D230" s="68" t="s">
        <v>1497</v>
      </c>
      <c r="E230" s="68" t="s">
        <v>10</v>
      </c>
      <c r="F230" s="73">
        <v>20</v>
      </c>
      <c r="G230" s="68"/>
      <c r="H230" s="45" t="s">
        <v>1498</v>
      </c>
      <c r="I230" s="45"/>
      <c r="J230" s="45"/>
      <c r="K230" s="45">
        <v>1</v>
      </c>
      <c r="L230" s="60">
        <v>1</v>
      </c>
      <c r="M230" s="95">
        <f>IF(H230="A",F230/20,IF(H230="B",F230/40,0))</f>
        <v>1</v>
      </c>
      <c r="N230" s="45">
        <v>1</v>
      </c>
      <c r="O230" s="54"/>
      <c r="P230" s="68" t="s">
        <v>1565</v>
      </c>
      <c r="Q230" s="68" t="s">
        <v>1556</v>
      </c>
      <c r="R230" s="96">
        <v>32</v>
      </c>
      <c r="S230" s="45"/>
      <c r="T230" s="73" t="s">
        <v>699</v>
      </c>
      <c r="U230" s="45"/>
      <c r="V230" s="97">
        <f t="shared" si="8"/>
        <v>32</v>
      </c>
      <c r="W230" s="64"/>
    </row>
    <row r="231" spans="1:23">
      <c r="A231" s="54" t="s">
        <v>710</v>
      </c>
      <c r="B231" s="45" t="s">
        <v>693</v>
      </c>
      <c r="C231" s="68" t="s">
        <v>1914</v>
      </c>
      <c r="D231" s="68" t="s">
        <v>1497</v>
      </c>
      <c r="E231" s="68" t="s">
        <v>10</v>
      </c>
      <c r="F231" s="73">
        <v>20</v>
      </c>
      <c r="G231" s="68"/>
      <c r="H231" s="45" t="s">
        <v>1498</v>
      </c>
      <c r="I231" s="45"/>
      <c r="J231" s="45"/>
      <c r="K231" s="45">
        <v>1</v>
      </c>
      <c r="L231" s="60">
        <v>1</v>
      </c>
      <c r="M231" s="95">
        <f>IF(H231="A",F231/20,IF(H231="B",F231/40,0))</f>
        <v>1</v>
      </c>
      <c r="N231" s="45">
        <v>1</v>
      </c>
      <c r="O231" s="54"/>
      <c r="P231" s="68" t="s">
        <v>1528</v>
      </c>
      <c r="Q231" s="68" t="s">
        <v>1556</v>
      </c>
      <c r="R231" s="96">
        <v>32</v>
      </c>
      <c r="S231" s="45"/>
      <c r="T231" s="73" t="s">
        <v>699</v>
      </c>
      <c r="U231" s="45"/>
      <c r="V231" s="97">
        <f t="shared" si="8"/>
        <v>32</v>
      </c>
      <c r="W231" s="64"/>
    </row>
    <row r="232" spans="1:23">
      <c r="A232" s="54" t="s">
        <v>692</v>
      </c>
      <c r="B232" s="45" t="s">
        <v>693</v>
      </c>
      <c r="C232" s="56" t="s">
        <v>1915</v>
      </c>
      <c r="D232" s="56" t="s">
        <v>1736</v>
      </c>
      <c r="E232" s="56" t="s">
        <v>426</v>
      </c>
      <c r="F232" s="58">
        <v>10</v>
      </c>
      <c r="G232" s="99" t="s">
        <v>722</v>
      </c>
      <c r="H232" s="45" t="s">
        <v>1498</v>
      </c>
      <c r="I232" s="45" t="s">
        <v>1719</v>
      </c>
      <c r="J232" s="45"/>
      <c r="K232" s="45">
        <v>1.5</v>
      </c>
      <c r="L232" s="60">
        <v>1</v>
      </c>
      <c r="M232" s="95">
        <v>1</v>
      </c>
      <c r="N232" s="45">
        <v>1</v>
      </c>
      <c r="O232" s="54"/>
      <c r="P232" s="56" t="s">
        <v>1625</v>
      </c>
      <c r="Q232" s="56" t="s">
        <v>1740</v>
      </c>
      <c r="R232" s="98" t="s">
        <v>699</v>
      </c>
      <c r="S232" s="45"/>
      <c r="T232" s="58" t="s">
        <v>699</v>
      </c>
      <c r="U232" s="45"/>
      <c r="V232" s="97">
        <f t="shared" si="8"/>
        <v>48</v>
      </c>
      <c r="W232" s="64"/>
    </row>
    <row r="233" spans="1:23">
      <c r="A233" s="54" t="s">
        <v>710</v>
      </c>
      <c r="B233" s="45" t="s">
        <v>693</v>
      </c>
      <c r="C233" s="68" t="s">
        <v>1916</v>
      </c>
      <c r="D233" s="68" t="s">
        <v>1538</v>
      </c>
      <c r="E233" s="68" t="s">
        <v>154</v>
      </c>
      <c r="F233" s="73">
        <v>7</v>
      </c>
      <c r="G233" s="68"/>
      <c r="H233" s="45" t="s">
        <v>1498</v>
      </c>
      <c r="I233" s="45"/>
      <c r="J233" s="45"/>
      <c r="K233" s="45">
        <v>1</v>
      </c>
      <c r="L233" s="60">
        <v>1</v>
      </c>
      <c r="M233" s="95">
        <v>1</v>
      </c>
      <c r="N233" s="45">
        <v>1</v>
      </c>
      <c r="O233" s="54"/>
      <c r="P233" s="68" t="s">
        <v>1633</v>
      </c>
      <c r="Q233" s="68" t="s">
        <v>1690</v>
      </c>
      <c r="R233" s="96">
        <v>16</v>
      </c>
      <c r="S233" s="45"/>
      <c r="T233" s="73" t="s">
        <v>14</v>
      </c>
      <c r="U233" s="45"/>
      <c r="V233" s="97">
        <f t="shared" si="8"/>
        <v>16</v>
      </c>
      <c r="W233" s="64"/>
    </row>
    <row r="234" spans="1:23">
      <c r="A234" s="54" t="s">
        <v>710</v>
      </c>
      <c r="B234" s="45" t="s">
        <v>693</v>
      </c>
      <c r="C234" s="68" t="s">
        <v>1917</v>
      </c>
      <c r="D234" s="68" t="s">
        <v>1538</v>
      </c>
      <c r="E234" s="68" t="s">
        <v>154</v>
      </c>
      <c r="F234" s="73">
        <v>19</v>
      </c>
      <c r="G234" s="68"/>
      <c r="H234" s="45" t="s">
        <v>1498</v>
      </c>
      <c r="I234" s="45"/>
      <c r="J234" s="45"/>
      <c r="K234" s="45">
        <v>1</v>
      </c>
      <c r="L234" s="60">
        <v>1</v>
      </c>
      <c r="M234" s="95">
        <v>1</v>
      </c>
      <c r="N234" s="45">
        <v>1</v>
      </c>
      <c r="O234" s="54"/>
      <c r="P234" s="68" t="s">
        <v>1635</v>
      </c>
      <c r="Q234" s="68" t="s">
        <v>1690</v>
      </c>
      <c r="R234" s="96">
        <v>16</v>
      </c>
      <c r="S234" s="45"/>
      <c r="T234" s="73" t="s">
        <v>14</v>
      </c>
      <c r="U234" s="45"/>
      <c r="V234" s="97">
        <f t="shared" si="8"/>
        <v>16</v>
      </c>
      <c r="W234" s="64"/>
    </row>
    <row r="235" spans="1:23">
      <c r="A235" s="54" t="s">
        <v>710</v>
      </c>
      <c r="B235" s="45" t="s">
        <v>693</v>
      </c>
      <c r="C235" s="68" t="s">
        <v>1918</v>
      </c>
      <c r="D235" s="68" t="s">
        <v>1545</v>
      </c>
      <c r="E235" s="68" t="s">
        <v>154</v>
      </c>
      <c r="F235" s="73">
        <v>20</v>
      </c>
      <c r="G235" s="68"/>
      <c r="H235" s="45" t="s">
        <v>1498</v>
      </c>
      <c r="I235" s="45"/>
      <c r="J235" s="45"/>
      <c r="K235" s="45">
        <v>1</v>
      </c>
      <c r="L235" s="60">
        <v>1</v>
      </c>
      <c r="M235" s="95">
        <f>IF(H235="A",F235/20,IF(H235="B",F235/40,0))</f>
        <v>1</v>
      </c>
      <c r="N235" s="45">
        <v>1</v>
      </c>
      <c r="O235" s="54"/>
      <c r="P235" s="68" t="s">
        <v>1757</v>
      </c>
      <c r="Q235" s="68" t="s">
        <v>1749</v>
      </c>
      <c r="R235" s="96">
        <v>16</v>
      </c>
      <c r="S235" s="45"/>
      <c r="T235" s="73" t="s">
        <v>14</v>
      </c>
      <c r="U235" s="45"/>
      <c r="V235" s="97">
        <f t="shared" si="8"/>
        <v>16</v>
      </c>
      <c r="W235" s="64"/>
    </row>
    <row r="236" spans="1:23">
      <c r="A236" s="54" t="s">
        <v>710</v>
      </c>
      <c r="B236" s="45" t="s">
        <v>693</v>
      </c>
      <c r="C236" s="68" t="s">
        <v>1919</v>
      </c>
      <c r="D236" s="68" t="s">
        <v>1545</v>
      </c>
      <c r="E236" s="68" t="s">
        <v>154</v>
      </c>
      <c r="F236" s="73">
        <v>20</v>
      </c>
      <c r="G236" s="68"/>
      <c r="H236" s="45" t="s">
        <v>1498</v>
      </c>
      <c r="I236" s="45"/>
      <c r="J236" s="45"/>
      <c r="K236" s="45">
        <v>1</v>
      </c>
      <c r="L236" s="60">
        <v>1</v>
      </c>
      <c r="M236" s="95">
        <f>IF(H236="A",F236/20,IF(H236="B",F236/40,0))</f>
        <v>1</v>
      </c>
      <c r="N236" s="45">
        <v>1</v>
      </c>
      <c r="O236" s="54"/>
      <c r="P236" s="68" t="s">
        <v>1759</v>
      </c>
      <c r="Q236" s="68" t="s">
        <v>1749</v>
      </c>
      <c r="R236" s="96">
        <v>16</v>
      </c>
      <c r="S236" s="45"/>
      <c r="T236" s="73" t="s">
        <v>14</v>
      </c>
      <c r="U236" s="45"/>
      <c r="V236" s="97">
        <f t="shared" si="8"/>
        <v>16</v>
      </c>
      <c r="W236" s="64"/>
    </row>
    <row r="237" spans="1:23">
      <c r="A237" s="54" t="s">
        <v>710</v>
      </c>
      <c r="B237" s="45" t="s">
        <v>693</v>
      </c>
      <c r="C237" s="68" t="s">
        <v>1920</v>
      </c>
      <c r="D237" s="68" t="s">
        <v>1545</v>
      </c>
      <c r="E237" s="68" t="s">
        <v>154</v>
      </c>
      <c r="F237" s="73">
        <v>15</v>
      </c>
      <c r="G237" s="68"/>
      <c r="H237" s="45" t="s">
        <v>1498</v>
      </c>
      <c r="I237" s="45"/>
      <c r="J237" s="45"/>
      <c r="K237" s="45">
        <v>1</v>
      </c>
      <c r="L237" s="60">
        <v>1</v>
      </c>
      <c r="M237" s="95">
        <v>1</v>
      </c>
      <c r="N237" s="45">
        <v>1</v>
      </c>
      <c r="O237" s="54"/>
      <c r="P237" s="68" t="s">
        <v>1921</v>
      </c>
      <c r="Q237" s="68" t="s">
        <v>1690</v>
      </c>
      <c r="R237" s="96">
        <v>16</v>
      </c>
      <c r="S237" s="45"/>
      <c r="T237" s="73" t="s">
        <v>14</v>
      </c>
      <c r="U237" s="45"/>
      <c r="V237" s="97">
        <f t="shared" si="8"/>
        <v>16</v>
      </c>
      <c r="W237" s="64"/>
    </row>
    <row r="238" spans="1:23">
      <c r="A238" s="54" t="s">
        <v>710</v>
      </c>
      <c r="B238" s="45" t="s">
        <v>693</v>
      </c>
      <c r="C238" s="68" t="s">
        <v>1922</v>
      </c>
      <c r="D238" s="68" t="s">
        <v>1545</v>
      </c>
      <c r="E238" s="68" t="s">
        <v>154</v>
      </c>
      <c r="F238" s="73">
        <v>20</v>
      </c>
      <c r="G238" s="68"/>
      <c r="H238" s="45" t="s">
        <v>1498</v>
      </c>
      <c r="I238" s="45"/>
      <c r="J238" s="45"/>
      <c r="K238" s="45">
        <v>1</v>
      </c>
      <c r="L238" s="60">
        <v>1</v>
      </c>
      <c r="M238" s="95">
        <f>IF(H238="A",F238/20,IF(H238="B",F238/40,0))</f>
        <v>1</v>
      </c>
      <c r="N238" s="45">
        <v>1</v>
      </c>
      <c r="O238" s="54"/>
      <c r="P238" s="68" t="s">
        <v>1555</v>
      </c>
      <c r="Q238" s="68" t="s">
        <v>1690</v>
      </c>
      <c r="R238" s="96">
        <v>16</v>
      </c>
      <c r="S238" s="45"/>
      <c r="T238" s="73" t="s">
        <v>14</v>
      </c>
      <c r="U238" s="45"/>
      <c r="V238" s="97">
        <f t="shared" si="8"/>
        <v>16</v>
      </c>
      <c r="W238" s="64"/>
    </row>
    <row r="239" spans="1:23">
      <c r="A239" s="54" t="s">
        <v>710</v>
      </c>
      <c r="B239" s="45" t="s">
        <v>693</v>
      </c>
      <c r="C239" s="68" t="s">
        <v>1923</v>
      </c>
      <c r="D239" s="68" t="s">
        <v>1637</v>
      </c>
      <c r="E239" s="68" t="s">
        <v>154</v>
      </c>
      <c r="F239" s="73">
        <v>30</v>
      </c>
      <c r="G239" s="100" t="s">
        <v>1620</v>
      </c>
      <c r="H239" s="45" t="s">
        <v>1621</v>
      </c>
      <c r="I239" s="45"/>
      <c r="J239" s="45"/>
      <c r="K239" s="45">
        <v>1</v>
      </c>
      <c r="L239" s="60">
        <v>1</v>
      </c>
      <c r="M239" s="95">
        <v>1.2</v>
      </c>
      <c r="N239" s="45">
        <v>0.8</v>
      </c>
      <c r="O239" s="73" t="s">
        <v>1638</v>
      </c>
      <c r="P239" s="68" t="s">
        <v>1528</v>
      </c>
      <c r="Q239" s="68" t="s">
        <v>1626</v>
      </c>
      <c r="R239" s="104">
        <v>32</v>
      </c>
      <c r="S239" s="45"/>
      <c r="T239" s="73" t="s">
        <v>699</v>
      </c>
      <c r="U239" s="45"/>
      <c r="V239" s="97">
        <f t="shared" si="8"/>
        <v>30.72</v>
      </c>
      <c r="W239" s="64"/>
    </row>
    <row r="240" spans="1:23">
      <c r="A240" s="54" t="s">
        <v>710</v>
      </c>
      <c r="B240" s="45" t="s">
        <v>693</v>
      </c>
      <c r="C240" s="68" t="s">
        <v>1924</v>
      </c>
      <c r="D240" s="68" t="s">
        <v>1637</v>
      </c>
      <c r="E240" s="68" t="s">
        <v>154</v>
      </c>
      <c r="F240" s="73">
        <v>30</v>
      </c>
      <c r="G240" s="100" t="s">
        <v>1620</v>
      </c>
      <c r="H240" s="45" t="s">
        <v>1621</v>
      </c>
      <c r="I240" s="45"/>
      <c r="J240" s="45"/>
      <c r="K240" s="45">
        <v>1</v>
      </c>
      <c r="L240" s="60">
        <v>1</v>
      </c>
      <c r="M240" s="95">
        <v>1.2</v>
      </c>
      <c r="N240" s="45">
        <v>0.8</v>
      </c>
      <c r="O240" s="73" t="s">
        <v>1638</v>
      </c>
      <c r="P240" s="68" t="s">
        <v>1669</v>
      </c>
      <c r="Q240" s="68" t="s">
        <v>1626</v>
      </c>
      <c r="R240" s="104">
        <v>32</v>
      </c>
      <c r="S240" s="45"/>
      <c r="T240" s="73" t="s">
        <v>699</v>
      </c>
      <c r="U240" s="45"/>
      <c r="V240" s="97">
        <f t="shared" si="8"/>
        <v>30.72</v>
      </c>
      <c r="W240" s="64"/>
    </row>
    <row r="241" spans="1:24">
      <c r="A241" s="54" t="s">
        <v>692</v>
      </c>
      <c r="B241" s="45" t="s">
        <v>693</v>
      </c>
      <c r="C241" s="56" t="s">
        <v>1925</v>
      </c>
      <c r="D241" s="56" t="s">
        <v>1637</v>
      </c>
      <c r="E241" s="56" t="s">
        <v>154</v>
      </c>
      <c r="F241" s="58">
        <v>30</v>
      </c>
      <c r="G241" s="99" t="s">
        <v>1620</v>
      </c>
      <c r="H241" s="45" t="s">
        <v>1621</v>
      </c>
      <c r="I241" s="45"/>
      <c r="J241" s="45"/>
      <c r="K241" s="45">
        <v>1</v>
      </c>
      <c r="L241" s="60">
        <v>1</v>
      </c>
      <c r="M241" s="95">
        <v>1.2</v>
      </c>
      <c r="N241" s="45">
        <v>0.8</v>
      </c>
      <c r="O241" s="58">
        <v>2</v>
      </c>
      <c r="P241" s="56" t="s">
        <v>1522</v>
      </c>
      <c r="Q241" s="56" t="s">
        <v>1626</v>
      </c>
      <c r="R241" s="98">
        <v>32</v>
      </c>
      <c r="S241" s="45"/>
      <c r="T241" s="45"/>
      <c r="U241" s="45"/>
      <c r="V241" s="97">
        <f t="shared" si="8"/>
        <v>30.72</v>
      </c>
      <c r="W241" s="64"/>
    </row>
    <row r="242" spans="1:24">
      <c r="A242" s="54" t="s">
        <v>692</v>
      </c>
      <c r="B242" s="45" t="s">
        <v>693</v>
      </c>
      <c r="C242" s="56" t="s">
        <v>1926</v>
      </c>
      <c r="D242" s="56" t="s">
        <v>1619</v>
      </c>
      <c r="E242" s="56" t="s">
        <v>154</v>
      </c>
      <c r="F242" s="58">
        <v>22</v>
      </c>
      <c r="G242" s="99" t="s">
        <v>1620</v>
      </c>
      <c r="H242" s="45" t="s">
        <v>1621</v>
      </c>
      <c r="I242" s="45"/>
      <c r="J242" s="45"/>
      <c r="K242" s="45">
        <v>1</v>
      </c>
      <c r="L242" s="60">
        <v>1</v>
      </c>
      <c r="M242" s="95">
        <v>1.2</v>
      </c>
      <c r="N242" s="45">
        <v>0.8</v>
      </c>
      <c r="O242" s="58">
        <v>2</v>
      </c>
      <c r="P242" s="56" t="s">
        <v>1520</v>
      </c>
      <c r="Q242" s="56" t="s">
        <v>1677</v>
      </c>
      <c r="R242" s="98">
        <v>32</v>
      </c>
      <c r="S242" s="45"/>
      <c r="T242" s="45"/>
      <c r="U242" s="45"/>
      <c r="V242" s="97">
        <f t="shared" si="8"/>
        <v>30.72</v>
      </c>
      <c r="W242" s="64"/>
    </row>
    <row r="243" spans="1:24">
      <c r="A243" s="54" t="s">
        <v>692</v>
      </c>
      <c r="B243" s="45" t="s">
        <v>693</v>
      </c>
      <c r="C243" s="56" t="s">
        <v>1927</v>
      </c>
      <c r="D243" s="56" t="s">
        <v>1502</v>
      </c>
      <c r="E243" s="56" t="s">
        <v>1928</v>
      </c>
      <c r="F243" s="58">
        <v>25</v>
      </c>
      <c r="G243" s="45"/>
      <c r="H243" s="45" t="s">
        <v>1498</v>
      </c>
      <c r="I243" s="45"/>
      <c r="J243" s="45"/>
      <c r="K243" s="45">
        <v>1</v>
      </c>
      <c r="L243" s="60">
        <v>1</v>
      </c>
      <c r="M243" s="95">
        <f>IF(H243="A",F243/20,IF(H243="B",F243/40,0))</f>
        <v>1.25</v>
      </c>
      <c r="N243" s="45">
        <v>1</v>
      </c>
      <c r="O243" s="54"/>
      <c r="P243" s="56" t="s">
        <v>1929</v>
      </c>
      <c r="Q243" s="56" t="s">
        <v>1534</v>
      </c>
      <c r="R243" s="98" t="s">
        <v>699</v>
      </c>
      <c r="S243" s="45"/>
      <c r="T243" s="58" t="s">
        <v>699</v>
      </c>
      <c r="U243" s="45"/>
      <c r="V243" s="97">
        <f t="shared" si="8"/>
        <v>40</v>
      </c>
      <c r="W243" s="79" t="s">
        <v>1930</v>
      </c>
      <c r="X243" s="41">
        <v>1</v>
      </c>
    </row>
    <row r="244" spans="1:24">
      <c r="A244" s="54" t="s">
        <v>692</v>
      </c>
      <c r="B244" s="45" t="s">
        <v>693</v>
      </c>
      <c r="C244" s="56" t="s">
        <v>1931</v>
      </c>
      <c r="D244" s="56" t="s">
        <v>1554</v>
      </c>
      <c r="E244" s="56" t="s">
        <v>115</v>
      </c>
      <c r="F244" s="58">
        <v>19</v>
      </c>
      <c r="G244" s="45"/>
      <c r="H244" s="45" t="s">
        <v>1498</v>
      </c>
      <c r="I244" s="45"/>
      <c r="J244" s="45"/>
      <c r="K244" s="45">
        <v>1</v>
      </c>
      <c r="L244" s="60">
        <v>1</v>
      </c>
      <c r="M244" s="95">
        <v>1</v>
      </c>
      <c r="N244" s="45">
        <v>1</v>
      </c>
      <c r="O244" s="54"/>
      <c r="P244" s="56" t="s">
        <v>1755</v>
      </c>
      <c r="Q244" s="56" t="s">
        <v>1581</v>
      </c>
      <c r="R244" s="98" t="s">
        <v>14</v>
      </c>
      <c r="S244" s="45"/>
      <c r="T244" s="58" t="s">
        <v>14</v>
      </c>
      <c r="U244" s="45"/>
      <c r="V244" s="97">
        <f t="shared" si="8"/>
        <v>16</v>
      </c>
      <c r="W244" s="64"/>
    </row>
    <row r="245" spans="1:24">
      <c r="A245" s="54" t="s">
        <v>692</v>
      </c>
      <c r="B245" s="45" t="s">
        <v>693</v>
      </c>
      <c r="C245" s="56" t="s">
        <v>1932</v>
      </c>
      <c r="D245" s="56" t="s">
        <v>1554</v>
      </c>
      <c r="E245" s="56" t="s">
        <v>115</v>
      </c>
      <c r="F245" s="58">
        <v>18</v>
      </c>
      <c r="G245" s="45"/>
      <c r="H245" s="45" t="s">
        <v>1498</v>
      </c>
      <c r="I245" s="45"/>
      <c r="J245" s="45"/>
      <c r="K245" s="45">
        <v>1</v>
      </c>
      <c r="L245" s="60">
        <v>1</v>
      </c>
      <c r="M245" s="95">
        <v>1</v>
      </c>
      <c r="N245" s="45">
        <v>1</v>
      </c>
      <c r="O245" s="54"/>
      <c r="P245" s="56" t="s">
        <v>1933</v>
      </c>
      <c r="Q245" s="56" t="s">
        <v>1581</v>
      </c>
      <c r="R245" s="98" t="s">
        <v>14</v>
      </c>
      <c r="S245" s="45"/>
      <c r="T245" s="58" t="s">
        <v>14</v>
      </c>
      <c r="U245" s="45"/>
      <c r="V245" s="97">
        <f t="shared" si="8"/>
        <v>16</v>
      </c>
      <c r="W245" s="64"/>
    </row>
    <row r="246" spans="1:24">
      <c r="A246" s="54" t="s">
        <v>710</v>
      </c>
      <c r="B246" s="45" t="s">
        <v>693</v>
      </c>
      <c r="C246" s="68" t="s">
        <v>1934</v>
      </c>
      <c r="D246" s="68" t="s">
        <v>1569</v>
      </c>
      <c r="E246" s="68" t="s">
        <v>115</v>
      </c>
      <c r="F246" s="73">
        <v>19</v>
      </c>
      <c r="G246" s="100" t="s">
        <v>890</v>
      </c>
      <c r="H246" s="45" t="s">
        <v>1498</v>
      </c>
      <c r="I246" s="45"/>
      <c r="J246" s="45" t="s">
        <v>891</v>
      </c>
      <c r="K246" s="45">
        <v>1.3</v>
      </c>
      <c r="L246" s="60">
        <v>1</v>
      </c>
      <c r="M246" s="95">
        <v>1</v>
      </c>
      <c r="N246" s="45">
        <v>1</v>
      </c>
      <c r="O246" s="54"/>
      <c r="P246" s="68" t="s">
        <v>1570</v>
      </c>
      <c r="Q246" s="68" t="s">
        <v>1586</v>
      </c>
      <c r="R246" s="96">
        <v>32</v>
      </c>
      <c r="S246" s="45"/>
      <c r="T246" s="73" t="s">
        <v>699</v>
      </c>
      <c r="U246" s="45"/>
      <c r="V246" s="97">
        <f t="shared" si="8"/>
        <v>41.6</v>
      </c>
      <c r="W246" s="64"/>
    </row>
    <row r="247" spans="1:24">
      <c r="A247" s="54" t="s">
        <v>710</v>
      </c>
      <c r="B247" s="45" t="s">
        <v>693</v>
      </c>
      <c r="C247" s="68" t="s">
        <v>1935</v>
      </c>
      <c r="D247" s="68" t="s">
        <v>1569</v>
      </c>
      <c r="E247" s="68" t="s">
        <v>115</v>
      </c>
      <c r="F247" s="73">
        <v>18</v>
      </c>
      <c r="G247" s="100" t="s">
        <v>890</v>
      </c>
      <c r="H247" s="45" t="s">
        <v>1498</v>
      </c>
      <c r="I247" s="45"/>
      <c r="J247" s="45" t="s">
        <v>891</v>
      </c>
      <c r="K247" s="45">
        <v>1.3</v>
      </c>
      <c r="L247" s="60">
        <v>1</v>
      </c>
      <c r="M247" s="95">
        <v>1</v>
      </c>
      <c r="N247" s="45">
        <v>1</v>
      </c>
      <c r="O247" s="54"/>
      <c r="P247" s="68" t="s">
        <v>1606</v>
      </c>
      <c r="Q247" s="68" t="s">
        <v>1702</v>
      </c>
      <c r="R247" s="96">
        <v>32</v>
      </c>
      <c r="S247" s="45"/>
      <c r="T247" s="73" t="s">
        <v>699</v>
      </c>
      <c r="U247" s="45"/>
      <c r="V247" s="97">
        <f t="shared" si="8"/>
        <v>41.6</v>
      </c>
      <c r="W247" s="64"/>
    </row>
    <row r="248" spans="1:24">
      <c r="A248" s="54" t="s">
        <v>710</v>
      </c>
      <c r="B248" s="45" t="s">
        <v>693</v>
      </c>
      <c r="C248" s="68" t="s">
        <v>1936</v>
      </c>
      <c r="D248" s="68" t="s">
        <v>1637</v>
      </c>
      <c r="E248" s="68" t="s">
        <v>115</v>
      </c>
      <c r="F248" s="73">
        <v>29</v>
      </c>
      <c r="G248" s="100" t="s">
        <v>1620</v>
      </c>
      <c r="H248" s="45" t="s">
        <v>1621</v>
      </c>
      <c r="I248" s="45"/>
      <c r="J248" s="45"/>
      <c r="K248" s="45">
        <v>1</v>
      </c>
      <c r="L248" s="60">
        <v>1</v>
      </c>
      <c r="M248" s="95">
        <v>1.2</v>
      </c>
      <c r="N248" s="45">
        <v>0.8</v>
      </c>
      <c r="O248" s="73" t="s">
        <v>1638</v>
      </c>
      <c r="P248" s="68" t="s">
        <v>1499</v>
      </c>
      <c r="Q248" s="68" t="s">
        <v>1623</v>
      </c>
      <c r="R248" s="104">
        <v>32</v>
      </c>
      <c r="S248" s="45"/>
      <c r="T248" s="73" t="s">
        <v>699</v>
      </c>
      <c r="U248" s="45"/>
      <c r="V248" s="97">
        <f t="shared" si="8"/>
        <v>30.72</v>
      </c>
      <c r="W248" s="64"/>
    </row>
    <row r="249" spans="1:24">
      <c r="A249" s="54" t="s">
        <v>710</v>
      </c>
      <c r="B249" s="45" t="s">
        <v>693</v>
      </c>
      <c r="C249" s="68" t="s">
        <v>1937</v>
      </c>
      <c r="D249" s="68" t="s">
        <v>1637</v>
      </c>
      <c r="E249" s="68" t="s">
        <v>115</v>
      </c>
      <c r="F249" s="73">
        <v>29</v>
      </c>
      <c r="G249" s="100" t="s">
        <v>1620</v>
      </c>
      <c r="H249" s="45" t="s">
        <v>1621</v>
      </c>
      <c r="I249" s="45"/>
      <c r="J249" s="45"/>
      <c r="K249" s="45">
        <v>1</v>
      </c>
      <c r="L249" s="60">
        <v>1</v>
      </c>
      <c r="M249" s="95">
        <v>1.2</v>
      </c>
      <c r="N249" s="45">
        <v>0.8</v>
      </c>
      <c r="O249" s="73" t="s">
        <v>1638</v>
      </c>
      <c r="P249" s="68" t="s">
        <v>1530</v>
      </c>
      <c r="Q249" s="68" t="s">
        <v>1623</v>
      </c>
      <c r="R249" s="104">
        <v>32</v>
      </c>
      <c r="S249" s="45"/>
      <c r="T249" s="73" t="s">
        <v>699</v>
      </c>
      <c r="U249" s="45"/>
      <c r="V249" s="97">
        <f t="shared" si="8"/>
        <v>30.72</v>
      </c>
      <c r="W249" s="64"/>
    </row>
    <row r="250" spans="1:24">
      <c r="A250" s="54" t="s">
        <v>692</v>
      </c>
      <c r="B250" s="45" t="s">
        <v>693</v>
      </c>
      <c r="C250" s="56" t="s">
        <v>1938</v>
      </c>
      <c r="D250" s="56" t="s">
        <v>1637</v>
      </c>
      <c r="E250" s="56" t="s">
        <v>115</v>
      </c>
      <c r="F250" s="58">
        <v>30</v>
      </c>
      <c r="G250" s="99" t="s">
        <v>1620</v>
      </c>
      <c r="H250" s="45" t="s">
        <v>1621</v>
      </c>
      <c r="I250" s="45"/>
      <c r="J250" s="45"/>
      <c r="K250" s="45">
        <v>1</v>
      </c>
      <c r="L250" s="60">
        <v>1</v>
      </c>
      <c r="M250" s="95">
        <v>1.2</v>
      </c>
      <c r="N250" s="45">
        <v>0.8</v>
      </c>
      <c r="O250" s="58">
        <v>2</v>
      </c>
      <c r="P250" s="56" t="s">
        <v>1574</v>
      </c>
      <c r="Q250" s="56" t="s">
        <v>1626</v>
      </c>
      <c r="R250" s="98">
        <v>32</v>
      </c>
      <c r="S250" s="45"/>
      <c r="T250" s="45"/>
      <c r="U250" s="45"/>
      <c r="V250" s="97">
        <f t="shared" si="8"/>
        <v>30.72</v>
      </c>
      <c r="W250" s="64"/>
    </row>
    <row r="251" spans="1:24">
      <c r="A251" s="54" t="s">
        <v>710</v>
      </c>
      <c r="B251" s="45" t="s">
        <v>693</v>
      </c>
      <c r="C251" s="68" t="s">
        <v>1939</v>
      </c>
      <c r="D251" s="68" t="s">
        <v>1763</v>
      </c>
      <c r="E251" s="68" t="s">
        <v>1940</v>
      </c>
      <c r="F251" s="73">
        <v>30</v>
      </c>
      <c r="G251" s="105" t="s">
        <v>1512</v>
      </c>
      <c r="H251" s="45" t="s">
        <v>1513</v>
      </c>
      <c r="I251" s="45"/>
      <c r="J251" s="45"/>
      <c r="K251" s="45">
        <v>1</v>
      </c>
      <c r="L251" s="60">
        <v>1</v>
      </c>
      <c r="M251" s="95">
        <v>1</v>
      </c>
      <c r="N251" s="45">
        <v>1</v>
      </c>
      <c r="O251" s="73" t="s">
        <v>1668</v>
      </c>
      <c r="P251" s="68" t="s">
        <v>1866</v>
      </c>
      <c r="Q251" s="68" t="s">
        <v>1767</v>
      </c>
      <c r="R251" s="96">
        <v>16</v>
      </c>
      <c r="S251" s="45"/>
      <c r="T251" s="45"/>
      <c r="U251" s="73">
        <v>16</v>
      </c>
      <c r="V251" s="97">
        <f t="shared" si="8"/>
        <v>16</v>
      </c>
      <c r="W251" s="64"/>
    </row>
    <row r="252" spans="1:24">
      <c r="A252" s="54"/>
      <c r="B252" s="45"/>
      <c r="C252" s="68"/>
      <c r="D252" s="68"/>
      <c r="E252" s="68" t="s">
        <v>1941</v>
      </c>
      <c r="F252" s="73"/>
      <c r="G252" s="105"/>
      <c r="H252" s="45"/>
      <c r="I252" s="45"/>
      <c r="J252" s="45"/>
      <c r="K252" s="45"/>
      <c r="L252" s="60"/>
      <c r="M252" s="95"/>
      <c r="N252" s="45"/>
      <c r="O252" s="73"/>
      <c r="P252" s="68"/>
      <c r="Q252" s="68"/>
      <c r="R252" s="96"/>
      <c r="S252" s="45"/>
      <c r="T252" s="45"/>
      <c r="U252" s="73"/>
      <c r="V252" s="97">
        <v>10</v>
      </c>
      <c r="W252" s="64"/>
    </row>
    <row r="253" spans="1:24">
      <c r="A253" s="54"/>
      <c r="B253" s="45"/>
      <c r="C253" s="68"/>
      <c r="D253" s="68"/>
      <c r="E253" s="68" t="s">
        <v>823</v>
      </c>
      <c r="F253" s="73"/>
      <c r="G253" s="105"/>
      <c r="H253" s="45"/>
      <c r="I253" s="45"/>
      <c r="J253" s="45"/>
      <c r="K253" s="45"/>
      <c r="L253" s="60"/>
      <c r="M253" s="95"/>
      <c r="N253" s="45"/>
      <c r="O253" s="73"/>
      <c r="P253" s="68"/>
      <c r="Q253" s="68"/>
      <c r="R253" s="96"/>
      <c r="S253" s="45"/>
      <c r="T253" s="45"/>
      <c r="U253" s="73"/>
      <c r="V253" s="97">
        <v>6</v>
      </c>
      <c r="W253" s="64"/>
    </row>
    <row r="254" spans="1:24">
      <c r="A254" s="54" t="s">
        <v>692</v>
      </c>
      <c r="B254" s="45" t="s">
        <v>693</v>
      </c>
      <c r="C254" s="56" t="s">
        <v>1942</v>
      </c>
      <c r="D254" s="56" t="s">
        <v>1554</v>
      </c>
      <c r="E254" s="56" t="s">
        <v>1943</v>
      </c>
      <c r="F254" s="58">
        <v>17</v>
      </c>
      <c r="G254" s="45"/>
      <c r="H254" s="45" t="s">
        <v>1498</v>
      </c>
      <c r="I254" s="45"/>
      <c r="J254" s="45"/>
      <c r="K254" s="45">
        <v>1</v>
      </c>
      <c r="L254" s="60">
        <v>1.4</v>
      </c>
      <c r="M254" s="95">
        <v>1</v>
      </c>
      <c r="N254" s="45">
        <v>1</v>
      </c>
      <c r="O254" s="54"/>
      <c r="P254" s="56" t="s">
        <v>1561</v>
      </c>
      <c r="Q254" s="56" t="s">
        <v>1702</v>
      </c>
      <c r="R254" s="98" t="s">
        <v>14</v>
      </c>
      <c r="S254" s="45"/>
      <c r="T254" s="58" t="s">
        <v>14</v>
      </c>
      <c r="U254" s="45"/>
      <c r="V254" s="97">
        <f t="shared" si="8"/>
        <v>22.4</v>
      </c>
      <c r="W254" s="79" t="s">
        <v>1944</v>
      </c>
      <c r="X254" s="41">
        <v>1</v>
      </c>
    </row>
    <row r="255" spans="1:24">
      <c r="A255" s="54" t="s">
        <v>692</v>
      </c>
      <c r="B255" s="45" t="s">
        <v>693</v>
      </c>
      <c r="C255" s="56" t="s">
        <v>1945</v>
      </c>
      <c r="D255" s="56" t="s">
        <v>1554</v>
      </c>
      <c r="E255" s="56" t="s">
        <v>537</v>
      </c>
      <c r="F255" s="58">
        <v>15</v>
      </c>
      <c r="G255" s="45"/>
      <c r="H255" s="45" t="s">
        <v>1498</v>
      </c>
      <c r="I255" s="45"/>
      <c r="J255" s="45"/>
      <c r="K255" s="45">
        <v>1</v>
      </c>
      <c r="L255" s="60">
        <v>1</v>
      </c>
      <c r="M255" s="95">
        <v>1</v>
      </c>
      <c r="N255" s="45">
        <v>1</v>
      </c>
      <c r="O255" s="54"/>
      <c r="P255" s="56" t="s">
        <v>1801</v>
      </c>
      <c r="Q255" s="56" t="s">
        <v>1500</v>
      </c>
      <c r="R255" s="98" t="s">
        <v>14</v>
      </c>
      <c r="S255" s="45"/>
      <c r="T255" s="58" t="s">
        <v>14</v>
      </c>
      <c r="U255" s="45"/>
      <c r="V255" s="97">
        <f t="shared" si="8"/>
        <v>16</v>
      </c>
      <c r="W255" s="64"/>
    </row>
    <row r="256" spans="1:24">
      <c r="A256" s="54" t="s">
        <v>692</v>
      </c>
      <c r="B256" s="45" t="s">
        <v>693</v>
      </c>
      <c r="C256" s="56" t="s">
        <v>1946</v>
      </c>
      <c r="D256" s="56" t="s">
        <v>1554</v>
      </c>
      <c r="E256" s="56" t="s">
        <v>537</v>
      </c>
      <c r="F256" s="58">
        <v>16</v>
      </c>
      <c r="G256" s="45"/>
      <c r="H256" s="45" t="s">
        <v>1498</v>
      </c>
      <c r="I256" s="45"/>
      <c r="J256" s="45"/>
      <c r="K256" s="45">
        <v>1</v>
      </c>
      <c r="L256" s="60">
        <v>1</v>
      </c>
      <c r="M256" s="95">
        <v>1</v>
      </c>
      <c r="N256" s="45">
        <v>1</v>
      </c>
      <c r="O256" s="54"/>
      <c r="P256" s="56" t="s">
        <v>1555</v>
      </c>
      <c r="Q256" s="56" t="s">
        <v>1586</v>
      </c>
      <c r="R256" s="98" t="s">
        <v>14</v>
      </c>
      <c r="S256" s="45"/>
      <c r="T256" s="58" t="s">
        <v>14</v>
      </c>
      <c r="U256" s="45"/>
      <c r="V256" s="97">
        <f t="shared" si="8"/>
        <v>16</v>
      </c>
      <c r="W256" s="64"/>
    </row>
    <row r="257" spans="1:24">
      <c r="A257" s="54" t="s">
        <v>692</v>
      </c>
      <c r="B257" s="45" t="s">
        <v>693</v>
      </c>
      <c r="C257" s="56" t="s">
        <v>1947</v>
      </c>
      <c r="D257" s="56" t="s">
        <v>1554</v>
      </c>
      <c r="E257" s="56" t="s">
        <v>537</v>
      </c>
      <c r="F257" s="58">
        <v>15</v>
      </c>
      <c r="G257" s="45"/>
      <c r="H257" s="45" t="s">
        <v>1498</v>
      </c>
      <c r="I257" s="45"/>
      <c r="J257" s="45"/>
      <c r="K257" s="45">
        <v>1</v>
      </c>
      <c r="L257" s="60">
        <v>1</v>
      </c>
      <c r="M257" s="95">
        <v>1</v>
      </c>
      <c r="N257" s="45">
        <v>1</v>
      </c>
      <c r="O257" s="54"/>
      <c r="P257" s="56" t="s">
        <v>1561</v>
      </c>
      <c r="Q257" s="56" t="s">
        <v>1500</v>
      </c>
      <c r="R257" s="98" t="s">
        <v>14</v>
      </c>
      <c r="S257" s="45"/>
      <c r="T257" s="58" t="s">
        <v>14</v>
      </c>
      <c r="U257" s="45"/>
      <c r="V257" s="97">
        <f t="shared" si="8"/>
        <v>16</v>
      </c>
      <c r="W257" s="64"/>
    </row>
    <row r="258" spans="1:24">
      <c r="A258" s="54" t="s">
        <v>692</v>
      </c>
      <c r="B258" s="45" t="s">
        <v>693</v>
      </c>
      <c r="C258" s="56" t="s">
        <v>1948</v>
      </c>
      <c r="D258" s="56" t="s">
        <v>1554</v>
      </c>
      <c r="E258" s="56" t="s">
        <v>537</v>
      </c>
      <c r="F258" s="58">
        <v>19</v>
      </c>
      <c r="G258" s="45"/>
      <c r="H258" s="45" t="s">
        <v>1498</v>
      </c>
      <c r="I258" s="45"/>
      <c r="J258" s="45"/>
      <c r="K258" s="45">
        <v>1</v>
      </c>
      <c r="L258" s="60">
        <v>1</v>
      </c>
      <c r="M258" s="95">
        <v>1</v>
      </c>
      <c r="N258" s="45">
        <v>1</v>
      </c>
      <c r="O258" s="54"/>
      <c r="P258" s="56" t="s">
        <v>1799</v>
      </c>
      <c r="Q258" s="56" t="s">
        <v>1500</v>
      </c>
      <c r="R258" s="98" t="s">
        <v>14</v>
      </c>
      <c r="S258" s="45"/>
      <c r="T258" s="58" t="s">
        <v>14</v>
      </c>
      <c r="U258" s="45"/>
      <c r="V258" s="97">
        <f t="shared" si="8"/>
        <v>16</v>
      </c>
      <c r="W258" s="64"/>
    </row>
    <row r="259" spans="1:24">
      <c r="A259" s="54" t="s">
        <v>692</v>
      </c>
      <c r="B259" s="45" t="s">
        <v>693</v>
      </c>
      <c r="C259" s="56" t="s">
        <v>1949</v>
      </c>
      <c r="D259" s="56" t="s">
        <v>1554</v>
      </c>
      <c r="E259" s="56" t="s">
        <v>537</v>
      </c>
      <c r="F259" s="58">
        <v>15</v>
      </c>
      <c r="G259" s="45"/>
      <c r="H259" s="45" t="s">
        <v>1498</v>
      </c>
      <c r="I259" s="45"/>
      <c r="J259" s="45"/>
      <c r="K259" s="45">
        <v>1</v>
      </c>
      <c r="L259" s="60">
        <v>1</v>
      </c>
      <c r="M259" s="95">
        <v>1</v>
      </c>
      <c r="N259" s="45">
        <v>1</v>
      </c>
      <c r="O259" s="54"/>
      <c r="P259" s="56" t="s">
        <v>1558</v>
      </c>
      <c r="Q259" s="56" t="s">
        <v>1500</v>
      </c>
      <c r="R259" s="98" t="s">
        <v>14</v>
      </c>
      <c r="S259" s="45"/>
      <c r="T259" s="58" t="s">
        <v>14</v>
      </c>
      <c r="U259" s="45"/>
      <c r="V259" s="97">
        <f t="shared" si="8"/>
        <v>16</v>
      </c>
      <c r="W259" s="64"/>
    </row>
    <row r="260" spans="1:24">
      <c r="A260" s="54" t="s">
        <v>692</v>
      </c>
      <c r="B260" s="45" t="s">
        <v>693</v>
      </c>
      <c r="C260" s="56" t="s">
        <v>1950</v>
      </c>
      <c r="D260" s="56" t="s">
        <v>1554</v>
      </c>
      <c r="E260" s="56" t="s">
        <v>537</v>
      </c>
      <c r="F260" s="58">
        <v>13</v>
      </c>
      <c r="G260" s="45"/>
      <c r="H260" s="45" t="s">
        <v>1498</v>
      </c>
      <c r="I260" s="45"/>
      <c r="J260" s="45"/>
      <c r="K260" s="45">
        <v>1</v>
      </c>
      <c r="L260" s="60">
        <v>1</v>
      </c>
      <c r="M260" s="95">
        <v>1</v>
      </c>
      <c r="N260" s="45">
        <v>1</v>
      </c>
      <c r="O260" s="54"/>
      <c r="P260" s="56" t="s">
        <v>1933</v>
      </c>
      <c r="Q260" s="56" t="s">
        <v>1586</v>
      </c>
      <c r="R260" s="98" t="s">
        <v>14</v>
      </c>
      <c r="S260" s="45"/>
      <c r="T260" s="58" t="s">
        <v>14</v>
      </c>
      <c r="U260" s="45"/>
      <c r="V260" s="97">
        <f t="shared" si="8"/>
        <v>16</v>
      </c>
      <c r="W260" s="64"/>
    </row>
    <row r="261" spans="1:24">
      <c r="A261" s="54" t="s">
        <v>692</v>
      </c>
      <c r="B261" s="45" t="s">
        <v>693</v>
      </c>
      <c r="C261" s="56" t="s">
        <v>1951</v>
      </c>
      <c r="D261" s="56" t="s">
        <v>1554</v>
      </c>
      <c r="E261" s="56" t="s">
        <v>537</v>
      </c>
      <c r="F261" s="58">
        <v>20</v>
      </c>
      <c r="G261" s="45"/>
      <c r="H261" s="45" t="s">
        <v>1498</v>
      </c>
      <c r="I261" s="45"/>
      <c r="J261" s="45"/>
      <c r="K261" s="45">
        <v>1</v>
      </c>
      <c r="L261" s="60">
        <v>1</v>
      </c>
      <c r="M261" s="95">
        <f>IF(H261="A",F261/20,IF(H261="B",F261/40,0))</f>
        <v>1</v>
      </c>
      <c r="N261" s="45">
        <v>1</v>
      </c>
      <c r="O261" s="54"/>
      <c r="P261" s="56" t="s">
        <v>1755</v>
      </c>
      <c r="Q261" s="56" t="s">
        <v>1586</v>
      </c>
      <c r="R261" s="98" t="s">
        <v>14</v>
      </c>
      <c r="S261" s="45"/>
      <c r="T261" s="58" t="s">
        <v>14</v>
      </c>
      <c r="U261" s="45"/>
      <c r="V261" s="97">
        <f t="shared" si="8"/>
        <v>16</v>
      </c>
      <c r="W261" s="64"/>
    </row>
    <row r="262" spans="1:24">
      <c r="A262" s="54" t="s">
        <v>692</v>
      </c>
      <c r="B262" s="45" t="s">
        <v>693</v>
      </c>
      <c r="C262" s="56" t="s">
        <v>1952</v>
      </c>
      <c r="D262" s="56" t="s">
        <v>1554</v>
      </c>
      <c r="E262" s="56" t="s">
        <v>537</v>
      </c>
      <c r="F262" s="58">
        <v>17</v>
      </c>
      <c r="G262" s="45"/>
      <c r="H262" s="45" t="s">
        <v>1498</v>
      </c>
      <c r="I262" s="45"/>
      <c r="J262" s="45"/>
      <c r="K262" s="45">
        <v>1</v>
      </c>
      <c r="L262" s="60">
        <v>1</v>
      </c>
      <c r="M262" s="95">
        <v>1</v>
      </c>
      <c r="N262" s="45">
        <v>1</v>
      </c>
      <c r="O262" s="54"/>
      <c r="P262" s="56" t="s">
        <v>1563</v>
      </c>
      <c r="Q262" s="56" t="s">
        <v>1586</v>
      </c>
      <c r="R262" s="98" t="s">
        <v>14</v>
      </c>
      <c r="S262" s="45"/>
      <c r="T262" s="58" t="s">
        <v>14</v>
      </c>
      <c r="U262" s="45"/>
      <c r="V262" s="97">
        <f t="shared" si="8"/>
        <v>16</v>
      </c>
      <c r="W262" s="64"/>
    </row>
    <row r="263" spans="1:24">
      <c r="A263" s="54" t="s">
        <v>710</v>
      </c>
      <c r="B263" s="45" t="s">
        <v>693</v>
      </c>
      <c r="C263" s="68" t="s">
        <v>1953</v>
      </c>
      <c r="D263" s="68" t="s">
        <v>1569</v>
      </c>
      <c r="E263" s="68" t="s">
        <v>537</v>
      </c>
      <c r="F263" s="73">
        <v>20</v>
      </c>
      <c r="G263" s="100" t="s">
        <v>890</v>
      </c>
      <c r="H263" s="45" t="s">
        <v>1498</v>
      </c>
      <c r="I263" s="45"/>
      <c r="J263" s="45" t="s">
        <v>891</v>
      </c>
      <c r="K263" s="45">
        <v>1.3</v>
      </c>
      <c r="L263" s="60">
        <v>1</v>
      </c>
      <c r="M263" s="95">
        <f>IF(H263="A",F263/20,IF(H263="B",F263/40,0))</f>
        <v>1</v>
      </c>
      <c r="N263" s="45">
        <v>1</v>
      </c>
      <c r="O263" s="54"/>
      <c r="P263" s="68" t="s">
        <v>1606</v>
      </c>
      <c r="Q263" s="68" t="s">
        <v>1500</v>
      </c>
      <c r="R263" s="96">
        <v>32</v>
      </c>
      <c r="S263" s="45"/>
      <c r="T263" s="73" t="s">
        <v>699</v>
      </c>
      <c r="U263" s="45"/>
      <c r="V263" s="97">
        <f t="shared" si="8"/>
        <v>41.6</v>
      </c>
      <c r="W263" s="64"/>
    </row>
    <row r="264" spans="1:24">
      <c r="A264" s="54" t="s">
        <v>692</v>
      </c>
      <c r="B264" s="45" t="s">
        <v>693</v>
      </c>
      <c r="C264" s="56" t="s">
        <v>1954</v>
      </c>
      <c r="D264" s="56" t="s">
        <v>1588</v>
      </c>
      <c r="E264" s="56" t="s">
        <v>88</v>
      </c>
      <c r="F264" s="58">
        <v>19</v>
      </c>
      <c r="G264" s="45"/>
      <c r="H264" s="45" t="s">
        <v>1498</v>
      </c>
      <c r="I264" s="45"/>
      <c r="J264" s="45"/>
      <c r="K264" s="45">
        <v>1</v>
      </c>
      <c r="L264" s="60">
        <v>1</v>
      </c>
      <c r="M264" s="95">
        <v>1</v>
      </c>
      <c r="N264" s="45">
        <v>1</v>
      </c>
      <c r="O264" s="54"/>
      <c r="P264" s="56" t="s">
        <v>1680</v>
      </c>
      <c r="Q264" s="56" t="s">
        <v>1170</v>
      </c>
      <c r="R264" s="98" t="s">
        <v>14</v>
      </c>
      <c r="S264" s="45"/>
      <c r="T264" s="58" t="s">
        <v>14</v>
      </c>
      <c r="U264" s="45"/>
      <c r="V264" s="97">
        <f t="shared" ref="V264:V327" si="10">R264*N264*M264*L264*K264</f>
        <v>16</v>
      </c>
      <c r="W264" s="64"/>
    </row>
    <row r="265" spans="1:24">
      <c r="A265" s="54" t="s">
        <v>692</v>
      </c>
      <c r="B265" s="45" t="s">
        <v>693</v>
      </c>
      <c r="C265" s="56" t="s">
        <v>1955</v>
      </c>
      <c r="D265" s="56" t="s">
        <v>1588</v>
      </c>
      <c r="E265" s="56" t="s">
        <v>88</v>
      </c>
      <c r="F265" s="58">
        <v>20</v>
      </c>
      <c r="G265" s="45"/>
      <c r="H265" s="45" t="s">
        <v>1498</v>
      </c>
      <c r="I265" s="45"/>
      <c r="J265" s="45"/>
      <c r="K265" s="45">
        <v>1</v>
      </c>
      <c r="L265" s="60">
        <v>1</v>
      </c>
      <c r="M265" s="95">
        <f>IF(H265="A",F265/20,IF(H265="B",F265/40,0))</f>
        <v>1</v>
      </c>
      <c r="N265" s="45">
        <v>1</v>
      </c>
      <c r="O265" s="54"/>
      <c r="P265" s="56" t="s">
        <v>1591</v>
      </c>
      <c r="Q265" s="56" t="s">
        <v>1170</v>
      </c>
      <c r="R265" s="98" t="s">
        <v>14</v>
      </c>
      <c r="S265" s="45"/>
      <c r="T265" s="58" t="s">
        <v>14</v>
      </c>
      <c r="U265" s="45"/>
      <c r="V265" s="97">
        <f t="shared" si="10"/>
        <v>16</v>
      </c>
      <c r="W265" s="64"/>
    </row>
    <row r="266" spans="1:24">
      <c r="A266" s="54" t="s">
        <v>710</v>
      </c>
      <c r="B266" s="45" t="s">
        <v>693</v>
      </c>
      <c r="C266" s="68" t="s">
        <v>1956</v>
      </c>
      <c r="D266" s="68" t="s">
        <v>1588</v>
      </c>
      <c r="E266" s="68" t="s">
        <v>88</v>
      </c>
      <c r="F266" s="73">
        <v>12</v>
      </c>
      <c r="G266" s="68"/>
      <c r="H266" s="45" t="s">
        <v>1498</v>
      </c>
      <c r="I266" s="45"/>
      <c r="J266" s="45"/>
      <c r="K266" s="45">
        <v>1</v>
      </c>
      <c r="L266" s="60">
        <v>1</v>
      </c>
      <c r="M266" s="95">
        <v>1</v>
      </c>
      <c r="N266" s="45">
        <v>1</v>
      </c>
      <c r="O266" s="54"/>
      <c r="P266" s="68" t="s">
        <v>1596</v>
      </c>
      <c r="Q266" s="68" t="s">
        <v>1170</v>
      </c>
      <c r="R266" s="96">
        <v>16</v>
      </c>
      <c r="S266" s="45"/>
      <c r="T266" s="73" t="s">
        <v>14</v>
      </c>
      <c r="U266" s="45"/>
      <c r="V266" s="97">
        <f t="shared" si="10"/>
        <v>16</v>
      </c>
      <c r="W266" s="64"/>
    </row>
    <row r="267" spans="1:24">
      <c r="A267" s="54" t="s">
        <v>692</v>
      </c>
      <c r="B267" s="45" t="s">
        <v>693</v>
      </c>
      <c r="C267" s="56" t="s">
        <v>1957</v>
      </c>
      <c r="D267" s="56" t="s">
        <v>1511</v>
      </c>
      <c r="E267" s="56" t="s">
        <v>646</v>
      </c>
      <c r="F267" s="58">
        <v>10</v>
      </c>
      <c r="G267" s="99" t="s">
        <v>1958</v>
      </c>
      <c r="H267" s="45" t="s">
        <v>1513</v>
      </c>
      <c r="I267" s="45" t="s">
        <v>1719</v>
      </c>
      <c r="J267" s="45"/>
      <c r="K267" s="45">
        <v>1.5</v>
      </c>
      <c r="L267" s="60">
        <v>1</v>
      </c>
      <c r="M267" s="95">
        <v>1</v>
      </c>
      <c r="N267" s="45">
        <v>1</v>
      </c>
      <c r="O267" s="54"/>
      <c r="P267" s="56" t="s">
        <v>1526</v>
      </c>
      <c r="Q267" s="56" t="s">
        <v>1170</v>
      </c>
      <c r="R267" s="98" t="s">
        <v>699</v>
      </c>
      <c r="S267" s="45"/>
      <c r="T267" s="58" t="s">
        <v>699</v>
      </c>
      <c r="U267" s="45"/>
      <c r="V267" s="97">
        <f t="shared" si="10"/>
        <v>48</v>
      </c>
      <c r="W267" s="64"/>
    </row>
    <row r="268" spans="1:24">
      <c r="A268" s="54" t="s">
        <v>710</v>
      </c>
      <c r="B268" s="45" t="s">
        <v>693</v>
      </c>
      <c r="C268" s="68" t="s">
        <v>1959</v>
      </c>
      <c r="D268" s="68" t="s">
        <v>1511</v>
      </c>
      <c r="E268" s="68" t="s">
        <v>646</v>
      </c>
      <c r="F268" s="73">
        <v>7</v>
      </c>
      <c r="G268" s="100" t="s">
        <v>791</v>
      </c>
      <c r="H268" s="45" t="s">
        <v>1513</v>
      </c>
      <c r="I268" s="45" t="s">
        <v>1719</v>
      </c>
      <c r="J268" s="45"/>
      <c r="K268" s="45">
        <v>1.5</v>
      </c>
      <c r="L268" s="60">
        <v>1</v>
      </c>
      <c r="M268" s="95">
        <v>1</v>
      </c>
      <c r="N268" s="45">
        <v>1</v>
      </c>
      <c r="O268" s="54"/>
      <c r="P268" s="68" t="s">
        <v>1533</v>
      </c>
      <c r="Q268" s="68" t="s">
        <v>1518</v>
      </c>
      <c r="R268" s="96">
        <v>32</v>
      </c>
      <c r="S268" s="45"/>
      <c r="T268" s="73" t="s">
        <v>699</v>
      </c>
      <c r="U268" s="45"/>
      <c r="V268" s="97">
        <f t="shared" si="10"/>
        <v>48</v>
      </c>
      <c r="W268" s="64"/>
    </row>
    <row r="269" spans="1:24">
      <c r="A269" s="54" t="s">
        <v>692</v>
      </c>
      <c r="B269" s="45" t="s">
        <v>693</v>
      </c>
      <c r="C269" s="56" t="s">
        <v>1960</v>
      </c>
      <c r="D269" s="56" t="s">
        <v>1502</v>
      </c>
      <c r="E269" s="56" t="s">
        <v>460</v>
      </c>
      <c r="F269" s="58">
        <v>20</v>
      </c>
      <c r="G269" s="45"/>
      <c r="H269" s="45" t="s">
        <v>1498</v>
      </c>
      <c r="I269" s="45"/>
      <c r="J269" s="45"/>
      <c r="K269" s="45">
        <v>1</v>
      </c>
      <c r="L269" s="60">
        <v>1</v>
      </c>
      <c r="M269" s="95">
        <f>IF(H269="A",F269/20,IF(H269="B",F269/40,0))</f>
        <v>1</v>
      </c>
      <c r="N269" s="45">
        <v>1</v>
      </c>
      <c r="O269" s="54"/>
      <c r="P269" s="56" t="s">
        <v>1819</v>
      </c>
      <c r="Q269" s="56" t="s">
        <v>1509</v>
      </c>
      <c r="R269" s="98" t="s">
        <v>699</v>
      </c>
      <c r="S269" s="45"/>
      <c r="T269" s="58" t="s">
        <v>699</v>
      </c>
      <c r="U269" s="45"/>
      <c r="V269" s="97">
        <f t="shared" si="10"/>
        <v>32</v>
      </c>
      <c r="W269" s="64"/>
    </row>
    <row r="270" spans="1:24">
      <c r="A270" s="54" t="s">
        <v>692</v>
      </c>
      <c r="B270" s="45" t="s">
        <v>693</v>
      </c>
      <c r="C270" s="56" t="s">
        <v>1961</v>
      </c>
      <c r="D270" s="56" t="s">
        <v>1502</v>
      </c>
      <c r="E270" s="56" t="s">
        <v>460</v>
      </c>
      <c r="F270" s="58">
        <v>20</v>
      </c>
      <c r="G270" s="45"/>
      <c r="H270" s="45" t="s">
        <v>1498</v>
      </c>
      <c r="I270" s="45"/>
      <c r="J270" s="45"/>
      <c r="K270" s="45">
        <v>1</v>
      </c>
      <c r="L270" s="60">
        <v>1</v>
      </c>
      <c r="M270" s="95">
        <f>IF(H270="A",F270/20,IF(H270="B",F270/40,0))</f>
        <v>1</v>
      </c>
      <c r="N270" s="45">
        <v>1</v>
      </c>
      <c r="O270" s="54"/>
      <c r="P270" s="56" t="s">
        <v>1733</v>
      </c>
      <c r="Q270" s="56" t="s">
        <v>1607</v>
      </c>
      <c r="R270" s="98" t="s">
        <v>699</v>
      </c>
      <c r="S270" s="45"/>
      <c r="T270" s="58" t="s">
        <v>699</v>
      </c>
      <c r="U270" s="45"/>
      <c r="V270" s="97">
        <f t="shared" si="10"/>
        <v>32</v>
      </c>
      <c r="W270" s="64"/>
    </row>
    <row r="271" spans="1:24">
      <c r="A271" s="54" t="s">
        <v>710</v>
      </c>
      <c r="B271" s="45" t="s">
        <v>693</v>
      </c>
      <c r="C271" s="68" t="s">
        <v>1962</v>
      </c>
      <c r="D271" s="68" t="s">
        <v>1532</v>
      </c>
      <c r="E271" s="68" t="s">
        <v>460</v>
      </c>
      <c r="F271" s="73">
        <v>11</v>
      </c>
      <c r="G271" s="68"/>
      <c r="H271" s="45" t="s">
        <v>1498</v>
      </c>
      <c r="I271" s="45"/>
      <c r="J271" s="45"/>
      <c r="K271" s="45">
        <v>1</v>
      </c>
      <c r="L271" s="60">
        <v>1.4</v>
      </c>
      <c r="M271" s="95">
        <v>1</v>
      </c>
      <c r="N271" s="45">
        <v>1</v>
      </c>
      <c r="O271" s="54"/>
      <c r="P271" s="68" t="s">
        <v>1963</v>
      </c>
      <c r="Q271" s="68" t="s">
        <v>811</v>
      </c>
      <c r="R271" s="96">
        <v>32</v>
      </c>
      <c r="S271" s="45"/>
      <c r="T271" s="73" t="s">
        <v>699</v>
      </c>
      <c r="U271" s="45"/>
      <c r="V271" s="97">
        <f t="shared" si="10"/>
        <v>44.8</v>
      </c>
      <c r="W271" s="64"/>
      <c r="X271" s="41">
        <v>1</v>
      </c>
    </row>
    <row r="272" spans="1:24">
      <c r="A272" s="54" t="s">
        <v>710</v>
      </c>
      <c r="B272" s="45" t="s">
        <v>693</v>
      </c>
      <c r="C272" s="68" t="s">
        <v>1964</v>
      </c>
      <c r="D272" s="68" t="s">
        <v>1637</v>
      </c>
      <c r="E272" s="68" t="s">
        <v>436</v>
      </c>
      <c r="F272" s="73">
        <v>30</v>
      </c>
      <c r="G272" s="100" t="s">
        <v>1620</v>
      </c>
      <c r="H272" s="45" t="s">
        <v>1621</v>
      </c>
      <c r="I272" s="45"/>
      <c r="J272" s="45"/>
      <c r="K272" s="45">
        <v>1</v>
      </c>
      <c r="L272" s="60">
        <v>1</v>
      </c>
      <c r="M272" s="95">
        <v>1.2</v>
      </c>
      <c r="N272" s="45">
        <v>0.8</v>
      </c>
      <c r="O272" s="73" t="s">
        <v>1638</v>
      </c>
      <c r="P272" s="68" t="s">
        <v>1528</v>
      </c>
      <c r="Q272" s="68" t="s">
        <v>1965</v>
      </c>
      <c r="R272" s="104">
        <v>32</v>
      </c>
      <c r="S272" s="45"/>
      <c r="T272" s="73" t="s">
        <v>699</v>
      </c>
      <c r="U272" s="45"/>
      <c r="V272" s="97">
        <f t="shared" si="10"/>
        <v>30.72</v>
      </c>
      <c r="W272" s="64"/>
    </row>
    <row r="273" spans="1:24">
      <c r="A273" s="54" t="s">
        <v>710</v>
      </c>
      <c r="B273" s="45" t="s">
        <v>693</v>
      </c>
      <c r="C273" s="68" t="s">
        <v>1966</v>
      </c>
      <c r="D273" s="68" t="s">
        <v>1637</v>
      </c>
      <c r="E273" s="68" t="s">
        <v>436</v>
      </c>
      <c r="F273" s="73">
        <v>28</v>
      </c>
      <c r="G273" s="100" t="s">
        <v>1620</v>
      </c>
      <c r="H273" s="45" t="s">
        <v>1621</v>
      </c>
      <c r="I273" s="45"/>
      <c r="J273" s="45"/>
      <c r="K273" s="45">
        <v>1</v>
      </c>
      <c r="L273" s="60">
        <v>1</v>
      </c>
      <c r="M273" s="95">
        <v>1.2</v>
      </c>
      <c r="N273" s="45">
        <v>0.8</v>
      </c>
      <c r="O273" s="73" t="s">
        <v>1638</v>
      </c>
      <c r="P273" s="68" t="s">
        <v>1530</v>
      </c>
      <c r="Q273" s="68" t="s">
        <v>1967</v>
      </c>
      <c r="R273" s="104">
        <v>32</v>
      </c>
      <c r="S273" s="45"/>
      <c r="T273" s="73" t="s">
        <v>699</v>
      </c>
      <c r="U273" s="45"/>
      <c r="V273" s="97">
        <f t="shared" si="10"/>
        <v>30.72</v>
      </c>
      <c r="W273" s="64"/>
    </row>
    <row r="274" spans="1:24">
      <c r="A274" s="54" t="s">
        <v>692</v>
      </c>
      <c r="B274" s="45" t="s">
        <v>693</v>
      </c>
      <c r="C274" s="56" t="s">
        <v>1968</v>
      </c>
      <c r="D274" s="56" t="s">
        <v>1637</v>
      </c>
      <c r="E274" s="56" t="s">
        <v>436</v>
      </c>
      <c r="F274" s="58">
        <v>30</v>
      </c>
      <c r="G274" s="99" t="s">
        <v>1620</v>
      </c>
      <c r="H274" s="45" t="s">
        <v>1621</v>
      </c>
      <c r="I274" s="45"/>
      <c r="J274" s="45"/>
      <c r="K274" s="45">
        <v>1</v>
      </c>
      <c r="L274" s="60">
        <v>1</v>
      </c>
      <c r="M274" s="95">
        <v>1.2</v>
      </c>
      <c r="N274" s="45">
        <v>0.8</v>
      </c>
      <c r="O274" s="58">
        <v>2</v>
      </c>
      <c r="P274" s="56" t="s">
        <v>1574</v>
      </c>
      <c r="Q274" s="56" t="s">
        <v>1965</v>
      </c>
      <c r="R274" s="98">
        <v>32</v>
      </c>
      <c r="S274" s="45"/>
      <c r="T274" s="45"/>
      <c r="U274" s="45"/>
      <c r="V274" s="97">
        <f t="shared" si="10"/>
        <v>30.72</v>
      </c>
      <c r="W274" s="64"/>
    </row>
    <row r="275" spans="1:24">
      <c r="A275" s="54" t="s">
        <v>692</v>
      </c>
      <c r="B275" s="45" t="s">
        <v>693</v>
      </c>
      <c r="C275" s="56" t="s">
        <v>1969</v>
      </c>
      <c r="D275" s="56" t="s">
        <v>1637</v>
      </c>
      <c r="E275" s="56" t="s">
        <v>436</v>
      </c>
      <c r="F275" s="58">
        <v>30</v>
      </c>
      <c r="G275" s="99" t="s">
        <v>1789</v>
      </c>
      <c r="H275" s="45" t="s">
        <v>1621</v>
      </c>
      <c r="I275" s="45"/>
      <c r="J275" s="45" t="s">
        <v>891</v>
      </c>
      <c r="K275" s="45">
        <v>1.3</v>
      </c>
      <c r="L275" s="60">
        <v>1</v>
      </c>
      <c r="M275" s="95">
        <v>1.2</v>
      </c>
      <c r="N275" s="45">
        <v>0.8</v>
      </c>
      <c r="O275" s="58">
        <v>2</v>
      </c>
      <c r="P275" s="56" t="s">
        <v>1524</v>
      </c>
      <c r="Q275" s="56" t="s">
        <v>1626</v>
      </c>
      <c r="R275" s="98">
        <v>32</v>
      </c>
      <c r="S275" s="45"/>
      <c r="T275" s="45"/>
      <c r="U275" s="45"/>
      <c r="V275" s="97">
        <f t="shared" si="10"/>
        <v>39.936</v>
      </c>
      <c r="W275" s="64"/>
    </row>
    <row r="276" spans="1:24">
      <c r="A276" s="54" t="s">
        <v>710</v>
      </c>
      <c r="B276" s="45" t="s">
        <v>693</v>
      </c>
      <c r="C276" s="68" t="s">
        <v>1970</v>
      </c>
      <c r="D276" s="68" t="s">
        <v>1637</v>
      </c>
      <c r="E276" s="68" t="s">
        <v>1204</v>
      </c>
      <c r="F276" s="73">
        <v>27</v>
      </c>
      <c r="G276" s="100" t="s">
        <v>1620</v>
      </c>
      <c r="H276" s="45" t="s">
        <v>1621</v>
      </c>
      <c r="I276" s="45"/>
      <c r="J276" s="45"/>
      <c r="K276" s="45">
        <v>1</v>
      </c>
      <c r="L276" s="60">
        <v>1</v>
      </c>
      <c r="M276" s="95">
        <v>1.2</v>
      </c>
      <c r="N276" s="45">
        <v>0.8</v>
      </c>
      <c r="O276" s="73" t="s">
        <v>1638</v>
      </c>
      <c r="P276" s="68" t="s">
        <v>1639</v>
      </c>
      <c r="Q276" s="68" t="s">
        <v>1626</v>
      </c>
      <c r="R276" s="104">
        <v>32</v>
      </c>
      <c r="S276" s="45"/>
      <c r="T276" s="73" t="s">
        <v>699</v>
      </c>
      <c r="U276" s="45"/>
      <c r="V276" s="97">
        <f t="shared" si="10"/>
        <v>30.72</v>
      </c>
      <c r="W276" s="76" t="s">
        <v>1971</v>
      </c>
    </row>
    <row r="277" spans="1:24">
      <c r="A277" s="54" t="s">
        <v>710</v>
      </c>
      <c r="B277" s="45" t="s">
        <v>693</v>
      </c>
      <c r="C277" s="68" t="s">
        <v>1972</v>
      </c>
      <c r="D277" s="68" t="s">
        <v>1637</v>
      </c>
      <c r="E277" s="68" t="s">
        <v>1204</v>
      </c>
      <c r="F277" s="73">
        <v>32</v>
      </c>
      <c r="G277" s="99" t="s">
        <v>1973</v>
      </c>
      <c r="H277" s="45" t="s">
        <v>1621</v>
      </c>
      <c r="I277" s="45" t="s">
        <v>1719</v>
      </c>
      <c r="J277" s="45"/>
      <c r="K277" s="45">
        <v>1.5</v>
      </c>
      <c r="L277" s="60">
        <v>1</v>
      </c>
      <c r="M277" s="95">
        <f>1.2*F277/30</f>
        <v>1.28</v>
      </c>
      <c r="N277" s="45">
        <v>0.8</v>
      </c>
      <c r="O277" s="73" t="s">
        <v>1638</v>
      </c>
      <c r="P277" s="68" t="s">
        <v>1570</v>
      </c>
      <c r="Q277" s="68" t="s">
        <v>1640</v>
      </c>
      <c r="R277" s="104">
        <v>32</v>
      </c>
      <c r="S277" s="45"/>
      <c r="T277" s="73" t="s">
        <v>699</v>
      </c>
      <c r="U277" s="45"/>
      <c r="V277" s="97">
        <f t="shared" si="10"/>
        <v>49.152000000000001</v>
      </c>
      <c r="W277" s="76" t="s">
        <v>1971</v>
      </c>
    </row>
    <row r="278" spans="1:24">
      <c r="A278" s="54" t="s">
        <v>692</v>
      </c>
      <c r="B278" s="45" t="s">
        <v>693</v>
      </c>
      <c r="C278" s="56" t="s">
        <v>1974</v>
      </c>
      <c r="D278" s="56" t="s">
        <v>1619</v>
      </c>
      <c r="E278" s="56" t="s">
        <v>181</v>
      </c>
      <c r="F278" s="58">
        <v>6</v>
      </c>
      <c r="G278" s="99" t="s">
        <v>1973</v>
      </c>
      <c r="H278" s="45" t="s">
        <v>1621</v>
      </c>
      <c r="I278" s="45" t="s">
        <v>1719</v>
      </c>
      <c r="J278" s="45"/>
      <c r="K278" s="45">
        <v>1.5</v>
      </c>
      <c r="L278" s="60">
        <v>1</v>
      </c>
      <c r="M278" s="95">
        <v>1.2</v>
      </c>
      <c r="N278" s="45">
        <v>0.8</v>
      </c>
      <c r="O278" s="58" t="s">
        <v>1638</v>
      </c>
      <c r="P278" s="56" t="s">
        <v>1520</v>
      </c>
      <c r="Q278" s="56" t="s">
        <v>1623</v>
      </c>
      <c r="R278" s="98">
        <v>32</v>
      </c>
      <c r="S278" s="45"/>
      <c r="T278" s="45"/>
      <c r="U278" s="45"/>
      <c r="V278" s="97">
        <f t="shared" si="10"/>
        <v>46.08</v>
      </c>
      <c r="W278" s="64"/>
    </row>
    <row r="279" spans="1:24">
      <c r="A279" s="54" t="s">
        <v>692</v>
      </c>
      <c r="B279" s="45" t="s">
        <v>693</v>
      </c>
      <c r="C279" s="56" t="s">
        <v>1975</v>
      </c>
      <c r="D279" s="56" t="s">
        <v>1609</v>
      </c>
      <c r="E279" s="56" t="s">
        <v>109</v>
      </c>
      <c r="F279" s="58">
        <v>16</v>
      </c>
      <c r="G279" s="45"/>
      <c r="H279" s="45" t="s">
        <v>1498</v>
      </c>
      <c r="I279" s="45"/>
      <c r="J279" s="45"/>
      <c r="K279" s="45">
        <v>1</v>
      </c>
      <c r="L279" s="60">
        <v>1.4</v>
      </c>
      <c r="M279" s="95">
        <v>1</v>
      </c>
      <c r="N279" s="45">
        <v>1</v>
      </c>
      <c r="O279" s="54"/>
      <c r="P279" s="56" t="s">
        <v>1648</v>
      </c>
      <c r="Q279" s="56" t="s">
        <v>1613</v>
      </c>
      <c r="R279" s="98" t="s">
        <v>699</v>
      </c>
      <c r="S279" s="45"/>
      <c r="T279" s="58" t="s">
        <v>699</v>
      </c>
      <c r="U279" s="45"/>
      <c r="V279" s="97">
        <f t="shared" si="10"/>
        <v>44.8</v>
      </c>
      <c r="W279" s="64"/>
      <c r="X279" s="41">
        <v>1</v>
      </c>
    </row>
    <row r="280" spans="1:24">
      <c r="A280" s="54" t="s">
        <v>692</v>
      </c>
      <c r="B280" s="45" t="s">
        <v>693</v>
      </c>
      <c r="C280" s="56" t="s">
        <v>1976</v>
      </c>
      <c r="D280" s="56" t="s">
        <v>1619</v>
      </c>
      <c r="E280" s="56" t="s">
        <v>127</v>
      </c>
      <c r="F280" s="58">
        <v>30</v>
      </c>
      <c r="G280" s="99" t="s">
        <v>1620</v>
      </c>
      <c r="H280" s="45" t="s">
        <v>1621</v>
      </c>
      <c r="I280" s="45"/>
      <c r="J280" s="45"/>
      <c r="K280" s="45">
        <v>1</v>
      </c>
      <c r="L280" s="60">
        <v>1</v>
      </c>
      <c r="M280" s="95">
        <v>1.2</v>
      </c>
      <c r="N280" s="45">
        <v>0.8</v>
      </c>
      <c r="O280" s="58">
        <v>2</v>
      </c>
      <c r="P280" s="56" t="s">
        <v>1655</v>
      </c>
      <c r="Q280" s="56" t="s">
        <v>1640</v>
      </c>
      <c r="R280" s="98">
        <v>32</v>
      </c>
      <c r="S280" s="45"/>
      <c r="T280" s="45"/>
      <c r="U280" s="45"/>
      <c r="V280" s="97">
        <f t="shared" si="10"/>
        <v>30.72</v>
      </c>
      <c r="W280" s="64"/>
    </row>
    <row r="281" spans="1:24">
      <c r="A281" s="54" t="s">
        <v>692</v>
      </c>
      <c r="B281" s="45" t="s">
        <v>693</v>
      </c>
      <c r="C281" s="56" t="s">
        <v>1977</v>
      </c>
      <c r="D281" s="56" t="s">
        <v>1619</v>
      </c>
      <c r="E281" s="56" t="s">
        <v>127</v>
      </c>
      <c r="F281" s="58">
        <v>26</v>
      </c>
      <c r="G281" s="99" t="s">
        <v>1620</v>
      </c>
      <c r="H281" s="45" t="s">
        <v>1621</v>
      </c>
      <c r="I281" s="45"/>
      <c r="J281" s="45"/>
      <c r="K281" s="45">
        <v>1</v>
      </c>
      <c r="L281" s="60">
        <v>1</v>
      </c>
      <c r="M281" s="95">
        <v>1.2</v>
      </c>
      <c r="N281" s="45">
        <v>0.8</v>
      </c>
      <c r="O281" s="58">
        <v>2</v>
      </c>
      <c r="P281" s="56" t="s">
        <v>1520</v>
      </c>
      <c r="Q281" s="56" t="s">
        <v>1642</v>
      </c>
      <c r="R281" s="98">
        <v>32</v>
      </c>
      <c r="S281" s="45"/>
      <c r="T281" s="45"/>
      <c r="U281" s="45"/>
      <c r="V281" s="97">
        <f t="shared" si="10"/>
        <v>30.72</v>
      </c>
      <c r="W281" s="64"/>
    </row>
    <row r="282" spans="1:24">
      <c r="A282" s="54" t="s">
        <v>710</v>
      </c>
      <c r="B282" s="45" t="s">
        <v>693</v>
      </c>
      <c r="C282" s="68" t="s">
        <v>1978</v>
      </c>
      <c r="D282" s="68" t="s">
        <v>1637</v>
      </c>
      <c r="E282" s="68" t="s">
        <v>1979</v>
      </c>
      <c r="F282" s="73">
        <v>31</v>
      </c>
      <c r="G282" s="100" t="s">
        <v>1620</v>
      </c>
      <c r="H282" s="45" t="s">
        <v>1621</v>
      </c>
      <c r="I282" s="45"/>
      <c r="J282" s="45"/>
      <c r="K282" s="45">
        <v>1</v>
      </c>
      <c r="L282" s="60">
        <v>1</v>
      </c>
      <c r="M282" s="95">
        <f>1.2*F282/30</f>
        <v>1.2399999999999998</v>
      </c>
      <c r="N282" s="45">
        <v>0.8</v>
      </c>
      <c r="O282" s="73" t="s">
        <v>1638</v>
      </c>
      <c r="P282" s="68" t="s">
        <v>1528</v>
      </c>
      <c r="Q282" s="68" t="s">
        <v>1640</v>
      </c>
      <c r="R282" s="104">
        <v>32</v>
      </c>
      <c r="S282" s="45"/>
      <c r="T282" s="73" t="s">
        <v>699</v>
      </c>
      <c r="U282" s="45"/>
      <c r="V282" s="97">
        <f t="shared" si="10"/>
        <v>31.743999999999996</v>
      </c>
      <c r="W282" s="79" t="s">
        <v>1980</v>
      </c>
    </row>
    <row r="283" spans="1:24">
      <c r="A283" s="54" t="s">
        <v>710</v>
      </c>
      <c r="B283" s="45" t="s">
        <v>693</v>
      </c>
      <c r="C283" s="68" t="s">
        <v>1981</v>
      </c>
      <c r="D283" s="68" t="s">
        <v>1637</v>
      </c>
      <c r="E283" s="68" t="s">
        <v>1979</v>
      </c>
      <c r="F283" s="73">
        <v>14</v>
      </c>
      <c r="G283" s="100" t="s">
        <v>1620</v>
      </c>
      <c r="H283" s="45" t="s">
        <v>1621</v>
      </c>
      <c r="I283" s="45"/>
      <c r="J283" s="45"/>
      <c r="K283" s="45">
        <v>1</v>
      </c>
      <c r="L283" s="60">
        <v>1</v>
      </c>
      <c r="M283" s="95">
        <v>1.2</v>
      </c>
      <c r="N283" s="45">
        <v>0.8</v>
      </c>
      <c r="O283" s="73" t="s">
        <v>1638</v>
      </c>
      <c r="P283" s="68" t="s">
        <v>1669</v>
      </c>
      <c r="Q283" s="68" t="s">
        <v>1640</v>
      </c>
      <c r="R283" s="104">
        <v>32</v>
      </c>
      <c r="S283" s="45"/>
      <c r="T283" s="73" t="s">
        <v>699</v>
      </c>
      <c r="U283" s="45"/>
      <c r="V283" s="97">
        <f t="shared" si="10"/>
        <v>30.72</v>
      </c>
      <c r="W283" s="79" t="s">
        <v>1980</v>
      </c>
    </row>
    <row r="284" spans="1:24">
      <c r="A284" s="54" t="s">
        <v>692</v>
      </c>
      <c r="B284" s="45" t="s">
        <v>693</v>
      </c>
      <c r="C284" s="56" t="s">
        <v>1982</v>
      </c>
      <c r="D284" s="56" t="s">
        <v>1637</v>
      </c>
      <c r="E284" s="56" t="s">
        <v>790</v>
      </c>
      <c r="F284" s="58">
        <v>20</v>
      </c>
      <c r="G284" s="99" t="s">
        <v>1789</v>
      </c>
      <c r="H284" s="45" t="s">
        <v>1621</v>
      </c>
      <c r="I284" s="45"/>
      <c r="J284" s="45" t="s">
        <v>891</v>
      </c>
      <c r="K284" s="45">
        <v>1.3</v>
      </c>
      <c r="L284" s="60">
        <v>1.4</v>
      </c>
      <c r="M284" s="95">
        <v>1.2</v>
      </c>
      <c r="N284" s="45">
        <v>0.8</v>
      </c>
      <c r="O284" s="58">
        <v>2</v>
      </c>
      <c r="P284" s="56" t="s">
        <v>1697</v>
      </c>
      <c r="Q284" s="56" t="s">
        <v>1967</v>
      </c>
      <c r="R284" s="98">
        <v>32</v>
      </c>
      <c r="S284" s="45"/>
      <c r="T284" s="45"/>
      <c r="U284" s="45"/>
      <c r="V284" s="97">
        <f t="shared" si="10"/>
        <v>55.910399999999996</v>
      </c>
      <c r="W284" s="79" t="s">
        <v>1983</v>
      </c>
      <c r="X284" s="41">
        <v>1</v>
      </c>
    </row>
    <row r="285" spans="1:24">
      <c r="A285" s="54" t="s">
        <v>710</v>
      </c>
      <c r="B285" s="45" t="s">
        <v>693</v>
      </c>
      <c r="C285" s="68" t="s">
        <v>1984</v>
      </c>
      <c r="D285" s="68" t="s">
        <v>1532</v>
      </c>
      <c r="E285" s="68" t="s">
        <v>130</v>
      </c>
      <c r="F285" s="73">
        <v>20</v>
      </c>
      <c r="G285" s="68"/>
      <c r="H285" s="45" t="s">
        <v>1498</v>
      </c>
      <c r="I285" s="45"/>
      <c r="J285" s="45"/>
      <c r="K285" s="45">
        <v>1</v>
      </c>
      <c r="L285" s="60">
        <v>1</v>
      </c>
      <c r="M285" s="95">
        <f>IF(H285="A",F285/20,IF(H285="B",F285/40,0))</f>
        <v>1</v>
      </c>
      <c r="N285" s="45">
        <v>1</v>
      </c>
      <c r="O285" s="54"/>
      <c r="P285" s="68" t="s">
        <v>1731</v>
      </c>
      <c r="Q285" s="68" t="s">
        <v>1509</v>
      </c>
      <c r="R285" s="96">
        <v>32</v>
      </c>
      <c r="S285" s="45"/>
      <c r="T285" s="73" t="s">
        <v>699</v>
      </c>
      <c r="U285" s="45"/>
      <c r="V285" s="97">
        <f t="shared" si="10"/>
        <v>32</v>
      </c>
      <c r="W285" s="64"/>
    </row>
    <row r="286" spans="1:24">
      <c r="A286" s="54" t="s">
        <v>710</v>
      </c>
      <c r="B286" s="45" t="s">
        <v>693</v>
      </c>
      <c r="C286" s="68" t="s">
        <v>1985</v>
      </c>
      <c r="D286" s="68" t="s">
        <v>1532</v>
      </c>
      <c r="E286" s="68" t="s">
        <v>130</v>
      </c>
      <c r="F286" s="73">
        <v>30</v>
      </c>
      <c r="G286" s="68"/>
      <c r="H286" s="45" t="s">
        <v>1498</v>
      </c>
      <c r="I286" s="45"/>
      <c r="J286" s="45"/>
      <c r="K286" s="45">
        <v>1</v>
      </c>
      <c r="L286" s="60">
        <v>1</v>
      </c>
      <c r="M286" s="95">
        <f>IF(H286="A",F286/20,IF(H286="B",F286/40,0))</f>
        <v>1.5</v>
      </c>
      <c r="N286" s="45">
        <v>1</v>
      </c>
      <c r="O286" s="54"/>
      <c r="P286" s="68" t="s">
        <v>1745</v>
      </c>
      <c r="Q286" s="68" t="s">
        <v>1791</v>
      </c>
      <c r="R286" s="96">
        <v>32</v>
      </c>
      <c r="S286" s="45"/>
      <c r="T286" s="73" t="s">
        <v>699</v>
      </c>
      <c r="U286" s="45"/>
      <c r="V286" s="97">
        <f t="shared" si="10"/>
        <v>48</v>
      </c>
      <c r="W286" s="64"/>
    </row>
    <row r="287" spans="1:24">
      <c r="A287" s="54" t="s">
        <v>692</v>
      </c>
      <c r="B287" s="45" t="s">
        <v>693</v>
      </c>
      <c r="C287" s="56" t="s">
        <v>1986</v>
      </c>
      <c r="D287" s="56" t="s">
        <v>1502</v>
      </c>
      <c r="E287" s="56" t="s">
        <v>470</v>
      </c>
      <c r="F287" s="58">
        <v>18</v>
      </c>
      <c r="G287" s="45"/>
      <c r="H287" s="45" t="s">
        <v>1498</v>
      </c>
      <c r="I287" s="45"/>
      <c r="J287" s="45"/>
      <c r="K287" s="45">
        <v>1</v>
      </c>
      <c r="L287" s="60">
        <v>1</v>
      </c>
      <c r="M287" s="95">
        <v>1</v>
      </c>
      <c r="N287" s="45">
        <v>1</v>
      </c>
      <c r="O287" s="54"/>
      <c r="P287" s="56" t="s">
        <v>1929</v>
      </c>
      <c r="Q287" s="56" t="s">
        <v>1509</v>
      </c>
      <c r="R287" s="98" t="s">
        <v>699</v>
      </c>
      <c r="S287" s="45"/>
      <c r="T287" s="58" t="s">
        <v>699</v>
      </c>
      <c r="U287" s="45"/>
      <c r="V287" s="97">
        <f t="shared" si="10"/>
        <v>32</v>
      </c>
      <c r="W287" s="64"/>
    </row>
    <row r="288" spans="1:24">
      <c r="A288" s="54" t="s">
        <v>692</v>
      </c>
      <c r="B288" s="45" t="s">
        <v>693</v>
      </c>
      <c r="C288" s="56" t="s">
        <v>1987</v>
      </c>
      <c r="D288" s="56" t="s">
        <v>1502</v>
      </c>
      <c r="E288" s="56" t="s">
        <v>470</v>
      </c>
      <c r="F288" s="58">
        <v>20</v>
      </c>
      <c r="G288" s="45"/>
      <c r="H288" s="45" t="s">
        <v>1498</v>
      </c>
      <c r="I288" s="45"/>
      <c r="J288" s="45"/>
      <c r="K288" s="45">
        <v>1</v>
      </c>
      <c r="L288" s="60">
        <v>1</v>
      </c>
      <c r="M288" s="95">
        <f>IF(H288="A",F288/20,IF(H288="B",F288/40,0))</f>
        <v>1</v>
      </c>
      <c r="N288" s="45">
        <v>1</v>
      </c>
      <c r="O288" s="54"/>
      <c r="P288" s="56" t="s">
        <v>1831</v>
      </c>
      <c r="Q288" s="56" t="s">
        <v>1509</v>
      </c>
      <c r="R288" s="98" t="s">
        <v>699</v>
      </c>
      <c r="S288" s="45"/>
      <c r="T288" s="58" t="s">
        <v>699</v>
      </c>
      <c r="U288" s="45"/>
      <c r="V288" s="97">
        <f t="shared" si="10"/>
        <v>32</v>
      </c>
      <c r="W288" s="64"/>
    </row>
    <row r="289" spans="1:24">
      <c r="A289" s="54" t="s">
        <v>692</v>
      </c>
      <c r="B289" s="45" t="s">
        <v>693</v>
      </c>
      <c r="C289" s="56" t="s">
        <v>1988</v>
      </c>
      <c r="D289" s="56" t="s">
        <v>1507</v>
      </c>
      <c r="E289" s="56" t="s">
        <v>470</v>
      </c>
      <c r="F289" s="58">
        <v>20</v>
      </c>
      <c r="G289" s="45"/>
      <c r="H289" s="45" t="s">
        <v>1498</v>
      </c>
      <c r="I289" s="45"/>
      <c r="J289" s="45"/>
      <c r="K289" s="45">
        <v>1</v>
      </c>
      <c r="L289" s="60">
        <v>1</v>
      </c>
      <c r="M289" s="95">
        <f>IF(H289="A",F289/20,IF(H289="B",F289/40,0))</f>
        <v>1</v>
      </c>
      <c r="N289" s="45">
        <v>1</v>
      </c>
      <c r="O289" s="54"/>
      <c r="P289" s="56" t="s">
        <v>1769</v>
      </c>
      <c r="Q289" s="56" t="s">
        <v>1509</v>
      </c>
      <c r="R289" s="98" t="s">
        <v>699</v>
      </c>
      <c r="S289" s="45"/>
      <c r="T289" s="58" t="s">
        <v>699</v>
      </c>
      <c r="U289" s="45"/>
      <c r="V289" s="97">
        <f t="shared" si="10"/>
        <v>32</v>
      </c>
      <c r="W289" s="64"/>
    </row>
    <row r="290" spans="1:24">
      <c r="A290" s="54" t="s">
        <v>692</v>
      </c>
      <c r="B290" s="45" t="s">
        <v>693</v>
      </c>
      <c r="C290" s="56" t="s">
        <v>1989</v>
      </c>
      <c r="D290" s="56" t="s">
        <v>1532</v>
      </c>
      <c r="E290" s="56" t="s">
        <v>470</v>
      </c>
      <c r="F290" s="58">
        <v>6</v>
      </c>
      <c r="G290" s="99" t="s">
        <v>722</v>
      </c>
      <c r="H290" s="45" t="s">
        <v>1498</v>
      </c>
      <c r="I290" s="45" t="s">
        <v>1719</v>
      </c>
      <c r="J290" s="45"/>
      <c r="K290" s="45">
        <v>1.5</v>
      </c>
      <c r="L290" s="60">
        <v>1</v>
      </c>
      <c r="M290" s="95">
        <v>1</v>
      </c>
      <c r="N290" s="45">
        <v>1</v>
      </c>
      <c r="O290" s="54"/>
      <c r="P290" s="56" t="s">
        <v>1594</v>
      </c>
      <c r="Q290" s="56" t="s">
        <v>1170</v>
      </c>
      <c r="R290" s="98" t="s">
        <v>699</v>
      </c>
      <c r="S290" s="45"/>
      <c r="T290" s="58" t="s">
        <v>699</v>
      </c>
      <c r="U290" s="45"/>
      <c r="V290" s="97">
        <f t="shared" si="10"/>
        <v>48</v>
      </c>
      <c r="W290" s="64"/>
    </row>
    <row r="291" spans="1:24">
      <c r="A291" s="54" t="s">
        <v>692</v>
      </c>
      <c r="B291" s="45" t="s">
        <v>693</v>
      </c>
      <c r="C291" s="56" t="s">
        <v>1990</v>
      </c>
      <c r="D291" s="56" t="s">
        <v>1507</v>
      </c>
      <c r="E291" s="56" t="s">
        <v>139</v>
      </c>
      <c r="F291" s="58">
        <v>25</v>
      </c>
      <c r="G291" s="45"/>
      <c r="H291" s="45" t="s">
        <v>1498</v>
      </c>
      <c r="I291" s="45"/>
      <c r="J291" s="45"/>
      <c r="K291" s="45">
        <v>1</v>
      </c>
      <c r="L291" s="60">
        <v>1.4</v>
      </c>
      <c r="M291" s="95">
        <f>IF(H291="A",F291/20,IF(H291="B",F291/40,0))</f>
        <v>1.25</v>
      </c>
      <c r="N291" s="45">
        <v>1</v>
      </c>
      <c r="O291" s="54"/>
      <c r="P291" s="56" t="s">
        <v>1673</v>
      </c>
      <c r="Q291" s="56" t="s">
        <v>1504</v>
      </c>
      <c r="R291" s="98" t="s">
        <v>699</v>
      </c>
      <c r="S291" s="45"/>
      <c r="T291" s="58" t="s">
        <v>699</v>
      </c>
      <c r="U291" s="45"/>
      <c r="V291" s="97">
        <f t="shared" si="10"/>
        <v>56</v>
      </c>
      <c r="W291" s="64"/>
      <c r="X291" s="41">
        <v>1</v>
      </c>
    </row>
    <row r="292" spans="1:24">
      <c r="A292" s="54" t="s">
        <v>710</v>
      </c>
      <c r="B292" s="45" t="s">
        <v>693</v>
      </c>
      <c r="C292" s="68" t="s">
        <v>1991</v>
      </c>
      <c r="D292" s="68" t="s">
        <v>1532</v>
      </c>
      <c r="E292" s="68" t="s">
        <v>139</v>
      </c>
      <c r="F292" s="73">
        <v>25</v>
      </c>
      <c r="G292" s="100" t="s">
        <v>1808</v>
      </c>
      <c r="H292" s="45" t="s">
        <v>1498</v>
      </c>
      <c r="I292" s="45"/>
      <c r="J292" s="45" t="s">
        <v>774</v>
      </c>
      <c r="K292" s="45">
        <v>1.4</v>
      </c>
      <c r="L292" s="60">
        <v>1.4</v>
      </c>
      <c r="M292" s="95">
        <f>IF(H292="A",F292/20,IF(H292="B",F292/40,0))</f>
        <v>1.25</v>
      </c>
      <c r="N292" s="45">
        <v>1</v>
      </c>
      <c r="O292" s="54"/>
      <c r="P292" s="68" t="s">
        <v>1533</v>
      </c>
      <c r="Q292" s="68" t="s">
        <v>1794</v>
      </c>
      <c r="R292" s="96">
        <v>32</v>
      </c>
      <c r="S292" s="45"/>
      <c r="T292" s="73" t="s">
        <v>699</v>
      </c>
      <c r="U292" s="45"/>
      <c r="V292" s="97">
        <f t="shared" si="10"/>
        <v>78.399999999999991</v>
      </c>
      <c r="W292" s="64"/>
      <c r="X292" s="41">
        <v>1</v>
      </c>
    </row>
    <row r="293" spans="1:24">
      <c r="A293" s="54" t="s">
        <v>710</v>
      </c>
      <c r="B293" s="45" t="s">
        <v>693</v>
      </c>
      <c r="C293" s="68" t="s">
        <v>1992</v>
      </c>
      <c r="D293" s="68" t="s">
        <v>1632</v>
      </c>
      <c r="E293" s="68" t="s">
        <v>464</v>
      </c>
      <c r="F293" s="73">
        <v>20</v>
      </c>
      <c r="G293" s="68"/>
      <c r="H293" s="45" t="s">
        <v>1498</v>
      </c>
      <c r="I293" s="45"/>
      <c r="J293" s="45"/>
      <c r="K293" s="45">
        <v>1</v>
      </c>
      <c r="L293" s="60">
        <v>1</v>
      </c>
      <c r="M293" s="95">
        <f>IF(H293="A",F293/20,IF(H293="B",F293/40,0))</f>
        <v>1</v>
      </c>
      <c r="N293" s="45">
        <v>1</v>
      </c>
      <c r="O293" s="54"/>
      <c r="P293" s="68" t="s">
        <v>1855</v>
      </c>
      <c r="Q293" s="68" t="s">
        <v>1556</v>
      </c>
      <c r="R293" s="96">
        <v>16</v>
      </c>
      <c r="S293" s="45"/>
      <c r="T293" s="73" t="s">
        <v>14</v>
      </c>
      <c r="U293" s="45"/>
      <c r="V293" s="97">
        <f t="shared" si="10"/>
        <v>16</v>
      </c>
      <c r="W293" s="64"/>
    </row>
    <row r="294" spans="1:24">
      <c r="A294" s="54" t="s">
        <v>710</v>
      </c>
      <c r="B294" s="45" t="s">
        <v>693</v>
      </c>
      <c r="C294" s="68" t="s">
        <v>1993</v>
      </c>
      <c r="D294" s="68" t="s">
        <v>1632</v>
      </c>
      <c r="E294" s="68" t="s">
        <v>464</v>
      </c>
      <c r="F294" s="73">
        <v>20</v>
      </c>
      <c r="G294" s="68"/>
      <c r="H294" s="45" t="s">
        <v>1498</v>
      </c>
      <c r="I294" s="45"/>
      <c r="J294" s="45"/>
      <c r="K294" s="45">
        <v>1</v>
      </c>
      <c r="L294" s="60">
        <v>1</v>
      </c>
      <c r="M294" s="95">
        <f>IF(H294="A",F294/20,IF(H294="B",F294/40,0))</f>
        <v>1</v>
      </c>
      <c r="N294" s="45">
        <v>1</v>
      </c>
      <c r="O294" s="54"/>
      <c r="P294" s="68" t="s">
        <v>1857</v>
      </c>
      <c r="Q294" s="68" t="s">
        <v>1556</v>
      </c>
      <c r="R294" s="96">
        <v>16</v>
      </c>
      <c r="S294" s="45"/>
      <c r="T294" s="73" t="s">
        <v>14</v>
      </c>
      <c r="U294" s="45"/>
      <c r="V294" s="97">
        <f t="shared" si="10"/>
        <v>16</v>
      </c>
      <c r="W294" s="64"/>
    </row>
    <row r="295" spans="1:24">
      <c r="A295" s="54" t="s">
        <v>710</v>
      </c>
      <c r="B295" s="45" t="s">
        <v>693</v>
      </c>
      <c r="C295" s="68" t="s">
        <v>1994</v>
      </c>
      <c r="D295" s="68" t="s">
        <v>1763</v>
      </c>
      <c r="E295" s="68" t="s">
        <v>64</v>
      </c>
      <c r="F295" s="73">
        <v>29</v>
      </c>
      <c r="G295" s="105" t="s">
        <v>1512</v>
      </c>
      <c r="H295" s="45" t="s">
        <v>1513</v>
      </c>
      <c r="I295" s="45"/>
      <c r="J295" s="45"/>
      <c r="K295" s="45">
        <v>1</v>
      </c>
      <c r="L295" s="60">
        <v>1</v>
      </c>
      <c r="M295" s="95">
        <v>1</v>
      </c>
      <c r="N295" s="45">
        <v>1</v>
      </c>
      <c r="O295" s="73" t="s">
        <v>1668</v>
      </c>
      <c r="P295" s="68" t="s">
        <v>1870</v>
      </c>
      <c r="Q295" s="68" t="s">
        <v>1518</v>
      </c>
      <c r="R295" s="96">
        <v>16</v>
      </c>
      <c r="S295" s="45"/>
      <c r="T295" s="45"/>
      <c r="U295" s="73">
        <v>16</v>
      </c>
      <c r="V295" s="97">
        <f t="shared" si="10"/>
        <v>16</v>
      </c>
      <c r="W295" s="64"/>
    </row>
    <row r="296" spans="1:24">
      <c r="A296" s="54" t="s">
        <v>710</v>
      </c>
      <c r="B296" s="45" t="s">
        <v>693</v>
      </c>
      <c r="C296" s="68" t="s">
        <v>1995</v>
      </c>
      <c r="D296" s="68" t="s">
        <v>1763</v>
      </c>
      <c r="E296" s="68" t="s">
        <v>64</v>
      </c>
      <c r="F296" s="73">
        <v>14</v>
      </c>
      <c r="G296" s="105" t="s">
        <v>1512</v>
      </c>
      <c r="H296" s="45" t="s">
        <v>1513</v>
      </c>
      <c r="I296" s="45"/>
      <c r="J296" s="45"/>
      <c r="K296" s="45">
        <v>1</v>
      </c>
      <c r="L296" s="60">
        <v>1</v>
      </c>
      <c r="M296" s="95">
        <v>1</v>
      </c>
      <c r="N296" s="45">
        <v>1</v>
      </c>
      <c r="O296" s="73" t="s">
        <v>1668</v>
      </c>
      <c r="P296" s="68" t="s">
        <v>1872</v>
      </c>
      <c r="Q296" s="68" t="s">
        <v>1515</v>
      </c>
      <c r="R296" s="96">
        <v>16</v>
      </c>
      <c r="S296" s="45"/>
      <c r="T296" s="45"/>
      <c r="U296" s="73">
        <v>16</v>
      </c>
      <c r="V296" s="97">
        <f t="shared" si="10"/>
        <v>16</v>
      </c>
      <c r="W296" s="64"/>
    </row>
    <row r="297" spans="1:24">
      <c r="A297" s="54" t="s">
        <v>692</v>
      </c>
      <c r="B297" s="45" t="s">
        <v>693</v>
      </c>
      <c r="C297" s="56" t="s">
        <v>1996</v>
      </c>
      <c r="D297" s="56" t="s">
        <v>1588</v>
      </c>
      <c r="E297" s="56" t="s">
        <v>360</v>
      </c>
      <c r="F297" s="58">
        <v>19</v>
      </c>
      <c r="G297" s="45"/>
      <c r="H297" s="45" t="s">
        <v>1498</v>
      </c>
      <c r="I297" s="45"/>
      <c r="J297" s="45"/>
      <c r="K297" s="45">
        <v>1</v>
      </c>
      <c r="L297" s="60">
        <v>1</v>
      </c>
      <c r="M297" s="95">
        <v>1</v>
      </c>
      <c r="N297" s="45">
        <v>1</v>
      </c>
      <c r="O297" s="54"/>
      <c r="P297" s="56" t="s">
        <v>1682</v>
      </c>
      <c r="Q297" s="56" t="s">
        <v>1599</v>
      </c>
      <c r="R297" s="98" t="s">
        <v>14</v>
      </c>
      <c r="S297" s="45"/>
      <c r="T297" s="58" t="s">
        <v>14</v>
      </c>
      <c r="U297" s="45"/>
      <c r="V297" s="97">
        <f t="shared" si="10"/>
        <v>16</v>
      </c>
      <c r="W297" s="64"/>
    </row>
    <row r="298" spans="1:24">
      <c r="A298" s="54" t="s">
        <v>692</v>
      </c>
      <c r="B298" s="45" t="s">
        <v>693</v>
      </c>
      <c r="C298" s="56" t="s">
        <v>1997</v>
      </c>
      <c r="D298" s="56" t="s">
        <v>1588</v>
      </c>
      <c r="E298" s="56" t="s">
        <v>360</v>
      </c>
      <c r="F298" s="58">
        <v>19</v>
      </c>
      <c r="G298" s="45"/>
      <c r="H298" s="45" t="s">
        <v>1498</v>
      </c>
      <c r="I298" s="45"/>
      <c r="J298" s="45"/>
      <c r="K298" s="45">
        <v>1</v>
      </c>
      <c r="L298" s="60">
        <v>1</v>
      </c>
      <c r="M298" s="95">
        <v>1</v>
      </c>
      <c r="N298" s="45">
        <v>1</v>
      </c>
      <c r="O298" s="54"/>
      <c r="P298" s="56" t="s">
        <v>1998</v>
      </c>
      <c r="Q298" s="56" t="s">
        <v>1683</v>
      </c>
      <c r="R298" s="98" t="s">
        <v>14</v>
      </c>
      <c r="S298" s="45"/>
      <c r="T298" s="58" t="s">
        <v>14</v>
      </c>
      <c r="U298" s="45"/>
      <c r="V298" s="97">
        <f t="shared" si="10"/>
        <v>16</v>
      </c>
      <c r="W298" s="64"/>
    </row>
    <row r="299" spans="1:24">
      <c r="A299" s="54" t="s">
        <v>710</v>
      </c>
      <c r="B299" s="45" t="s">
        <v>693</v>
      </c>
      <c r="C299" s="68" t="s">
        <v>1999</v>
      </c>
      <c r="D299" s="68" t="s">
        <v>1538</v>
      </c>
      <c r="E299" s="68" t="s">
        <v>360</v>
      </c>
      <c r="F299" s="73">
        <v>20</v>
      </c>
      <c r="G299" s="68"/>
      <c r="H299" s="45" t="s">
        <v>1498</v>
      </c>
      <c r="I299" s="45"/>
      <c r="J299" s="45"/>
      <c r="K299" s="45">
        <v>1</v>
      </c>
      <c r="L299" s="60">
        <v>1</v>
      </c>
      <c r="M299" s="95">
        <f>IF(H299="A",F299/20,IF(H299="B",F299/40,0))</f>
        <v>1</v>
      </c>
      <c r="N299" s="45">
        <v>1</v>
      </c>
      <c r="O299" s="54"/>
      <c r="P299" s="68" t="s">
        <v>1773</v>
      </c>
      <c r="Q299" s="68" t="s">
        <v>1749</v>
      </c>
      <c r="R299" s="96">
        <v>16</v>
      </c>
      <c r="S299" s="45"/>
      <c r="T299" s="73" t="s">
        <v>14</v>
      </c>
      <c r="U299" s="45"/>
      <c r="V299" s="97">
        <f t="shared" si="10"/>
        <v>16</v>
      </c>
      <c r="W299" s="64"/>
    </row>
    <row r="300" spans="1:24">
      <c r="A300" s="54" t="s">
        <v>710</v>
      </c>
      <c r="B300" s="45" t="s">
        <v>693</v>
      </c>
      <c r="C300" s="68" t="s">
        <v>2000</v>
      </c>
      <c r="D300" s="68" t="s">
        <v>1538</v>
      </c>
      <c r="E300" s="68" t="s">
        <v>360</v>
      </c>
      <c r="F300" s="73">
        <v>18</v>
      </c>
      <c r="G300" s="68"/>
      <c r="H300" s="45" t="s">
        <v>1498</v>
      </c>
      <c r="I300" s="45"/>
      <c r="J300" s="45"/>
      <c r="K300" s="45">
        <v>1</v>
      </c>
      <c r="L300" s="60">
        <v>1</v>
      </c>
      <c r="M300" s="95">
        <v>1</v>
      </c>
      <c r="N300" s="45">
        <v>1</v>
      </c>
      <c r="O300" s="54"/>
      <c r="P300" s="68" t="s">
        <v>1775</v>
      </c>
      <c r="Q300" s="68" t="s">
        <v>1749</v>
      </c>
      <c r="R300" s="96">
        <v>16</v>
      </c>
      <c r="S300" s="45"/>
      <c r="T300" s="73" t="s">
        <v>14</v>
      </c>
      <c r="U300" s="45"/>
      <c r="V300" s="97">
        <f t="shared" si="10"/>
        <v>16</v>
      </c>
      <c r="W300" s="64"/>
    </row>
    <row r="301" spans="1:24">
      <c r="A301" s="54" t="s">
        <v>710</v>
      </c>
      <c r="B301" s="45" t="s">
        <v>693</v>
      </c>
      <c r="C301" s="68" t="s">
        <v>2001</v>
      </c>
      <c r="D301" s="68" t="s">
        <v>1538</v>
      </c>
      <c r="E301" s="68" t="s">
        <v>360</v>
      </c>
      <c r="F301" s="73">
        <v>19</v>
      </c>
      <c r="G301" s="68"/>
      <c r="H301" s="45" t="s">
        <v>1498</v>
      </c>
      <c r="I301" s="45"/>
      <c r="J301" s="45"/>
      <c r="K301" s="45">
        <v>1</v>
      </c>
      <c r="L301" s="60">
        <v>1</v>
      </c>
      <c r="M301" s="95">
        <v>1</v>
      </c>
      <c r="N301" s="45">
        <v>1</v>
      </c>
      <c r="O301" s="54"/>
      <c r="P301" s="68" t="s">
        <v>1779</v>
      </c>
      <c r="Q301" s="68" t="s">
        <v>1749</v>
      </c>
      <c r="R301" s="96">
        <v>16</v>
      </c>
      <c r="S301" s="45"/>
      <c r="T301" s="73" t="s">
        <v>14</v>
      </c>
      <c r="U301" s="45"/>
      <c r="V301" s="97">
        <f t="shared" si="10"/>
        <v>16</v>
      </c>
      <c r="W301" s="64"/>
    </row>
    <row r="302" spans="1:24">
      <c r="A302" s="54" t="s">
        <v>710</v>
      </c>
      <c r="B302" s="45" t="s">
        <v>693</v>
      </c>
      <c r="C302" s="68" t="s">
        <v>2002</v>
      </c>
      <c r="D302" s="68" t="s">
        <v>1538</v>
      </c>
      <c r="E302" s="68" t="s">
        <v>360</v>
      </c>
      <c r="F302" s="73">
        <v>20</v>
      </c>
      <c r="G302" s="68"/>
      <c r="H302" s="45" t="s">
        <v>1498</v>
      </c>
      <c r="I302" s="45"/>
      <c r="J302" s="45"/>
      <c r="K302" s="45">
        <v>1</v>
      </c>
      <c r="L302" s="60">
        <v>1</v>
      </c>
      <c r="M302" s="95">
        <f>IF(H302="A",F302/20,IF(H302="B",F302/40,0))</f>
        <v>1</v>
      </c>
      <c r="N302" s="45">
        <v>1</v>
      </c>
      <c r="O302" s="54"/>
      <c r="P302" s="68" t="s">
        <v>1781</v>
      </c>
      <c r="Q302" s="68" t="s">
        <v>1690</v>
      </c>
      <c r="R302" s="96">
        <v>16</v>
      </c>
      <c r="S302" s="45"/>
      <c r="T302" s="73" t="s">
        <v>14</v>
      </c>
      <c r="U302" s="45"/>
      <c r="V302" s="97">
        <f t="shared" si="10"/>
        <v>16</v>
      </c>
      <c r="W302" s="64"/>
    </row>
    <row r="303" spans="1:24">
      <c r="A303" s="54" t="s">
        <v>692</v>
      </c>
      <c r="B303" s="45" t="s">
        <v>693</v>
      </c>
      <c r="C303" s="56" t="s">
        <v>2003</v>
      </c>
      <c r="D303" s="56" t="s">
        <v>1619</v>
      </c>
      <c r="E303" s="56" t="s">
        <v>133</v>
      </c>
      <c r="F303" s="58">
        <v>28</v>
      </c>
      <c r="G303" s="99" t="s">
        <v>1620</v>
      </c>
      <c r="H303" s="45" t="s">
        <v>1621</v>
      </c>
      <c r="I303" s="45"/>
      <c r="J303" s="45"/>
      <c r="K303" s="45">
        <v>1</v>
      </c>
      <c r="L303" s="60">
        <v>1</v>
      </c>
      <c r="M303" s="95">
        <v>1.2</v>
      </c>
      <c r="N303" s="45">
        <v>0.8</v>
      </c>
      <c r="O303" s="58">
        <v>2</v>
      </c>
      <c r="P303" s="56" t="s">
        <v>1622</v>
      </c>
      <c r="Q303" s="56" t="s">
        <v>1967</v>
      </c>
      <c r="R303" s="98">
        <v>32</v>
      </c>
      <c r="S303" s="45"/>
      <c r="T303" s="45"/>
      <c r="U303" s="45"/>
      <c r="V303" s="97">
        <f t="shared" si="10"/>
        <v>30.72</v>
      </c>
      <c r="W303" s="64"/>
    </row>
    <row r="304" spans="1:24">
      <c r="A304" s="54" t="s">
        <v>692</v>
      </c>
      <c r="B304" s="45" t="s">
        <v>693</v>
      </c>
      <c r="C304" s="56" t="s">
        <v>2004</v>
      </c>
      <c r="D304" s="56" t="s">
        <v>1619</v>
      </c>
      <c r="E304" s="56" t="s">
        <v>133</v>
      </c>
      <c r="F304" s="58">
        <v>29</v>
      </c>
      <c r="G304" s="99" t="s">
        <v>1620</v>
      </c>
      <c r="H304" s="45" t="s">
        <v>1621</v>
      </c>
      <c r="I304" s="45"/>
      <c r="J304" s="45"/>
      <c r="K304" s="45">
        <v>1</v>
      </c>
      <c r="L304" s="60">
        <v>1</v>
      </c>
      <c r="M304" s="95">
        <v>1.2</v>
      </c>
      <c r="N304" s="45">
        <v>0.8</v>
      </c>
      <c r="O304" s="58">
        <v>2</v>
      </c>
      <c r="P304" s="56" t="s">
        <v>1655</v>
      </c>
      <c r="Q304" s="56" t="s">
        <v>1675</v>
      </c>
      <c r="R304" s="98">
        <v>32</v>
      </c>
      <c r="S304" s="45"/>
      <c r="T304" s="45"/>
      <c r="U304" s="45"/>
      <c r="V304" s="97">
        <f t="shared" si="10"/>
        <v>30.72</v>
      </c>
      <c r="W304" s="64"/>
    </row>
    <row r="305" spans="1:24">
      <c r="A305" s="54" t="s">
        <v>692</v>
      </c>
      <c r="B305" s="45" t="s">
        <v>693</v>
      </c>
      <c r="C305" s="56" t="s">
        <v>2005</v>
      </c>
      <c r="D305" s="56" t="s">
        <v>1502</v>
      </c>
      <c r="E305" s="56" t="s">
        <v>163</v>
      </c>
      <c r="F305" s="58">
        <v>25</v>
      </c>
      <c r="G305" s="45"/>
      <c r="H305" s="45" t="s">
        <v>1498</v>
      </c>
      <c r="I305" s="45"/>
      <c r="J305" s="45"/>
      <c r="K305" s="45">
        <v>1</v>
      </c>
      <c r="L305" s="60">
        <v>1</v>
      </c>
      <c r="M305" s="95">
        <f>IF(H305="A",F305/20,IF(H305="B",F305/40,0))</f>
        <v>1.25</v>
      </c>
      <c r="N305" s="45">
        <v>1</v>
      </c>
      <c r="O305" s="54"/>
      <c r="P305" s="56" t="s">
        <v>1929</v>
      </c>
      <c r="Q305" s="56" t="s">
        <v>1794</v>
      </c>
      <c r="R305" s="98" t="s">
        <v>699</v>
      </c>
      <c r="S305" s="45"/>
      <c r="T305" s="58" t="s">
        <v>699</v>
      </c>
      <c r="U305" s="45"/>
      <c r="V305" s="97">
        <f t="shared" si="10"/>
        <v>40</v>
      </c>
      <c r="W305" s="64"/>
    </row>
    <row r="306" spans="1:24">
      <c r="A306" s="54" t="s">
        <v>692</v>
      </c>
      <c r="B306" s="45" t="s">
        <v>693</v>
      </c>
      <c r="C306" s="56" t="s">
        <v>2006</v>
      </c>
      <c r="D306" s="56" t="s">
        <v>1502</v>
      </c>
      <c r="E306" s="56" t="s">
        <v>163</v>
      </c>
      <c r="F306" s="58">
        <v>21</v>
      </c>
      <c r="G306" s="45"/>
      <c r="H306" s="45" t="s">
        <v>1498</v>
      </c>
      <c r="I306" s="45"/>
      <c r="J306" s="45"/>
      <c r="K306" s="45">
        <v>1</v>
      </c>
      <c r="L306" s="60">
        <v>1</v>
      </c>
      <c r="M306" s="95">
        <f>IF(H306="A",F306/20,IF(H306="B",F306/40,0))</f>
        <v>1.05</v>
      </c>
      <c r="N306" s="45">
        <v>1</v>
      </c>
      <c r="O306" s="54"/>
      <c r="P306" s="56" t="s">
        <v>1831</v>
      </c>
      <c r="Q306" s="56" t="s">
        <v>1794</v>
      </c>
      <c r="R306" s="98" t="s">
        <v>699</v>
      </c>
      <c r="S306" s="45"/>
      <c r="T306" s="58" t="s">
        <v>699</v>
      </c>
      <c r="U306" s="45"/>
      <c r="V306" s="97">
        <f t="shared" si="10"/>
        <v>33.6</v>
      </c>
      <c r="W306" s="64"/>
    </row>
    <row r="307" spans="1:24">
      <c r="A307" s="54" t="s">
        <v>692</v>
      </c>
      <c r="B307" s="45" t="s">
        <v>693</v>
      </c>
      <c r="C307" s="56" t="s">
        <v>2007</v>
      </c>
      <c r="D307" s="56" t="s">
        <v>1554</v>
      </c>
      <c r="E307" s="56" t="s">
        <v>214</v>
      </c>
      <c r="F307" s="58">
        <v>6</v>
      </c>
      <c r="G307" s="99" t="s">
        <v>722</v>
      </c>
      <c r="H307" s="45" t="s">
        <v>1498</v>
      </c>
      <c r="I307" s="45" t="s">
        <v>1719</v>
      </c>
      <c r="J307" s="45"/>
      <c r="K307" s="45">
        <v>1.5</v>
      </c>
      <c r="L307" s="60">
        <v>1</v>
      </c>
      <c r="M307" s="95">
        <v>1</v>
      </c>
      <c r="N307" s="45">
        <v>1</v>
      </c>
      <c r="O307" s="54"/>
      <c r="P307" s="56" t="s">
        <v>2008</v>
      </c>
      <c r="Q307" s="56" t="s">
        <v>1556</v>
      </c>
      <c r="R307" s="98" t="s">
        <v>14</v>
      </c>
      <c r="S307" s="45"/>
      <c r="T307" s="58" t="s">
        <v>14</v>
      </c>
      <c r="U307" s="45"/>
      <c r="V307" s="97">
        <f t="shared" si="10"/>
        <v>24</v>
      </c>
      <c r="W307" s="64"/>
    </row>
    <row r="308" spans="1:24">
      <c r="A308" s="54" t="s">
        <v>710</v>
      </c>
      <c r="B308" s="45" t="s">
        <v>693</v>
      </c>
      <c r="C308" s="68" t="s">
        <v>2009</v>
      </c>
      <c r="D308" s="68" t="s">
        <v>1632</v>
      </c>
      <c r="E308" s="68" t="s">
        <v>214</v>
      </c>
      <c r="F308" s="73">
        <v>20</v>
      </c>
      <c r="G308" s="68"/>
      <c r="H308" s="45" t="s">
        <v>1498</v>
      </c>
      <c r="I308" s="45"/>
      <c r="J308" s="45"/>
      <c r="K308" s="45">
        <v>1</v>
      </c>
      <c r="L308" s="60">
        <v>1</v>
      </c>
      <c r="M308" s="95">
        <f>IF(H308="A",F308/20,IF(H308="B",F308/40,0))</f>
        <v>1</v>
      </c>
      <c r="N308" s="45">
        <v>1</v>
      </c>
      <c r="O308" s="54"/>
      <c r="P308" s="68" t="s">
        <v>1633</v>
      </c>
      <c r="Q308" s="68" t="s">
        <v>1556</v>
      </c>
      <c r="R308" s="96">
        <v>16</v>
      </c>
      <c r="S308" s="45"/>
      <c r="T308" s="73" t="s">
        <v>14</v>
      </c>
      <c r="U308" s="45"/>
      <c r="V308" s="97">
        <f t="shared" si="10"/>
        <v>16</v>
      </c>
      <c r="W308" s="64"/>
    </row>
    <row r="309" spans="1:24">
      <c r="A309" s="54" t="s">
        <v>710</v>
      </c>
      <c r="B309" s="45" t="s">
        <v>693</v>
      </c>
      <c r="C309" s="68" t="s">
        <v>2010</v>
      </c>
      <c r="D309" s="68" t="s">
        <v>1632</v>
      </c>
      <c r="E309" s="68" t="s">
        <v>214</v>
      </c>
      <c r="F309" s="73">
        <v>20</v>
      </c>
      <c r="G309" s="68"/>
      <c r="H309" s="45" t="s">
        <v>1498</v>
      </c>
      <c r="I309" s="45"/>
      <c r="J309" s="45"/>
      <c r="K309" s="45">
        <v>1</v>
      </c>
      <c r="L309" s="60">
        <v>1</v>
      </c>
      <c r="M309" s="95">
        <f>IF(H309="A",F309/20,IF(H309="B",F309/40,0))</f>
        <v>1</v>
      </c>
      <c r="N309" s="45">
        <v>1</v>
      </c>
      <c r="O309" s="54"/>
      <c r="P309" s="68" t="s">
        <v>1635</v>
      </c>
      <c r="Q309" s="68" t="s">
        <v>1556</v>
      </c>
      <c r="R309" s="96">
        <v>16</v>
      </c>
      <c r="S309" s="45"/>
      <c r="T309" s="73" t="s">
        <v>14</v>
      </c>
      <c r="U309" s="45"/>
      <c r="V309" s="97">
        <f t="shared" si="10"/>
        <v>16</v>
      </c>
      <c r="W309" s="64"/>
    </row>
    <row r="310" spans="1:24">
      <c r="A310" s="54" t="s">
        <v>692</v>
      </c>
      <c r="B310" s="45" t="s">
        <v>693</v>
      </c>
      <c r="C310" s="56" t="s">
        <v>2011</v>
      </c>
      <c r="D310" s="56" t="s">
        <v>1588</v>
      </c>
      <c r="E310" s="56" t="s">
        <v>274</v>
      </c>
      <c r="F310" s="58">
        <v>19</v>
      </c>
      <c r="G310" s="45"/>
      <c r="H310" s="45" t="s">
        <v>1498</v>
      </c>
      <c r="I310" s="45"/>
      <c r="J310" s="45"/>
      <c r="K310" s="45">
        <v>1</v>
      </c>
      <c r="L310" s="60">
        <v>1</v>
      </c>
      <c r="M310" s="95">
        <v>1</v>
      </c>
      <c r="N310" s="45">
        <v>1</v>
      </c>
      <c r="O310" s="54"/>
      <c r="P310" s="56" t="s">
        <v>1589</v>
      </c>
      <c r="Q310" s="56" t="s">
        <v>1592</v>
      </c>
      <c r="R310" s="98" t="s">
        <v>14</v>
      </c>
      <c r="S310" s="45"/>
      <c r="T310" s="58" t="s">
        <v>14</v>
      </c>
      <c r="U310" s="45"/>
      <c r="V310" s="97">
        <f t="shared" si="10"/>
        <v>16</v>
      </c>
      <c r="W310" s="64"/>
    </row>
    <row r="311" spans="1:24">
      <c r="A311" s="54" t="s">
        <v>692</v>
      </c>
      <c r="B311" s="45" t="s">
        <v>693</v>
      </c>
      <c r="C311" s="56" t="s">
        <v>2012</v>
      </c>
      <c r="D311" s="56" t="s">
        <v>1588</v>
      </c>
      <c r="E311" s="56" t="s">
        <v>274</v>
      </c>
      <c r="F311" s="58">
        <v>20</v>
      </c>
      <c r="G311" s="45"/>
      <c r="H311" s="45" t="s">
        <v>1498</v>
      </c>
      <c r="I311" s="45"/>
      <c r="J311" s="45"/>
      <c r="K311" s="45">
        <v>1</v>
      </c>
      <c r="L311" s="60">
        <v>1</v>
      </c>
      <c r="M311" s="95">
        <f>IF(H311="A",F311/20,IF(H311="B",F311/40,0))</f>
        <v>1</v>
      </c>
      <c r="N311" s="45">
        <v>1</v>
      </c>
      <c r="O311" s="54"/>
      <c r="P311" s="56" t="s">
        <v>1826</v>
      </c>
      <c r="Q311" s="56" t="s">
        <v>1170</v>
      </c>
      <c r="R311" s="98" t="s">
        <v>14</v>
      </c>
      <c r="S311" s="45"/>
      <c r="T311" s="58" t="s">
        <v>14</v>
      </c>
      <c r="U311" s="45"/>
      <c r="V311" s="97">
        <f t="shared" si="10"/>
        <v>16</v>
      </c>
      <c r="W311" s="64"/>
    </row>
    <row r="312" spans="1:24">
      <c r="A312" s="54" t="s">
        <v>692</v>
      </c>
      <c r="B312" s="45" t="s">
        <v>693</v>
      </c>
      <c r="C312" s="56" t="s">
        <v>2013</v>
      </c>
      <c r="D312" s="56" t="s">
        <v>1588</v>
      </c>
      <c r="E312" s="56" t="s">
        <v>274</v>
      </c>
      <c r="F312" s="58">
        <v>19</v>
      </c>
      <c r="G312" s="45"/>
      <c r="H312" s="45" t="s">
        <v>1498</v>
      </c>
      <c r="I312" s="45"/>
      <c r="J312" s="45"/>
      <c r="K312" s="45">
        <v>1</v>
      </c>
      <c r="L312" s="60">
        <v>1</v>
      </c>
      <c r="M312" s="95">
        <v>1</v>
      </c>
      <c r="N312" s="45">
        <v>1</v>
      </c>
      <c r="O312" s="54"/>
      <c r="P312" s="56" t="s">
        <v>1998</v>
      </c>
      <c r="Q312" s="56" t="s">
        <v>1599</v>
      </c>
      <c r="R312" s="98" t="s">
        <v>14</v>
      </c>
      <c r="S312" s="45"/>
      <c r="T312" s="58" t="s">
        <v>14</v>
      </c>
      <c r="U312" s="45"/>
      <c r="V312" s="97">
        <f t="shared" si="10"/>
        <v>16</v>
      </c>
      <c r="W312" s="64"/>
    </row>
    <row r="313" spans="1:24">
      <c r="A313" s="54" t="s">
        <v>692</v>
      </c>
      <c r="B313" s="45" t="s">
        <v>693</v>
      </c>
      <c r="C313" s="56" t="s">
        <v>2014</v>
      </c>
      <c r="D313" s="56" t="s">
        <v>1588</v>
      </c>
      <c r="E313" s="56" t="s">
        <v>274</v>
      </c>
      <c r="F313" s="58">
        <v>19</v>
      </c>
      <c r="G313" s="45"/>
      <c r="H313" s="45" t="s">
        <v>1498</v>
      </c>
      <c r="I313" s="45"/>
      <c r="J313" s="45"/>
      <c r="K313" s="45">
        <v>1</v>
      </c>
      <c r="L313" s="60">
        <v>1</v>
      </c>
      <c r="M313" s="95">
        <v>1</v>
      </c>
      <c r="N313" s="45">
        <v>1</v>
      </c>
      <c r="O313" s="54"/>
      <c r="P313" s="56" t="s">
        <v>1828</v>
      </c>
      <c r="Q313" s="56" t="s">
        <v>1599</v>
      </c>
      <c r="R313" s="98" t="s">
        <v>14</v>
      </c>
      <c r="S313" s="45"/>
      <c r="T313" s="58" t="s">
        <v>14</v>
      </c>
      <c r="U313" s="45"/>
      <c r="V313" s="97">
        <f t="shared" si="10"/>
        <v>16</v>
      </c>
      <c r="W313" s="64"/>
    </row>
    <row r="314" spans="1:24">
      <c r="A314" s="54" t="s">
        <v>692</v>
      </c>
      <c r="B314" s="45" t="s">
        <v>693</v>
      </c>
      <c r="C314" s="56" t="s">
        <v>2015</v>
      </c>
      <c r="D314" s="56" t="s">
        <v>1554</v>
      </c>
      <c r="E314" s="56" t="s">
        <v>274</v>
      </c>
      <c r="F314" s="58">
        <v>14</v>
      </c>
      <c r="G314" s="45"/>
      <c r="H314" s="45" t="s">
        <v>1498</v>
      </c>
      <c r="I314" s="45"/>
      <c r="J314" s="45"/>
      <c r="K314" s="45">
        <v>1</v>
      </c>
      <c r="L314" s="60">
        <v>1</v>
      </c>
      <c r="M314" s="95">
        <v>1</v>
      </c>
      <c r="N314" s="45">
        <v>1</v>
      </c>
      <c r="O314" s="54"/>
      <c r="P314" s="56" t="s">
        <v>1699</v>
      </c>
      <c r="Q314" s="56" t="s">
        <v>1586</v>
      </c>
      <c r="R314" s="98" t="s">
        <v>14</v>
      </c>
      <c r="S314" s="45"/>
      <c r="T314" s="58" t="s">
        <v>14</v>
      </c>
      <c r="U314" s="45"/>
      <c r="V314" s="97">
        <f t="shared" si="10"/>
        <v>16</v>
      </c>
      <c r="W314" s="64"/>
    </row>
    <row r="315" spans="1:24">
      <c r="A315" s="54" t="s">
        <v>692</v>
      </c>
      <c r="B315" s="45" t="s">
        <v>693</v>
      </c>
      <c r="C315" s="56" t="s">
        <v>2016</v>
      </c>
      <c r="D315" s="56" t="s">
        <v>1554</v>
      </c>
      <c r="E315" s="56" t="s">
        <v>274</v>
      </c>
      <c r="F315" s="58">
        <v>18</v>
      </c>
      <c r="G315" s="45"/>
      <c r="H315" s="45" t="s">
        <v>1498</v>
      </c>
      <c r="I315" s="45"/>
      <c r="J315" s="45"/>
      <c r="K315" s="45">
        <v>1</v>
      </c>
      <c r="L315" s="60">
        <v>1</v>
      </c>
      <c r="M315" s="95">
        <v>1</v>
      </c>
      <c r="N315" s="45">
        <v>1</v>
      </c>
      <c r="O315" s="54"/>
      <c r="P315" s="56" t="s">
        <v>1635</v>
      </c>
      <c r="Q315" s="56" t="s">
        <v>1586</v>
      </c>
      <c r="R315" s="98" t="s">
        <v>14</v>
      </c>
      <c r="S315" s="45"/>
      <c r="T315" s="58" t="s">
        <v>14</v>
      </c>
      <c r="U315" s="45"/>
      <c r="V315" s="97">
        <f t="shared" si="10"/>
        <v>16</v>
      </c>
      <c r="W315" s="64"/>
    </row>
    <row r="316" spans="1:24">
      <c r="A316" s="54" t="s">
        <v>710</v>
      </c>
      <c r="B316" s="45" t="s">
        <v>693</v>
      </c>
      <c r="C316" s="68" t="s">
        <v>2017</v>
      </c>
      <c r="D316" s="68" t="s">
        <v>1588</v>
      </c>
      <c r="E316" s="68" t="s">
        <v>274</v>
      </c>
      <c r="F316" s="73">
        <v>20</v>
      </c>
      <c r="G316" s="68"/>
      <c r="H316" s="45" t="s">
        <v>1498</v>
      </c>
      <c r="I316" s="45"/>
      <c r="J316" s="45"/>
      <c r="K316" s="45">
        <v>1</v>
      </c>
      <c r="L316" s="60">
        <v>1</v>
      </c>
      <c r="M316" s="95">
        <f>IF(H316="A",F316/20,IF(H316="B",F316/40,0))</f>
        <v>1</v>
      </c>
      <c r="N316" s="45">
        <v>1</v>
      </c>
      <c r="O316" s="54"/>
      <c r="P316" s="68" t="s">
        <v>1833</v>
      </c>
      <c r="Q316" s="68" t="s">
        <v>1592</v>
      </c>
      <c r="R316" s="96">
        <v>16</v>
      </c>
      <c r="S316" s="45"/>
      <c r="T316" s="73" t="s">
        <v>14</v>
      </c>
      <c r="U316" s="45"/>
      <c r="V316" s="97">
        <f t="shared" si="10"/>
        <v>16</v>
      </c>
      <c r="W316" s="64"/>
    </row>
    <row r="317" spans="1:24">
      <c r="A317" s="54" t="s">
        <v>692</v>
      </c>
      <c r="B317" s="45" t="s">
        <v>693</v>
      </c>
      <c r="C317" s="56" t="s">
        <v>2018</v>
      </c>
      <c r="D317" s="56" t="s">
        <v>1609</v>
      </c>
      <c r="E317" s="56" t="s">
        <v>49</v>
      </c>
      <c r="F317" s="58">
        <v>15</v>
      </c>
      <c r="G317" s="45"/>
      <c r="H317" s="45" t="s">
        <v>1498</v>
      </c>
      <c r="I317" s="45"/>
      <c r="J317" s="45"/>
      <c r="K317" s="45">
        <v>1</v>
      </c>
      <c r="L317" s="60">
        <v>1</v>
      </c>
      <c r="M317" s="95">
        <v>1</v>
      </c>
      <c r="N317" s="45">
        <v>1</v>
      </c>
      <c r="O317" s="54"/>
      <c r="P317" s="56" t="s">
        <v>1622</v>
      </c>
      <c r="Q317" s="56" t="s">
        <v>1628</v>
      </c>
      <c r="R317" s="98" t="s">
        <v>699</v>
      </c>
      <c r="S317" s="45"/>
      <c r="T317" s="58" t="s">
        <v>699</v>
      </c>
      <c r="U317" s="45"/>
      <c r="V317" s="97">
        <f t="shared" si="10"/>
        <v>32</v>
      </c>
      <c r="W317" s="64"/>
    </row>
    <row r="318" spans="1:24">
      <c r="A318" s="54" t="s">
        <v>692</v>
      </c>
      <c r="B318" s="45" t="s">
        <v>693</v>
      </c>
      <c r="C318" s="56" t="s">
        <v>2019</v>
      </c>
      <c r="D318" s="56" t="s">
        <v>1572</v>
      </c>
      <c r="E318" s="56" t="s">
        <v>49</v>
      </c>
      <c r="F318" s="58">
        <v>18</v>
      </c>
      <c r="G318" s="45"/>
      <c r="H318" s="45" t="s">
        <v>1498</v>
      </c>
      <c r="I318" s="45"/>
      <c r="J318" s="45"/>
      <c r="K318" s="45">
        <v>1</v>
      </c>
      <c r="L318" s="60">
        <v>1</v>
      </c>
      <c r="M318" s="95">
        <v>1</v>
      </c>
      <c r="N318" s="45">
        <v>1</v>
      </c>
      <c r="O318" s="54"/>
      <c r="P318" s="56" t="s">
        <v>1574</v>
      </c>
      <c r="Q318" s="56" t="s">
        <v>1613</v>
      </c>
      <c r="R318" s="98" t="s">
        <v>699</v>
      </c>
      <c r="S318" s="45"/>
      <c r="T318" s="58" t="s">
        <v>699</v>
      </c>
      <c r="U318" s="45"/>
      <c r="V318" s="97">
        <f t="shared" si="10"/>
        <v>32</v>
      </c>
      <c r="W318" s="64"/>
    </row>
    <row r="319" spans="1:24">
      <c r="A319" s="54" t="s">
        <v>710</v>
      </c>
      <c r="B319" s="45" t="s">
        <v>693</v>
      </c>
      <c r="C319" s="68" t="s">
        <v>2020</v>
      </c>
      <c r="D319" s="68" t="s">
        <v>1532</v>
      </c>
      <c r="E319" s="68" t="s">
        <v>489</v>
      </c>
      <c r="F319" s="73">
        <v>15</v>
      </c>
      <c r="G319" s="100" t="s">
        <v>791</v>
      </c>
      <c r="H319" s="45" t="s">
        <v>1498</v>
      </c>
      <c r="I319" s="45" t="s">
        <v>1719</v>
      </c>
      <c r="J319" s="45"/>
      <c r="K319" s="45">
        <v>1.5</v>
      </c>
      <c r="L319" s="60">
        <v>1</v>
      </c>
      <c r="M319" s="95">
        <v>1</v>
      </c>
      <c r="N319" s="45">
        <v>1</v>
      </c>
      <c r="O319" s="54"/>
      <c r="P319" s="68" t="s">
        <v>1745</v>
      </c>
      <c r="Q319" s="68" t="s">
        <v>1599</v>
      </c>
      <c r="R319" s="96">
        <v>32</v>
      </c>
      <c r="S319" s="45"/>
      <c r="T319" s="73" t="s">
        <v>699</v>
      </c>
      <c r="U319" s="45"/>
      <c r="V319" s="97">
        <f t="shared" si="10"/>
        <v>48</v>
      </c>
      <c r="W319" s="64"/>
    </row>
    <row r="320" spans="1:24">
      <c r="A320" s="54" t="s">
        <v>692</v>
      </c>
      <c r="B320" s="45" t="s">
        <v>693</v>
      </c>
      <c r="C320" s="56" t="s">
        <v>2021</v>
      </c>
      <c r="D320" s="56" t="s">
        <v>1502</v>
      </c>
      <c r="E320" s="56" t="s">
        <v>136</v>
      </c>
      <c r="F320" s="58">
        <v>23</v>
      </c>
      <c r="G320" s="45"/>
      <c r="H320" s="45" t="s">
        <v>1498</v>
      </c>
      <c r="I320" s="45"/>
      <c r="J320" s="45"/>
      <c r="K320" s="45">
        <v>1</v>
      </c>
      <c r="L320" s="60">
        <v>1.4</v>
      </c>
      <c r="M320" s="95">
        <f>IF(H320="A",F320/20,IF(H320="B",F320/40,0))</f>
        <v>1.1499999999999999</v>
      </c>
      <c r="N320" s="45">
        <v>1</v>
      </c>
      <c r="O320" s="54"/>
      <c r="P320" s="56" t="s">
        <v>2022</v>
      </c>
      <c r="Q320" s="56" t="s">
        <v>811</v>
      </c>
      <c r="R320" s="98" t="s">
        <v>699</v>
      </c>
      <c r="S320" s="45"/>
      <c r="T320" s="58" t="s">
        <v>699</v>
      </c>
      <c r="U320" s="45"/>
      <c r="V320" s="97">
        <f t="shared" si="10"/>
        <v>51.519999999999996</v>
      </c>
      <c r="W320" s="64"/>
      <c r="X320" s="41">
        <v>1</v>
      </c>
    </row>
    <row r="321" spans="1:24">
      <c r="A321" s="54" t="s">
        <v>710</v>
      </c>
      <c r="B321" s="45" t="s">
        <v>693</v>
      </c>
      <c r="C321" s="68" t="s">
        <v>2023</v>
      </c>
      <c r="D321" s="68" t="s">
        <v>1532</v>
      </c>
      <c r="E321" s="68" t="s">
        <v>136</v>
      </c>
      <c r="F321" s="73">
        <v>25</v>
      </c>
      <c r="G321" s="68"/>
      <c r="H321" s="45" t="s">
        <v>1498</v>
      </c>
      <c r="I321" s="45"/>
      <c r="J321" s="45"/>
      <c r="K321" s="45">
        <v>1</v>
      </c>
      <c r="L321" s="60">
        <v>1</v>
      </c>
      <c r="M321" s="95">
        <f>IF(H321="A",F321/20,IF(H321="B",F321/40,0))</f>
        <v>1.25</v>
      </c>
      <c r="N321" s="45">
        <v>1</v>
      </c>
      <c r="O321" s="54"/>
      <c r="P321" s="68" t="s">
        <v>1530</v>
      </c>
      <c r="Q321" s="68" t="s">
        <v>1791</v>
      </c>
      <c r="R321" s="96">
        <v>32</v>
      </c>
      <c r="S321" s="45"/>
      <c r="T321" s="73" t="s">
        <v>699</v>
      </c>
      <c r="U321" s="45"/>
      <c r="V321" s="97">
        <f t="shared" si="10"/>
        <v>40</v>
      </c>
      <c r="W321" s="64"/>
    </row>
    <row r="322" spans="1:24">
      <c r="A322" s="54" t="s">
        <v>710</v>
      </c>
      <c r="B322" s="45" t="s">
        <v>693</v>
      </c>
      <c r="C322" s="68" t="s">
        <v>2024</v>
      </c>
      <c r="D322" s="68" t="s">
        <v>1763</v>
      </c>
      <c r="E322" s="68" t="s">
        <v>136</v>
      </c>
      <c r="F322" s="73">
        <v>30</v>
      </c>
      <c r="G322" s="105" t="s">
        <v>1512</v>
      </c>
      <c r="H322" s="45" t="s">
        <v>1513</v>
      </c>
      <c r="I322" s="45"/>
      <c r="J322" s="45"/>
      <c r="K322" s="45">
        <v>1</v>
      </c>
      <c r="L322" s="60">
        <v>1</v>
      </c>
      <c r="M322" s="95">
        <v>1</v>
      </c>
      <c r="N322" s="45">
        <v>1</v>
      </c>
      <c r="O322" s="73" t="s">
        <v>1668</v>
      </c>
      <c r="P322" s="68" t="s">
        <v>2025</v>
      </c>
      <c r="Q322" s="68" t="s">
        <v>1767</v>
      </c>
      <c r="R322" s="96">
        <v>16</v>
      </c>
      <c r="S322" s="45"/>
      <c r="T322" s="45"/>
      <c r="U322" s="73">
        <v>16</v>
      </c>
      <c r="V322" s="97">
        <f t="shared" si="10"/>
        <v>16</v>
      </c>
      <c r="W322" s="64"/>
    </row>
    <row r="323" spans="1:24">
      <c r="A323" s="54" t="s">
        <v>710</v>
      </c>
      <c r="B323" s="45" t="s">
        <v>693</v>
      </c>
      <c r="C323" s="68" t="s">
        <v>2026</v>
      </c>
      <c r="D323" s="68" t="s">
        <v>1763</v>
      </c>
      <c r="E323" s="68" t="s">
        <v>136</v>
      </c>
      <c r="F323" s="73">
        <v>29</v>
      </c>
      <c r="G323" s="105" t="s">
        <v>1512</v>
      </c>
      <c r="H323" s="45" t="s">
        <v>1513</v>
      </c>
      <c r="I323" s="45"/>
      <c r="J323" s="45"/>
      <c r="K323" s="45">
        <v>1</v>
      </c>
      <c r="L323" s="60">
        <v>1</v>
      </c>
      <c r="M323" s="95">
        <v>1</v>
      </c>
      <c r="N323" s="45">
        <v>1</v>
      </c>
      <c r="O323" s="73" t="s">
        <v>1668</v>
      </c>
      <c r="P323" s="68" t="s">
        <v>1764</v>
      </c>
      <c r="Q323" s="68" t="s">
        <v>1767</v>
      </c>
      <c r="R323" s="96">
        <v>16</v>
      </c>
      <c r="S323" s="45"/>
      <c r="T323" s="45"/>
      <c r="U323" s="73">
        <v>16</v>
      </c>
      <c r="V323" s="97">
        <f t="shared" si="10"/>
        <v>16</v>
      </c>
      <c r="W323" s="64"/>
    </row>
    <row r="324" spans="1:24">
      <c r="A324" s="54" t="s">
        <v>692</v>
      </c>
      <c r="B324" s="45" t="s">
        <v>693</v>
      </c>
      <c r="C324" s="56" t="s">
        <v>2027</v>
      </c>
      <c r="D324" s="56" t="s">
        <v>1502</v>
      </c>
      <c r="E324" s="56" t="s">
        <v>223</v>
      </c>
      <c r="F324" s="58">
        <v>24</v>
      </c>
      <c r="G324" s="45"/>
      <c r="H324" s="45" t="s">
        <v>1498</v>
      </c>
      <c r="I324" s="45"/>
      <c r="J324" s="45"/>
      <c r="K324" s="45">
        <v>1</v>
      </c>
      <c r="L324" s="60">
        <v>1.4</v>
      </c>
      <c r="M324" s="95">
        <f>IF(H324="A",F324/20,IF(H324="B",F324/40,0))</f>
        <v>1.2</v>
      </c>
      <c r="N324" s="45">
        <v>1</v>
      </c>
      <c r="O324" s="54"/>
      <c r="P324" s="56" t="s">
        <v>2022</v>
      </c>
      <c r="Q324" s="56" t="s">
        <v>1534</v>
      </c>
      <c r="R324" s="98" t="s">
        <v>699</v>
      </c>
      <c r="S324" s="45"/>
      <c r="T324" s="58" t="s">
        <v>699</v>
      </c>
      <c r="U324" s="45"/>
      <c r="V324" s="97">
        <f t="shared" si="10"/>
        <v>53.76</v>
      </c>
      <c r="W324" s="64"/>
      <c r="X324" s="41">
        <v>1</v>
      </c>
    </row>
    <row r="325" spans="1:24">
      <c r="A325" s="54" t="s">
        <v>710</v>
      </c>
      <c r="B325" s="45" t="s">
        <v>693</v>
      </c>
      <c r="C325" s="68" t="s">
        <v>2028</v>
      </c>
      <c r="D325" s="68" t="s">
        <v>1532</v>
      </c>
      <c r="E325" s="68" t="s">
        <v>223</v>
      </c>
      <c r="F325" s="73">
        <v>25</v>
      </c>
      <c r="G325" s="68"/>
      <c r="H325" s="45" t="s">
        <v>1498</v>
      </c>
      <c r="I325" s="45"/>
      <c r="J325" s="45"/>
      <c r="K325" s="45">
        <v>1</v>
      </c>
      <c r="L325" s="60">
        <v>1</v>
      </c>
      <c r="M325" s="95">
        <f>IF(H325="A",F325/20,IF(H325="B",F325/40,0))</f>
        <v>1.25</v>
      </c>
      <c r="N325" s="45">
        <v>1</v>
      </c>
      <c r="O325" s="54"/>
      <c r="P325" s="68" t="s">
        <v>1570</v>
      </c>
      <c r="Q325" s="68" t="s">
        <v>1534</v>
      </c>
      <c r="R325" s="96">
        <v>32</v>
      </c>
      <c r="S325" s="45"/>
      <c r="T325" s="73" t="s">
        <v>699</v>
      </c>
      <c r="U325" s="45"/>
      <c r="V325" s="97">
        <f t="shared" si="10"/>
        <v>40</v>
      </c>
      <c r="W325" s="64"/>
    </row>
    <row r="326" spans="1:24">
      <c r="A326" s="54" t="s">
        <v>710</v>
      </c>
      <c r="B326" s="45" t="s">
        <v>693</v>
      </c>
      <c r="C326" s="68" t="s">
        <v>2029</v>
      </c>
      <c r="D326" s="68" t="s">
        <v>1532</v>
      </c>
      <c r="E326" s="68" t="s">
        <v>223</v>
      </c>
      <c r="F326" s="73">
        <v>25</v>
      </c>
      <c r="G326" s="68"/>
      <c r="H326" s="45" t="s">
        <v>1498</v>
      </c>
      <c r="I326" s="45"/>
      <c r="J326" s="45"/>
      <c r="K326" s="45">
        <v>1</v>
      </c>
      <c r="L326" s="60">
        <v>1</v>
      </c>
      <c r="M326" s="95">
        <f>IF(H326="A",F326/20,IF(H326="B",F326/40,0))</f>
        <v>1.25</v>
      </c>
      <c r="N326" s="45">
        <v>1</v>
      </c>
      <c r="O326" s="54"/>
      <c r="P326" s="68" t="s">
        <v>1499</v>
      </c>
      <c r="Q326" s="68" t="s">
        <v>1504</v>
      </c>
      <c r="R326" s="96">
        <v>32</v>
      </c>
      <c r="S326" s="45"/>
      <c r="T326" s="73" t="s">
        <v>699</v>
      </c>
      <c r="U326" s="45"/>
      <c r="V326" s="97">
        <f t="shared" si="10"/>
        <v>40</v>
      </c>
      <c r="W326" s="64"/>
    </row>
    <row r="327" spans="1:24">
      <c r="A327" s="54" t="s">
        <v>710</v>
      </c>
      <c r="B327" s="45" t="s">
        <v>693</v>
      </c>
      <c r="C327" s="68" t="s">
        <v>2030</v>
      </c>
      <c r="D327" s="68" t="s">
        <v>1532</v>
      </c>
      <c r="E327" s="68" t="s">
        <v>223</v>
      </c>
      <c r="F327" s="73">
        <v>25</v>
      </c>
      <c r="G327" s="68"/>
      <c r="H327" s="45" t="s">
        <v>1498</v>
      </c>
      <c r="I327" s="45"/>
      <c r="J327" s="45"/>
      <c r="K327" s="45">
        <v>1</v>
      </c>
      <c r="L327" s="60">
        <v>1</v>
      </c>
      <c r="M327" s="95">
        <f>IF(H327="A",F327/20,IF(H327="B",F327/40,0))</f>
        <v>1.25</v>
      </c>
      <c r="N327" s="45">
        <v>1</v>
      </c>
      <c r="O327" s="54"/>
      <c r="P327" s="68" t="s">
        <v>1731</v>
      </c>
      <c r="Q327" s="68" t="s">
        <v>1534</v>
      </c>
      <c r="R327" s="96">
        <v>32</v>
      </c>
      <c r="S327" s="45"/>
      <c r="T327" s="73" t="s">
        <v>699</v>
      </c>
      <c r="U327" s="45"/>
      <c r="V327" s="97">
        <f t="shared" si="10"/>
        <v>40</v>
      </c>
      <c r="W327" s="64"/>
    </row>
    <row r="328" spans="1:24">
      <c r="A328" s="54" t="s">
        <v>710</v>
      </c>
      <c r="B328" s="45" t="s">
        <v>693</v>
      </c>
      <c r="C328" s="68" t="s">
        <v>2031</v>
      </c>
      <c r="D328" s="68" t="s">
        <v>1532</v>
      </c>
      <c r="E328" s="68" t="s">
        <v>223</v>
      </c>
      <c r="F328" s="73">
        <v>26</v>
      </c>
      <c r="G328" s="68"/>
      <c r="H328" s="45" t="s">
        <v>1498</v>
      </c>
      <c r="I328" s="45"/>
      <c r="J328" s="45"/>
      <c r="K328" s="45">
        <v>1</v>
      </c>
      <c r="L328" s="60">
        <v>1</v>
      </c>
      <c r="M328" s="95">
        <f>IF(H328="A",F328/20,IF(H328="B",F328/40,0))</f>
        <v>1.3</v>
      </c>
      <c r="N328" s="45">
        <v>1</v>
      </c>
      <c r="O328" s="54"/>
      <c r="P328" s="68" t="s">
        <v>1530</v>
      </c>
      <c r="Q328" s="68" t="s">
        <v>1504</v>
      </c>
      <c r="R328" s="96">
        <v>32</v>
      </c>
      <c r="S328" s="45"/>
      <c r="T328" s="73" t="s">
        <v>699</v>
      </c>
      <c r="U328" s="45"/>
      <c r="V328" s="97">
        <f t="shared" ref="V328:V396" si="11">R328*N328*M328*L328*K328</f>
        <v>41.6</v>
      </c>
      <c r="W328" s="64"/>
    </row>
    <row r="329" spans="1:24">
      <c r="A329" s="54" t="s">
        <v>692</v>
      </c>
      <c r="B329" s="45" t="s">
        <v>693</v>
      </c>
      <c r="C329" s="56" t="s">
        <v>2032</v>
      </c>
      <c r="D329" s="56" t="s">
        <v>1609</v>
      </c>
      <c r="E329" s="56" t="s">
        <v>336</v>
      </c>
      <c r="F329" s="58">
        <v>19</v>
      </c>
      <c r="G329" s="45"/>
      <c r="H329" s="45" t="s">
        <v>1498</v>
      </c>
      <c r="I329" s="45"/>
      <c r="J329" s="45"/>
      <c r="K329" s="45">
        <v>1</v>
      </c>
      <c r="L329" s="60">
        <v>1</v>
      </c>
      <c r="M329" s="95">
        <v>1</v>
      </c>
      <c r="N329" s="45">
        <v>1</v>
      </c>
      <c r="O329" s="54"/>
      <c r="P329" s="56" t="s">
        <v>1522</v>
      </c>
      <c r="Q329" s="56" t="s">
        <v>1575</v>
      </c>
      <c r="R329" s="98" t="s">
        <v>699</v>
      </c>
      <c r="S329" s="45"/>
      <c r="T329" s="58" t="s">
        <v>699</v>
      </c>
      <c r="U329" s="45"/>
      <c r="V329" s="97">
        <f t="shared" si="11"/>
        <v>32</v>
      </c>
      <c r="W329" s="64"/>
    </row>
    <row r="330" spans="1:24">
      <c r="A330" s="54" t="s">
        <v>692</v>
      </c>
      <c r="B330" s="45" t="s">
        <v>693</v>
      </c>
      <c r="C330" s="56" t="s">
        <v>2033</v>
      </c>
      <c r="D330" s="56" t="s">
        <v>1609</v>
      </c>
      <c r="E330" s="56" t="s">
        <v>336</v>
      </c>
      <c r="F330" s="58">
        <v>1</v>
      </c>
      <c r="G330" s="45"/>
      <c r="H330" s="45" t="s">
        <v>1498</v>
      </c>
      <c r="I330" s="45"/>
      <c r="J330" s="45"/>
      <c r="K330" s="45">
        <v>1</v>
      </c>
      <c r="L330" s="60">
        <v>1</v>
      </c>
      <c r="M330" s="95">
        <v>1</v>
      </c>
      <c r="N330" s="45">
        <v>1</v>
      </c>
      <c r="O330" s="54"/>
      <c r="P330" s="56" t="s">
        <v>1622</v>
      </c>
      <c r="Q330" s="56" t="s">
        <v>1723</v>
      </c>
      <c r="R330" s="98" t="s">
        <v>699</v>
      </c>
      <c r="S330" s="45"/>
      <c r="T330" s="58" t="s">
        <v>699</v>
      </c>
      <c r="U330" s="45"/>
      <c r="V330" s="97">
        <f t="shared" si="11"/>
        <v>32</v>
      </c>
      <c r="W330" s="64"/>
    </row>
    <row r="331" spans="1:24">
      <c r="A331" s="54" t="s">
        <v>692</v>
      </c>
      <c r="B331" s="45" t="s">
        <v>693</v>
      </c>
      <c r="C331" s="56" t="s">
        <v>2034</v>
      </c>
      <c r="D331" s="56" t="s">
        <v>1609</v>
      </c>
      <c r="E331" s="56" t="s">
        <v>336</v>
      </c>
      <c r="F331" s="58">
        <v>18</v>
      </c>
      <c r="G331" s="45"/>
      <c r="H331" s="45" t="s">
        <v>1498</v>
      </c>
      <c r="I331" s="45"/>
      <c r="J331" s="45"/>
      <c r="K331" s="45">
        <v>1</v>
      </c>
      <c r="L331" s="60">
        <v>1</v>
      </c>
      <c r="M331" s="95">
        <v>1</v>
      </c>
      <c r="N331" s="45">
        <v>1</v>
      </c>
      <c r="O331" s="54"/>
      <c r="P331" s="56" t="s">
        <v>1648</v>
      </c>
      <c r="Q331" s="56" t="s">
        <v>1575</v>
      </c>
      <c r="R331" s="98" t="s">
        <v>699</v>
      </c>
      <c r="S331" s="45"/>
      <c r="T331" s="58" t="s">
        <v>699</v>
      </c>
      <c r="U331" s="45"/>
      <c r="V331" s="97">
        <f t="shared" si="11"/>
        <v>32</v>
      </c>
      <c r="W331" s="64"/>
    </row>
    <row r="332" spans="1:24">
      <c r="A332" s="54" t="s">
        <v>692</v>
      </c>
      <c r="B332" s="45" t="s">
        <v>693</v>
      </c>
      <c r="C332" s="56" t="s">
        <v>2035</v>
      </c>
      <c r="D332" s="56" t="s">
        <v>1609</v>
      </c>
      <c r="E332" s="56" t="s">
        <v>336</v>
      </c>
      <c r="F332" s="58">
        <v>15</v>
      </c>
      <c r="G332" s="45"/>
      <c r="H332" s="45" t="s">
        <v>1498</v>
      </c>
      <c r="I332" s="45"/>
      <c r="J332" s="45"/>
      <c r="K332" s="45">
        <v>1</v>
      </c>
      <c r="L332" s="60">
        <v>1</v>
      </c>
      <c r="M332" s="95">
        <v>1</v>
      </c>
      <c r="N332" s="45">
        <v>1</v>
      </c>
      <c r="O332" s="54"/>
      <c r="P332" s="56" t="s">
        <v>1706</v>
      </c>
      <c r="Q332" s="56" t="s">
        <v>1575</v>
      </c>
      <c r="R332" s="98" t="s">
        <v>699</v>
      </c>
      <c r="S332" s="45"/>
      <c r="T332" s="58" t="s">
        <v>699</v>
      </c>
      <c r="U332" s="45"/>
      <c r="V332" s="97">
        <f t="shared" si="11"/>
        <v>32</v>
      </c>
      <c r="W332" s="64"/>
    </row>
    <row r="333" spans="1:24">
      <c r="A333" s="54" t="s">
        <v>692</v>
      </c>
      <c r="B333" s="45" t="s">
        <v>693</v>
      </c>
      <c r="C333" s="56" t="s">
        <v>2036</v>
      </c>
      <c r="D333" s="56" t="s">
        <v>1609</v>
      </c>
      <c r="E333" s="56" t="s">
        <v>336</v>
      </c>
      <c r="F333" s="58">
        <v>19</v>
      </c>
      <c r="G333" s="45"/>
      <c r="H333" s="45" t="s">
        <v>1498</v>
      </c>
      <c r="I333" s="45"/>
      <c r="J333" s="45"/>
      <c r="K333" s="45">
        <v>1</v>
      </c>
      <c r="L333" s="60">
        <v>1</v>
      </c>
      <c r="M333" s="95">
        <v>1</v>
      </c>
      <c r="N333" s="45">
        <v>1</v>
      </c>
      <c r="O333" s="54"/>
      <c r="P333" s="56" t="s">
        <v>1520</v>
      </c>
      <c r="Q333" s="56" t="s">
        <v>1723</v>
      </c>
      <c r="R333" s="98" t="s">
        <v>699</v>
      </c>
      <c r="S333" s="45"/>
      <c r="T333" s="58" t="s">
        <v>699</v>
      </c>
      <c r="U333" s="45"/>
      <c r="V333" s="97">
        <f t="shared" si="11"/>
        <v>32</v>
      </c>
      <c r="W333" s="64"/>
    </row>
    <row r="334" spans="1:24">
      <c r="A334" s="54" t="s">
        <v>692</v>
      </c>
      <c r="B334" s="45" t="s">
        <v>693</v>
      </c>
      <c r="C334" s="56" t="s">
        <v>2037</v>
      </c>
      <c r="D334" s="56" t="s">
        <v>1572</v>
      </c>
      <c r="E334" s="56" t="s">
        <v>336</v>
      </c>
      <c r="F334" s="58">
        <v>20</v>
      </c>
      <c r="G334" s="45"/>
      <c r="H334" s="45" t="s">
        <v>1498</v>
      </c>
      <c r="I334" s="45"/>
      <c r="J334" s="45"/>
      <c r="K334" s="45">
        <v>1</v>
      </c>
      <c r="L334" s="60">
        <v>1</v>
      </c>
      <c r="M334" s="95">
        <f>IF(H334="A",F334/20,IF(H334="B",F334/40,0))</f>
        <v>1</v>
      </c>
      <c r="N334" s="45">
        <v>1</v>
      </c>
      <c r="O334" s="54"/>
      <c r="P334" s="56" t="s">
        <v>1697</v>
      </c>
      <c r="Q334" s="56" t="s">
        <v>1723</v>
      </c>
      <c r="R334" s="98" t="s">
        <v>699</v>
      </c>
      <c r="S334" s="45"/>
      <c r="T334" s="58" t="s">
        <v>699</v>
      </c>
      <c r="U334" s="45"/>
      <c r="V334" s="97">
        <f t="shared" si="11"/>
        <v>32</v>
      </c>
      <c r="W334" s="64"/>
    </row>
    <row r="335" spans="1:24">
      <c r="A335" s="54" t="s">
        <v>710</v>
      </c>
      <c r="B335" s="45" t="s">
        <v>693</v>
      </c>
      <c r="C335" s="68" t="s">
        <v>2038</v>
      </c>
      <c r="D335" s="68" t="s">
        <v>1538</v>
      </c>
      <c r="E335" s="68" t="s">
        <v>336</v>
      </c>
      <c r="F335" s="73">
        <v>20</v>
      </c>
      <c r="G335" s="68"/>
      <c r="H335" s="45" t="s">
        <v>1498</v>
      </c>
      <c r="I335" s="45"/>
      <c r="J335" s="45"/>
      <c r="K335" s="45">
        <v>1</v>
      </c>
      <c r="L335" s="60">
        <v>1</v>
      </c>
      <c r="M335" s="95">
        <f>IF(H335="A",F335/20,IF(H335="B",F335/40,0))</f>
        <v>1</v>
      </c>
      <c r="N335" s="45">
        <v>1</v>
      </c>
      <c r="O335" s="54"/>
      <c r="P335" s="68" t="s">
        <v>1878</v>
      </c>
      <c r="Q335" s="68" t="s">
        <v>1543</v>
      </c>
      <c r="R335" s="96">
        <v>16</v>
      </c>
      <c r="S335" s="45"/>
      <c r="T335" s="73" t="s">
        <v>14</v>
      </c>
      <c r="U335" s="45"/>
      <c r="V335" s="97">
        <f t="shared" si="11"/>
        <v>16</v>
      </c>
      <c r="W335" s="64"/>
    </row>
    <row r="336" spans="1:24">
      <c r="A336" s="54" t="s">
        <v>710</v>
      </c>
      <c r="B336" s="45" t="s">
        <v>693</v>
      </c>
      <c r="C336" s="68" t="s">
        <v>2039</v>
      </c>
      <c r="D336" s="68" t="s">
        <v>1538</v>
      </c>
      <c r="E336" s="68" t="s">
        <v>336</v>
      </c>
      <c r="F336" s="73">
        <v>20</v>
      </c>
      <c r="G336" s="68"/>
      <c r="H336" s="45" t="s">
        <v>1498</v>
      </c>
      <c r="I336" s="45"/>
      <c r="J336" s="45"/>
      <c r="K336" s="45">
        <v>1</v>
      </c>
      <c r="L336" s="60">
        <v>1</v>
      </c>
      <c r="M336" s="95">
        <f>IF(H336="A",F336/20,IF(H336="B",F336/40,0))</f>
        <v>1</v>
      </c>
      <c r="N336" s="45">
        <v>1</v>
      </c>
      <c r="O336" s="54"/>
      <c r="P336" s="68" t="s">
        <v>1561</v>
      </c>
      <c r="Q336" s="68" t="s">
        <v>1540</v>
      </c>
      <c r="R336" s="96">
        <v>16</v>
      </c>
      <c r="S336" s="45"/>
      <c r="T336" s="73" t="s">
        <v>14</v>
      </c>
      <c r="U336" s="45"/>
      <c r="V336" s="97">
        <f t="shared" si="11"/>
        <v>16</v>
      </c>
      <c r="W336" s="64"/>
    </row>
    <row r="337" spans="1:24">
      <c r="A337" s="54" t="s">
        <v>710</v>
      </c>
      <c r="B337" s="45" t="s">
        <v>693</v>
      </c>
      <c r="C337" s="68" t="s">
        <v>2040</v>
      </c>
      <c r="D337" s="68" t="s">
        <v>1538</v>
      </c>
      <c r="E337" s="68" t="s">
        <v>336</v>
      </c>
      <c r="F337" s="73">
        <v>19</v>
      </c>
      <c r="G337" s="68"/>
      <c r="H337" s="45" t="s">
        <v>1498</v>
      </c>
      <c r="I337" s="45"/>
      <c r="J337" s="45"/>
      <c r="K337" s="45">
        <v>1</v>
      </c>
      <c r="L337" s="60">
        <v>1</v>
      </c>
      <c r="M337" s="95">
        <v>1</v>
      </c>
      <c r="N337" s="45">
        <v>1</v>
      </c>
      <c r="O337" s="54"/>
      <c r="P337" s="68" t="s">
        <v>1855</v>
      </c>
      <c r="Q337" s="68" t="s">
        <v>1690</v>
      </c>
      <c r="R337" s="96">
        <v>16</v>
      </c>
      <c r="S337" s="45"/>
      <c r="T337" s="73" t="s">
        <v>14</v>
      </c>
      <c r="U337" s="45"/>
      <c r="V337" s="97">
        <f t="shared" si="11"/>
        <v>16</v>
      </c>
      <c r="W337" s="64"/>
    </row>
    <row r="338" spans="1:24">
      <c r="A338" s="54" t="s">
        <v>710</v>
      </c>
      <c r="B338" s="45" t="s">
        <v>693</v>
      </c>
      <c r="C338" s="68" t="s">
        <v>2041</v>
      </c>
      <c r="D338" s="68" t="s">
        <v>1538</v>
      </c>
      <c r="E338" s="68" t="s">
        <v>336</v>
      </c>
      <c r="F338" s="73">
        <v>19</v>
      </c>
      <c r="G338" s="68"/>
      <c r="H338" s="45" t="s">
        <v>1498</v>
      </c>
      <c r="I338" s="45"/>
      <c r="J338" s="45"/>
      <c r="K338" s="45">
        <v>1</v>
      </c>
      <c r="L338" s="60">
        <v>1</v>
      </c>
      <c r="M338" s="95">
        <v>1</v>
      </c>
      <c r="N338" s="45">
        <v>1</v>
      </c>
      <c r="O338" s="54"/>
      <c r="P338" s="68" t="s">
        <v>1857</v>
      </c>
      <c r="Q338" s="68" t="s">
        <v>1690</v>
      </c>
      <c r="R338" s="96">
        <v>16</v>
      </c>
      <c r="S338" s="45"/>
      <c r="T338" s="73" t="s">
        <v>14</v>
      </c>
      <c r="U338" s="45"/>
      <c r="V338" s="97">
        <f t="shared" si="11"/>
        <v>16</v>
      </c>
      <c r="W338" s="64"/>
    </row>
    <row r="339" spans="1:24">
      <c r="A339" s="54" t="s">
        <v>710</v>
      </c>
      <c r="B339" s="45" t="s">
        <v>693</v>
      </c>
      <c r="C339" s="68" t="s">
        <v>2042</v>
      </c>
      <c r="D339" s="68" t="s">
        <v>1538</v>
      </c>
      <c r="E339" s="68" t="s">
        <v>336</v>
      </c>
      <c r="F339" s="73">
        <v>17</v>
      </c>
      <c r="G339" s="68"/>
      <c r="H339" s="45" t="s">
        <v>1498</v>
      </c>
      <c r="I339" s="45"/>
      <c r="J339" s="45"/>
      <c r="K339" s="45">
        <v>1</v>
      </c>
      <c r="L339" s="60">
        <v>1</v>
      </c>
      <c r="M339" s="95">
        <v>1</v>
      </c>
      <c r="N339" s="45">
        <v>1</v>
      </c>
      <c r="O339" s="54"/>
      <c r="P339" s="68" t="s">
        <v>1539</v>
      </c>
      <c r="Q339" s="68" t="s">
        <v>1543</v>
      </c>
      <c r="R339" s="96">
        <v>16</v>
      </c>
      <c r="S339" s="45"/>
      <c r="T339" s="73" t="s">
        <v>14</v>
      </c>
      <c r="U339" s="45"/>
      <c r="V339" s="97">
        <f t="shared" si="11"/>
        <v>16</v>
      </c>
      <c r="W339" s="64"/>
    </row>
    <row r="340" spans="1:24">
      <c r="A340" s="54" t="s">
        <v>710</v>
      </c>
      <c r="B340" s="45" t="s">
        <v>693</v>
      </c>
      <c r="C340" s="68" t="s">
        <v>2043</v>
      </c>
      <c r="D340" s="68" t="s">
        <v>1538</v>
      </c>
      <c r="E340" s="68" t="s">
        <v>336</v>
      </c>
      <c r="F340" s="73">
        <v>19</v>
      </c>
      <c r="G340" s="68"/>
      <c r="H340" s="45" t="s">
        <v>1498</v>
      </c>
      <c r="I340" s="45"/>
      <c r="J340" s="45"/>
      <c r="K340" s="45">
        <v>1</v>
      </c>
      <c r="L340" s="60">
        <v>1</v>
      </c>
      <c r="M340" s="95">
        <v>1</v>
      </c>
      <c r="N340" s="45">
        <v>1</v>
      </c>
      <c r="O340" s="54"/>
      <c r="P340" s="68" t="s">
        <v>1542</v>
      </c>
      <c r="Q340" s="68" t="s">
        <v>1540</v>
      </c>
      <c r="R340" s="96">
        <v>16</v>
      </c>
      <c r="S340" s="45"/>
      <c r="T340" s="73" t="s">
        <v>14</v>
      </c>
      <c r="U340" s="45"/>
      <c r="V340" s="97">
        <f t="shared" si="11"/>
        <v>16</v>
      </c>
      <c r="W340" s="64"/>
    </row>
    <row r="341" spans="1:24">
      <c r="A341" s="54" t="s">
        <v>710</v>
      </c>
      <c r="B341" s="45" t="s">
        <v>693</v>
      </c>
      <c r="C341" s="68" t="s">
        <v>2044</v>
      </c>
      <c r="D341" s="68" t="s">
        <v>1545</v>
      </c>
      <c r="E341" s="68" t="s">
        <v>336</v>
      </c>
      <c r="F341" s="73">
        <v>19</v>
      </c>
      <c r="G341" s="68"/>
      <c r="H341" s="45" t="s">
        <v>1498</v>
      </c>
      <c r="I341" s="45"/>
      <c r="J341" s="45"/>
      <c r="K341" s="45">
        <v>1</v>
      </c>
      <c r="L341" s="60">
        <v>1</v>
      </c>
      <c r="M341" s="95">
        <v>1</v>
      </c>
      <c r="N341" s="45">
        <v>1</v>
      </c>
      <c r="O341" s="54"/>
      <c r="P341" s="68" t="s">
        <v>1921</v>
      </c>
      <c r="Q341" s="68" t="s">
        <v>1749</v>
      </c>
      <c r="R341" s="96">
        <v>16</v>
      </c>
      <c r="S341" s="45"/>
      <c r="T341" s="73" t="s">
        <v>14</v>
      </c>
      <c r="U341" s="45"/>
      <c r="V341" s="97">
        <f t="shared" si="11"/>
        <v>16</v>
      </c>
      <c r="W341" s="64"/>
    </row>
    <row r="342" spans="1:24">
      <c r="A342" s="54" t="s">
        <v>710</v>
      </c>
      <c r="B342" s="45" t="s">
        <v>693</v>
      </c>
      <c r="C342" s="68" t="s">
        <v>2045</v>
      </c>
      <c r="D342" s="68" t="s">
        <v>1545</v>
      </c>
      <c r="E342" s="68" t="s">
        <v>336</v>
      </c>
      <c r="F342" s="73">
        <v>20</v>
      </c>
      <c r="G342" s="68"/>
      <c r="H342" s="45" t="s">
        <v>1498</v>
      </c>
      <c r="I342" s="45"/>
      <c r="J342" s="45"/>
      <c r="K342" s="45">
        <v>1</v>
      </c>
      <c r="L342" s="60">
        <v>1</v>
      </c>
      <c r="M342" s="95">
        <f>IF(H342="A",F342/20,IF(H342="B",F342/40,0))</f>
        <v>1</v>
      </c>
      <c r="N342" s="45">
        <v>1</v>
      </c>
      <c r="O342" s="54"/>
      <c r="P342" s="68" t="s">
        <v>1555</v>
      </c>
      <c r="Q342" s="68" t="s">
        <v>1749</v>
      </c>
      <c r="R342" s="96">
        <v>16</v>
      </c>
      <c r="S342" s="45"/>
      <c r="T342" s="73" t="s">
        <v>14</v>
      </c>
      <c r="U342" s="45"/>
      <c r="V342" s="97">
        <f t="shared" si="11"/>
        <v>16</v>
      </c>
      <c r="W342" s="64"/>
    </row>
    <row r="343" spans="1:24">
      <c r="A343" s="54" t="s">
        <v>692</v>
      </c>
      <c r="B343" s="45" t="s">
        <v>693</v>
      </c>
      <c r="C343" s="56" t="s">
        <v>2046</v>
      </c>
      <c r="D343" s="56" t="s">
        <v>1609</v>
      </c>
      <c r="E343" s="56" t="s">
        <v>259</v>
      </c>
      <c r="F343" s="58">
        <v>18</v>
      </c>
      <c r="G343" s="45"/>
      <c r="H343" s="45" t="s">
        <v>1498</v>
      </c>
      <c r="I343" s="45"/>
      <c r="J343" s="45"/>
      <c r="K343" s="45">
        <v>1</v>
      </c>
      <c r="L343" s="60">
        <v>1</v>
      </c>
      <c r="M343" s="95">
        <v>1</v>
      </c>
      <c r="N343" s="45">
        <v>1</v>
      </c>
      <c r="O343" s="54"/>
      <c r="P343" s="56" t="s">
        <v>1706</v>
      </c>
      <c r="Q343" s="56" t="s">
        <v>1613</v>
      </c>
      <c r="R343" s="98" t="s">
        <v>699</v>
      </c>
      <c r="S343" s="45"/>
      <c r="T343" s="58" t="s">
        <v>699</v>
      </c>
      <c r="U343" s="45"/>
      <c r="V343" s="97">
        <f t="shared" si="11"/>
        <v>32</v>
      </c>
      <c r="W343" s="64"/>
    </row>
    <row r="344" spans="1:24">
      <c r="A344" s="54" t="s">
        <v>692</v>
      </c>
      <c r="B344" s="45" t="s">
        <v>693</v>
      </c>
      <c r="C344" s="56" t="s">
        <v>2047</v>
      </c>
      <c r="D344" s="56" t="s">
        <v>1572</v>
      </c>
      <c r="E344" s="56" t="s">
        <v>259</v>
      </c>
      <c r="F344" s="58">
        <v>13</v>
      </c>
      <c r="G344" s="45"/>
      <c r="H344" s="45" t="s">
        <v>1498</v>
      </c>
      <c r="I344" s="45"/>
      <c r="J344" s="45"/>
      <c r="K344" s="45">
        <v>1</v>
      </c>
      <c r="L344" s="60">
        <v>1</v>
      </c>
      <c r="M344" s="95">
        <v>1</v>
      </c>
      <c r="N344" s="45">
        <v>1</v>
      </c>
      <c r="O344" s="54"/>
      <c r="P344" s="56" t="s">
        <v>1697</v>
      </c>
      <c r="Q344" s="56" t="s">
        <v>1646</v>
      </c>
      <c r="R344" s="98" t="s">
        <v>699</v>
      </c>
      <c r="S344" s="45"/>
      <c r="T344" s="58" t="s">
        <v>699</v>
      </c>
      <c r="U344" s="45"/>
      <c r="V344" s="97">
        <f t="shared" si="11"/>
        <v>32</v>
      </c>
      <c r="W344" s="64"/>
    </row>
    <row r="345" spans="1:24">
      <c r="A345" s="54" t="s">
        <v>692</v>
      </c>
      <c r="B345" s="45" t="s">
        <v>693</v>
      </c>
      <c r="C345" s="56" t="s">
        <v>2048</v>
      </c>
      <c r="D345" s="56" t="s">
        <v>1736</v>
      </c>
      <c r="E345" s="56" t="s">
        <v>259</v>
      </c>
      <c r="F345" s="58">
        <v>30</v>
      </c>
      <c r="G345" s="56"/>
      <c r="H345" s="45" t="s">
        <v>1498</v>
      </c>
      <c r="I345" s="45"/>
      <c r="J345" s="45"/>
      <c r="K345" s="45">
        <v>1</v>
      </c>
      <c r="L345" s="60">
        <v>1.4</v>
      </c>
      <c r="M345" s="95">
        <f>IF(H345="A",F345/20,IF(H345="B",F345/40,0))</f>
        <v>1.5</v>
      </c>
      <c r="N345" s="45">
        <v>1</v>
      </c>
      <c r="O345" s="54"/>
      <c r="P345" s="56" t="s">
        <v>1574</v>
      </c>
      <c r="Q345" s="56" t="s">
        <v>1740</v>
      </c>
      <c r="R345" s="98" t="s">
        <v>699</v>
      </c>
      <c r="S345" s="45"/>
      <c r="T345" s="58" t="s">
        <v>699</v>
      </c>
      <c r="U345" s="45"/>
      <c r="V345" s="97">
        <f t="shared" si="11"/>
        <v>67.199999999999989</v>
      </c>
      <c r="W345" s="64"/>
      <c r="X345" s="41">
        <v>1</v>
      </c>
    </row>
    <row r="346" spans="1:24">
      <c r="A346" s="54" t="s">
        <v>710</v>
      </c>
      <c r="B346" s="45" t="s">
        <v>693</v>
      </c>
      <c r="C346" s="68" t="s">
        <v>2049</v>
      </c>
      <c r="D346" s="68" t="s">
        <v>1736</v>
      </c>
      <c r="E346" s="68" t="s">
        <v>259</v>
      </c>
      <c r="F346" s="73">
        <v>30</v>
      </c>
      <c r="G346" s="68"/>
      <c r="H346" s="45" t="s">
        <v>1498</v>
      </c>
      <c r="I346" s="45"/>
      <c r="J346" s="45"/>
      <c r="K346" s="45">
        <v>1</v>
      </c>
      <c r="L346" s="60">
        <v>1</v>
      </c>
      <c r="M346" s="95">
        <f>IF(H346="A",F346/20,IF(H346="B",F346/40,0))</f>
        <v>1.5</v>
      </c>
      <c r="N346" s="45">
        <v>1</v>
      </c>
      <c r="O346" s="54"/>
      <c r="P346" s="68" t="s">
        <v>1639</v>
      </c>
      <c r="Q346" s="68" t="s">
        <v>1743</v>
      </c>
      <c r="R346" s="96">
        <v>32</v>
      </c>
      <c r="S346" s="45"/>
      <c r="T346" s="73" t="s">
        <v>699</v>
      </c>
      <c r="U346" s="45"/>
      <c r="V346" s="97">
        <f t="shared" si="11"/>
        <v>48</v>
      </c>
      <c r="W346" s="64"/>
      <c r="X346" s="41">
        <v>1</v>
      </c>
    </row>
    <row r="347" spans="1:24">
      <c r="A347" s="54" t="s">
        <v>710</v>
      </c>
      <c r="B347" s="45" t="s">
        <v>693</v>
      </c>
      <c r="C347" s="68" t="s">
        <v>2050</v>
      </c>
      <c r="D347" s="68" t="s">
        <v>1736</v>
      </c>
      <c r="E347" s="68" t="s">
        <v>259</v>
      </c>
      <c r="F347" s="73">
        <v>19</v>
      </c>
      <c r="G347" s="68"/>
      <c r="H347" s="45" t="s">
        <v>1498</v>
      </c>
      <c r="I347" s="45"/>
      <c r="J347" s="45"/>
      <c r="K347" s="45">
        <v>1</v>
      </c>
      <c r="L347" s="60">
        <v>1.4</v>
      </c>
      <c r="M347" s="95">
        <v>1</v>
      </c>
      <c r="N347" s="45">
        <v>1</v>
      </c>
      <c r="O347" s="54"/>
      <c r="P347" s="68" t="s">
        <v>1499</v>
      </c>
      <c r="Q347" s="68" t="s">
        <v>1746</v>
      </c>
      <c r="R347" s="96">
        <v>32</v>
      </c>
      <c r="S347" s="45"/>
      <c r="T347" s="73" t="s">
        <v>699</v>
      </c>
      <c r="U347" s="45"/>
      <c r="V347" s="97">
        <f t="shared" si="11"/>
        <v>44.8</v>
      </c>
      <c r="W347" s="64"/>
      <c r="X347" s="41">
        <v>1</v>
      </c>
    </row>
    <row r="348" spans="1:24">
      <c r="A348" s="54" t="s">
        <v>692</v>
      </c>
      <c r="B348" s="45" t="s">
        <v>693</v>
      </c>
      <c r="C348" s="56" t="s">
        <v>2051</v>
      </c>
      <c r="D348" s="56" t="s">
        <v>1637</v>
      </c>
      <c r="E348" s="56" t="s">
        <v>259</v>
      </c>
      <c r="F348" s="58">
        <v>23</v>
      </c>
      <c r="G348" s="99" t="s">
        <v>1620</v>
      </c>
      <c r="H348" s="45" t="s">
        <v>1621</v>
      </c>
      <c r="I348" s="45"/>
      <c r="J348" s="45"/>
      <c r="K348" s="45">
        <v>1</v>
      </c>
      <c r="L348" s="60">
        <v>1</v>
      </c>
      <c r="M348" s="95">
        <v>1.2</v>
      </c>
      <c r="N348" s="45">
        <v>0.8</v>
      </c>
      <c r="O348" s="58">
        <v>2</v>
      </c>
      <c r="P348" s="56" t="s">
        <v>1514</v>
      </c>
      <c r="Q348" s="56" t="s">
        <v>1677</v>
      </c>
      <c r="R348" s="98">
        <v>32</v>
      </c>
      <c r="S348" s="45"/>
      <c r="T348" s="45"/>
      <c r="U348" s="45"/>
      <c r="V348" s="97">
        <f t="shared" si="11"/>
        <v>30.72</v>
      </c>
      <c r="W348" s="64"/>
    </row>
    <row r="349" spans="1:24">
      <c r="A349" s="54" t="s">
        <v>692</v>
      </c>
      <c r="B349" s="45" t="s">
        <v>693</v>
      </c>
      <c r="C349" s="56" t="s">
        <v>2052</v>
      </c>
      <c r="D349" s="56" t="s">
        <v>1619</v>
      </c>
      <c r="E349" s="56" t="s">
        <v>259</v>
      </c>
      <c r="F349" s="58">
        <v>30</v>
      </c>
      <c r="G349" s="99" t="s">
        <v>1620</v>
      </c>
      <c r="H349" s="45" t="s">
        <v>1621</v>
      </c>
      <c r="I349" s="45"/>
      <c r="J349" s="45"/>
      <c r="K349" s="45">
        <v>1</v>
      </c>
      <c r="L349" s="60">
        <v>1</v>
      </c>
      <c r="M349" s="95">
        <v>1.2</v>
      </c>
      <c r="N349" s="45">
        <v>0.8</v>
      </c>
      <c r="O349" s="58">
        <v>2</v>
      </c>
      <c r="P349" s="56" t="s">
        <v>1517</v>
      </c>
      <c r="Q349" s="56" t="s">
        <v>1675</v>
      </c>
      <c r="R349" s="98">
        <v>32</v>
      </c>
      <c r="S349" s="45"/>
      <c r="T349" s="45"/>
      <c r="U349" s="45"/>
      <c r="V349" s="97">
        <f t="shared" si="11"/>
        <v>30.72</v>
      </c>
      <c r="W349" s="64"/>
    </row>
    <row r="350" spans="1:24">
      <c r="A350" s="54" t="s">
        <v>692</v>
      </c>
      <c r="B350" s="45" t="s">
        <v>693</v>
      </c>
      <c r="C350" s="56" t="s">
        <v>2053</v>
      </c>
      <c r="D350" s="56" t="s">
        <v>1619</v>
      </c>
      <c r="E350" s="56" t="s">
        <v>259</v>
      </c>
      <c r="F350" s="58">
        <v>30</v>
      </c>
      <c r="G350" s="99" t="s">
        <v>1620</v>
      </c>
      <c r="H350" s="45" t="s">
        <v>1621</v>
      </c>
      <c r="I350" s="45"/>
      <c r="J350" s="45"/>
      <c r="K350" s="45">
        <v>1</v>
      </c>
      <c r="L350" s="60">
        <v>1</v>
      </c>
      <c r="M350" s="95">
        <v>1.2</v>
      </c>
      <c r="N350" s="45">
        <v>0.8</v>
      </c>
      <c r="O350" s="58">
        <v>2</v>
      </c>
      <c r="P350" s="56" t="s">
        <v>1625</v>
      </c>
      <c r="Q350" s="56" t="s">
        <v>1640</v>
      </c>
      <c r="R350" s="98">
        <v>32</v>
      </c>
      <c r="S350" s="45"/>
      <c r="T350" s="45"/>
      <c r="U350" s="45"/>
      <c r="V350" s="97">
        <f t="shared" si="11"/>
        <v>30.72</v>
      </c>
      <c r="W350" s="64"/>
    </row>
    <row r="351" spans="1:24">
      <c r="A351" s="54" t="s">
        <v>692</v>
      </c>
      <c r="B351" s="45" t="s">
        <v>693</v>
      </c>
      <c r="C351" s="56" t="s">
        <v>2054</v>
      </c>
      <c r="D351" s="56" t="s">
        <v>1554</v>
      </c>
      <c r="E351" s="56" t="s">
        <v>1943</v>
      </c>
      <c r="F351" s="58">
        <v>14</v>
      </c>
      <c r="G351" s="45"/>
      <c r="H351" s="45" t="s">
        <v>1498</v>
      </c>
      <c r="I351" s="45"/>
      <c r="J351" s="45"/>
      <c r="K351" s="45">
        <v>1</v>
      </c>
      <c r="L351" s="60">
        <v>1</v>
      </c>
      <c r="M351" s="95">
        <v>1</v>
      </c>
      <c r="N351" s="45">
        <v>1</v>
      </c>
      <c r="O351" s="54"/>
      <c r="P351" s="56" t="s">
        <v>1558</v>
      </c>
      <c r="Q351" s="56" t="s">
        <v>1702</v>
      </c>
      <c r="R351" s="98" t="s">
        <v>14</v>
      </c>
      <c r="S351" s="45"/>
      <c r="T351" s="58" t="s">
        <v>14</v>
      </c>
      <c r="U351" s="45"/>
      <c r="V351" s="97">
        <f t="shared" si="11"/>
        <v>16</v>
      </c>
      <c r="W351" s="79" t="s">
        <v>1944</v>
      </c>
    </row>
    <row r="352" spans="1:24">
      <c r="A352" s="54" t="s">
        <v>710</v>
      </c>
      <c r="B352" s="45" t="s">
        <v>693</v>
      </c>
      <c r="C352" s="68" t="s">
        <v>2055</v>
      </c>
      <c r="D352" s="68" t="s">
        <v>1532</v>
      </c>
      <c r="E352" s="68" t="s">
        <v>393</v>
      </c>
      <c r="F352" s="73">
        <v>25</v>
      </c>
      <c r="G352" s="68"/>
      <c r="H352" s="45" t="s">
        <v>1498</v>
      </c>
      <c r="I352" s="45"/>
      <c r="J352" s="45"/>
      <c r="K352" s="45">
        <v>1</v>
      </c>
      <c r="L352" s="60">
        <v>1.4</v>
      </c>
      <c r="M352" s="95">
        <f>IF(H352="A",F352/20,IF(H352="B",F352/40,0))</f>
        <v>1.25</v>
      </c>
      <c r="N352" s="45">
        <v>1</v>
      </c>
      <c r="O352" s="54"/>
      <c r="P352" s="68" t="s">
        <v>1731</v>
      </c>
      <c r="Q352" s="68" t="s">
        <v>1794</v>
      </c>
      <c r="R352" s="96">
        <v>32</v>
      </c>
      <c r="S352" s="45"/>
      <c r="T352" s="73" t="s">
        <v>699</v>
      </c>
      <c r="U352" s="45"/>
      <c r="V352" s="97">
        <f t="shared" si="11"/>
        <v>56</v>
      </c>
      <c r="W352" s="64"/>
      <c r="X352" s="41">
        <v>1</v>
      </c>
    </row>
    <row r="353" spans="1:23">
      <c r="A353" s="54" t="s">
        <v>710</v>
      </c>
      <c r="B353" s="45" t="s">
        <v>693</v>
      </c>
      <c r="C353" s="68" t="s">
        <v>2056</v>
      </c>
      <c r="D353" s="68" t="s">
        <v>1763</v>
      </c>
      <c r="E353" s="68" t="s">
        <v>169</v>
      </c>
      <c r="F353" s="73">
        <v>30</v>
      </c>
      <c r="G353" s="108" t="s">
        <v>1512</v>
      </c>
      <c r="H353" s="45" t="s">
        <v>1513</v>
      </c>
      <c r="I353" s="45"/>
      <c r="J353" s="45"/>
      <c r="K353" s="45">
        <v>1</v>
      </c>
      <c r="L353" s="60">
        <v>1</v>
      </c>
      <c r="M353" s="95">
        <v>1</v>
      </c>
      <c r="N353" s="45">
        <v>1</v>
      </c>
      <c r="O353" s="73" t="s">
        <v>1668</v>
      </c>
      <c r="P353" s="68" t="s">
        <v>2025</v>
      </c>
      <c r="Q353" s="68" t="s">
        <v>1518</v>
      </c>
      <c r="R353" s="96">
        <v>16</v>
      </c>
      <c r="S353" s="45"/>
      <c r="T353" s="45"/>
      <c r="U353" s="73">
        <v>16</v>
      </c>
      <c r="V353" s="97">
        <f t="shared" si="11"/>
        <v>16</v>
      </c>
      <c r="W353" s="64"/>
    </row>
    <row r="354" spans="1:23">
      <c r="A354" s="54" t="s">
        <v>710</v>
      </c>
      <c r="B354" s="45" t="s">
        <v>693</v>
      </c>
      <c r="C354" s="68" t="s">
        <v>2057</v>
      </c>
      <c r="D354" s="68" t="s">
        <v>1763</v>
      </c>
      <c r="E354" s="68" t="s">
        <v>169</v>
      </c>
      <c r="F354" s="73">
        <v>30</v>
      </c>
      <c r="G354" s="108" t="s">
        <v>1512</v>
      </c>
      <c r="H354" s="45" t="s">
        <v>1513</v>
      </c>
      <c r="I354" s="45"/>
      <c r="J354" s="45"/>
      <c r="K354" s="45">
        <v>1</v>
      </c>
      <c r="L354" s="60">
        <v>1</v>
      </c>
      <c r="M354" s="95">
        <v>1</v>
      </c>
      <c r="N354" s="45">
        <v>1</v>
      </c>
      <c r="O354" s="73" t="s">
        <v>1668</v>
      </c>
      <c r="P354" s="68" t="s">
        <v>1868</v>
      </c>
      <c r="Q354" s="68" t="s">
        <v>1873</v>
      </c>
      <c r="R354" s="96">
        <v>16</v>
      </c>
      <c r="S354" s="45"/>
      <c r="T354" s="45"/>
      <c r="U354" s="73">
        <v>16</v>
      </c>
      <c r="V354" s="97">
        <f t="shared" si="11"/>
        <v>16</v>
      </c>
      <c r="W354" s="64"/>
    </row>
    <row r="355" spans="1:23">
      <c r="A355" s="54" t="s">
        <v>692</v>
      </c>
      <c r="B355" s="45" t="s">
        <v>693</v>
      </c>
      <c r="C355" s="56" t="s">
        <v>2058</v>
      </c>
      <c r="D355" s="56" t="s">
        <v>1554</v>
      </c>
      <c r="E355" s="56" t="s">
        <v>97</v>
      </c>
      <c r="F355" s="58">
        <v>13</v>
      </c>
      <c r="G355" s="109"/>
      <c r="H355" s="45" t="s">
        <v>1498</v>
      </c>
      <c r="I355" s="45"/>
      <c r="J355" s="45"/>
      <c r="K355" s="45">
        <v>1</v>
      </c>
      <c r="L355" s="60">
        <v>1</v>
      </c>
      <c r="M355" s="95">
        <v>1</v>
      </c>
      <c r="N355" s="45">
        <v>1</v>
      </c>
      <c r="O355" s="54"/>
      <c r="P355" s="56" t="s">
        <v>1755</v>
      </c>
      <c r="Q355" s="56" t="s">
        <v>1556</v>
      </c>
      <c r="R355" s="98" t="s">
        <v>14</v>
      </c>
      <c r="S355" s="45"/>
      <c r="T355" s="58" t="s">
        <v>14</v>
      </c>
      <c r="U355" s="45"/>
      <c r="V355" s="97">
        <f t="shared" si="11"/>
        <v>16</v>
      </c>
      <c r="W355" s="64"/>
    </row>
    <row r="356" spans="1:23">
      <c r="A356" s="54" t="s">
        <v>692</v>
      </c>
      <c r="B356" s="45" t="s">
        <v>693</v>
      </c>
      <c r="C356" s="56" t="s">
        <v>2059</v>
      </c>
      <c r="D356" s="56" t="s">
        <v>1554</v>
      </c>
      <c r="E356" s="56" t="s">
        <v>97</v>
      </c>
      <c r="F356" s="58">
        <v>12</v>
      </c>
      <c r="G356" s="109"/>
      <c r="H356" s="45" t="s">
        <v>1498</v>
      </c>
      <c r="I356" s="45"/>
      <c r="J356" s="45"/>
      <c r="K356" s="45">
        <v>1</v>
      </c>
      <c r="L356" s="60">
        <v>1</v>
      </c>
      <c r="M356" s="95">
        <v>1</v>
      </c>
      <c r="N356" s="45">
        <v>1</v>
      </c>
      <c r="O356" s="54"/>
      <c r="P356" s="56" t="s">
        <v>1801</v>
      </c>
      <c r="Q356" s="56" t="s">
        <v>1559</v>
      </c>
      <c r="R356" s="98" t="s">
        <v>14</v>
      </c>
      <c r="S356" s="45"/>
      <c r="T356" s="58" t="s">
        <v>14</v>
      </c>
      <c r="U356" s="45"/>
      <c r="V356" s="97">
        <f t="shared" si="11"/>
        <v>16</v>
      </c>
      <c r="W356" s="64"/>
    </row>
    <row r="357" spans="1:23">
      <c r="A357" s="54" t="s">
        <v>692</v>
      </c>
      <c r="B357" s="45" t="s">
        <v>693</v>
      </c>
      <c r="C357" s="56" t="s">
        <v>2060</v>
      </c>
      <c r="D357" s="56" t="s">
        <v>1554</v>
      </c>
      <c r="E357" s="56" t="s">
        <v>97</v>
      </c>
      <c r="F357" s="58">
        <v>6</v>
      </c>
      <c r="G357" s="109"/>
      <c r="H357" s="45" t="s">
        <v>1498</v>
      </c>
      <c r="I357" s="45"/>
      <c r="J357" s="45"/>
      <c r="K357" s="45">
        <v>1</v>
      </c>
      <c r="L357" s="60">
        <v>1</v>
      </c>
      <c r="M357" s="95">
        <v>1</v>
      </c>
      <c r="N357" s="45">
        <v>1</v>
      </c>
      <c r="O357" s="54"/>
      <c r="P357" s="56" t="s">
        <v>1799</v>
      </c>
      <c r="Q357" s="56" t="s">
        <v>1559</v>
      </c>
      <c r="R357" s="98" t="s">
        <v>14</v>
      </c>
      <c r="S357" s="45"/>
      <c r="T357" s="58" t="s">
        <v>14</v>
      </c>
      <c r="U357" s="45"/>
      <c r="V357" s="97">
        <f t="shared" si="11"/>
        <v>16</v>
      </c>
      <c r="W357" s="64"/>
    </row>
    <row r="358" spans="1:23">
      <c r="A358" s="54" t="s">
        <v>692</v>
      </c>
      <c r="B358" s="45" t="s">
        <v>693</v>
      </c>
      <c r="C358" s="56" t="s">
        <v>2061</v>
      </c>
      <c r="D358" s="56" t="s">
        <v>1554</v>
      </c>
      <c r="E358" s="56" t="s">
        <v>97</v>
      </c>
      <c r="F358" s="58">
        <v>18</v>
      </c>
      <c r="G358" s="109"/>
      <c r="H358" s="45" t="s">
        <v>1498</v>
      </c>
      <c r="I358" s="45"/>
      <c r="J358" s="45"/>
      <c r="K358" s="45">
        <v>1</v>
      </c>
      <c r="L358" s="60">
        <v>1</v>
      </c>
      <c r="M358" s="95">
        <v>1</v>
      </c>
      <c r="N358" s="45">
        <v>1</v>
      </c>
      <c r="O358" s="54"/>
      <c r="P358" s="56" t="s">
        <v>1933</v>
      </c>
      <c r="Q358" s="56" t="s">
        <v>1556</v>
      </c>
      <c r="R358" s="98" t="s">
        <v>14</v>
      </c>
      <c r="S358" s="45"/>
      <c r="T358" s="58" t="s">
        <v>14</v>
      </c>
      <c r="U358" s="45"/>
      <c r="V358" s="97">
        <f t="shared" si="11"/>
        <v>16</v>
      </c>
      <c r="W358" s="64"/>
    </row>
    <row r="359" spans="1:23">
      <c r="A359" s="54" t="s">
        <v>710</v>
      </c>
      <c r="B359" s="45" t="s">
        <v>693</v>
      </c>
      <c r="C359" s="68" t="s">
        <v>2062</v>
      </c>
      <c r="D359" s="68" t="s">
        <v>1763</v>
      </c>
      <c r="E359" s="68" t="s">
        <v>19</v>
      </c>
      <c r="F359" s="73">
        <v>30</v>
      </c>
      <c r="G359" s="108" t="s">
        <v>1512</v>
      </c>
      <c r="H359" s="45" t="s">
        <v>1513</v>
      </c>
      <c r="I359" s="45"/>
      <c r="J359" s="45"/>
      <c r="K359" s="45">
        <v>1</v>
      </c>
      <c r="L359" s="60">
        <v>1</v>
      </c>
      <c r="M359" s="95">
        <v>1</v>
      </c>
      <c r="N359" s="45">
        <v>1</v>
      </c>
      <c r="O359" s="73" t="s">
        <v>1668</v>
      </c>
      <c r="P359" s="68" t="s">
        <v>1766</v>
      </c>
      <c r="Q359" s="68" t="s">
        <v>1518</v>
      </c>
      <c r="R359" s="96">
        <v>16</v>
      </c>
      <c r="S359" s="45"/>
      <c r="T359" s="45"/>
      <c r="U359" s="73">
        <v>16</v>
      </c>
      <c r="V359" s="97">
        <f t="shared" si="11"/>
        <v>16</v>
      </c>
      <c r="W359" s="64"/>
    </row>
    <row r="360" spans="1:23">
      <c r="A360" s="54" t="s">
        <v>710</v>
      </c>
      <c r="B360" s="45" t="s">
        <v>693</v>
      </c>
      <c r="C360" s="68" t="s">
        <v>2063</v>
      </c>
      <c r="D360" s="68" t="s">
        <v>1763</v>
      </c>
      <c r="E360" s="68" t="s">
        <v>19</v>
      </c>
      <c r="F360" s="73">
        <v>29</v>
      </c>
      <c r="G360" s="108" t="s">
        <v>1512</v>
      </c>
      <c r="H360" s="45" t="s">
        <v>1513</v>
      </c>
      <c r="I360" s="45"/>
      <c r="J360" s="45"/>
      <c r="K360" s="45">
        <v>1</v>
      </c>
      <c r="L360" s="60">
        <v>1</v>
      </c>
      <c r="M360" s="95">
        <v>1</v>
      </c>
      <c r="N360" s="45">
        <v>1</v>
      </c>
      <c r="O360" s="73" t="s">
        <v>1668</v>
      </c>
      <c r="P360" s="68" t="s">
        <v>2064</v>
      </c>
      <c r="Q360" s="68" t="s">
        <v>1767</v>
      </c>
      <c r="R360" s="96">
        <v>16</v>
      </c>
      <c r="S360" s="45"/>
      <c r="T360" s="45"/>
      <c r="U360" s="73">
        <v>16</v>
      </c>
      <c r="V360" s="97">
        <f t="shared" si="11"/>
        <v>16</v>
      </c>
      <c r="W360" s="64"/>
    </row>
    <row r="361" spans="1:23">
      <c r="A361" s="54" t="s">
        <v>692</v>
      </c>
      <c r="B361" s="45" t="s">
        <v>693</v>
      </c>
      <c r="C361" s="56" t="s">
        <v>2065</v>
      </c>
      <c r="D361" s="56" t="s">
        <v>2066</v>
      </c>
      <c r="E361" s="56" t="s">
        <v>444</v>
      </c>
      <c r="F361" s="58">
        <v>88</v>
      </c>
      <c r="G361" s="110" t="s">
        <v>2067</v>
      </c>
      <c r="H361" s="45" t="s">
        <v>1621</v>
      </c>
      <c r="I361" s="45"/>
      <c r="J361" s="45" t="s">
        <v>891</v>
      </c>
      <c r="K361" s="45">
        <v>1.3</v>
      </c>
      <c r="L361" s="60">
        <v>1</v>
      </c>
      <c r="M361" s="95">
        <f>1.2*F361/30</f>
        <v>3.52</v>
      </c>
      <c r="N361" s="45">
        <v>0.8</v>
      </c>
      <c r="O361" s="58" t="s">
        <v>1668</v>
      </c>
      <c r="P361" s="56" t="s">
        <v>2068</v>
      </c>
      <c r="Q361" s="56" t="s">
        <v>1032</v>
      </c>
      <c r="R361" s="98">
        <v>16</v>
      </c>
      <c r="S361" s="45"/>
      <c r="T361" s="45"/>
      <c r="U361" s="45"/>
      <c r="V361" s="97">
        <f t="shared" si="11"/>
        <v>58.572800000000008</v>
      </c>
      <c r="W361" s="64"/>
    </row>
    <row r="362" spans="1:23">
      <c r="A362" s="54" t="s">
        <v>692</v>
      </c>
      <c r="B362" s="45" t="s">
        <v>693</v>
      </c>
      <c r="C362" s="56" t="s">
        <v>2069</v>
      </c>
      <c r="D362" s="56" t="s">
        <v>1637</v>
      </c>
      <c r="E362" s="56" t="s">
        <v>145</v>
      </c>
      <c r="F362" s="58">
        <v>30</v>
      </c>
      <c r="G362" s="110" t="s">
        <v>1789</v>
      </c>
      <c r="H362" s="45" t="s">
        <v>1621</v>
      </c>
      <c r="I362" s="45"/>
      <c r="J362" s="45" t="s">
        <v>891</v>
      </c>
      <c r="K362" s="45">
        <v>1.3</v>
      </c>
      <c r="L362" s="60">
        <v>1</v>
      </c>
      <c r="M362" s="95">
        <v>1.2</v>
      </c>
      <c r="N362" s="45">
        <v>0.8</v>
      </c>
      <c r="O362" s="58">
        <v>2</v>
      </c>
      <c r="P362" s="56" t="s">
        <v>1697</v>
      </c>
      <c r="Q362" s="56" t="s">
        <v>1623</v>
      </c>
      <c r="R362" s="98">
        <v>32</v>
      </c>
      <c r="S362" s="45"/>
      <c r="T362" s="45"/>
      <c r="U362" s="45"/>
      <c r="V362" s="97">
        <f t="shared" si="11"/>
        <v>39.936</v>
      </c>
      <c r="W362" s="64"/>
    </row>
    <row r="363" spans="1:23">
      <c r="A363" s="54" t="s">
        <v>692</v>
      </c>
      <c r="B363" s="45" t="s">
        <v>693</v>
      </c>
      <c r="C363" s="56" t="s">
        <v>2070</v>
      </c>
      <c r="D363" s="56" t="s">
        <v>1619</v>
      </c>
      <c r="E363" s="56" t="s">
        <v>145</v>
      </c>
      <c r="F363" s="58">
        <v>30</v>
      </c>
      <c r="G363" s="110" t="s">
        <v>1620</v>
      </c>
      <c r="H363" s="45" t="s">
        <v>1621</v>
      </c>
      <c r="I363" s="45"/>
      <c r="J363" s="45"/>
      <c r="K363" s="45">
        <v>1</v>
      </c>
      <c r="L363" s="60">
        <v>1</v>
      </c>
      <c r="M363" s="95">
        <v>1.2</v>
      </c>
      <c r="N363" s="45">
        <v>0.8</v>
      </c>
      <c r="O363" s="58">
        <v>2</v>
      </c>
      <c r="P363" s="56" t="s">
        <v>1622</v>
      </c>
      <c r="Q363" s="56" t="s">
        <v>1642</v>
      </c>
      <c r="R363" s="98">
        <v>32</v>
      </c>
      <c r="S363" s="45"/>
      <c r="T363" s="45"/>
      <c r="U363" s="45"/>
      <c r="V363" s="97">
        <f t="shared" si="11"/>
        <v>30.72</v>
      </c>
      <c r="W363" s="64"/>
    </row>
    <row r="364" spans="1:23">
      <c r="A364" s="54" t="s">
        <v>692</v>
      </c>
      <c r="B364" s="45" t="s">
        <v>693</v>
      </c>
      <c r="C364" s="56" t="s">
        <v>2071</v>
      </c>
      <c r="D364" s="56" t="s">
        <v>1619</v>
      </c>
      <c r="E364" s="56" t="s">
        <v>145</v>
      </c>
      <c r="F364" s="58">
        <v>30</v>
      </c>
      <c r="G364" s="110" t="s">
        <v>1620</v>
      </c>
      <c r="H364" s="45" t="s">
        <v>1621</v>
      </c>
      <c r="I364" s="45"/>
      <c r="J364" s="45"/>
      <c r="K364" s="45">
        <v>1</v>
      </c>
      <c r="L364" s="60">
        <v>1</v>
      </c>
      <c r="M364" s="95">
        <v>1.2</v>
      </c>
      <c r="N364" s="45">
        <v>0.8</v>
      </c>
      <c r="O364" s="58">
        <v>2</v>
      </c>
      <c r="P364" s="56" t="s">
        <v>1517</v>
      </c>
      <c r="Q364" s="56" t="s">
        <v>1640</v>
      </c>
      <c r="R364" s="98">
        <v>32</v>
      </c>
      <c r="S364" s="45"/>
      <c r="T364" s="45"/>
      <c r="U364" s="45"/>
      <c r="V364" s="97">
        <f t="shared" si="11"/>
        <v>30.72</v>
      </c>
      <c r="W364" s="64"/>
    </row>
    <row r="365" spans="1:23">
      <c r="A365" s="54" t="s">
        <v>710</v>
      </c>
      <c r="B365" s="45" t="s">
        <v>693</v>
      </c>
      <c r="C365" s="68" t="s">
        <v>2072</v>
      </c>
      <c r="D365" s="68" t="s">
        <v>2073</v>
      </c>
      <c r="E365" s="68" t="s">
        <v>2074</v>
      </c>
      <c r="F365" s="73">
        <v>44</v>
      </c>
      <c r="G365" s="108" t="s">
        <v>1667</v>
      </c>
      <c r="H365" s="45" t="s">
        <v>1621</v>
      </c>
      <c r="I365" s="45"/>
      <c r="J365" s="45"/>
      <c r="K365" s="45">
        <v>1</v>
      </c>
      <c r="L365" s="60">
        <v>1</v>
      </c>
      <c r="M365" s="95">
        <f>1.2*F365/30</f>
        <v>1.76</v>
      </c>
      <c r="N365" s="45">
        <v>0.8</v>
      </c>
      <c r="O365" s="73" t="s">
        <v>1668</v>
      </c>
      <c r="P365" s="68" t="s">
        <v>1963</v>
      </c>
      <c r="Q365" s="68" t="s">
        <v>1170</v>
      </c>
      <c r="R365" s="104">
        <v>32</v>
      </c>
      <c r="S365" s="45"/>
      <c r="T365" s="73">
        <v>32</v>
      </c>
      <c r="U365" s="45"/>
      <c r="V365" s="97">
        <f t="shared" si="11"/>
        <v>45.056000000000004</v>
      </c>
      <c r="W365" s="79" t="s">
        <v>2075</v>
      </c>
    </row>
    <row r="366" spans="1:23">
      <c r="A366" s="54" t="s">
        <v>710</v>
      </c>
      <c r="B366" s="45" t="s">
        <v>693</v>
      </c>
      <c r="C366" s="68" t="s">
        <v>2076</v>
      </c>
      <c r="D366" s="68" t="s">
        <v>1637</v>
      </c>
      <c r="E366" s="68" t="s">
        <v>420</v>
      </c>
      <c r="F366" s="73">
        <v>30</v>
      </c>
      <c r="G366" s="111" t="s">
        <v>1620</v>
      </c>
      <c r="H366" s="45" t="s">
        <v>1621</v>
      </c>
      <c r="I366" s="45"/>
      <c r="J366" s="45"/>
      <c r="K366" s="45">
        <v>1</v>
      </c>
      <c r="L366" s="60">
        <v>1</v>
      </c>
      <c r="M366" s="95">
        <v>1.2</v>
      </c>
      <c r="N366" s="45">
        <v>0.8</v>
      </c>
      <c r="O366" s="73" t="s">
        <v>1638</v>
      </c>
      <c r="P366" s="68" t="s">
        <v>1639</v>
      </c>
      <c r="Q366" s="68" t="s">
        <v>1965</v>
      </c>
      <c r="R366" s="104">
        <v>32</v>
      </c>
      <c r="S366" s="45"/>
      <c r="T366" s="73" t="s">
        <v>699</v>
      </c>
      <c r="U366" s="45"/>
      <c r="V366" s="97">
        <f t="shared" si="11"/>
        <v>30.72</v>
      </c>
      <c r="W366" s="64"/>
    </row>
    <row r="367" spans="1:23">
      <c r="A367" s="54" t="s">
        <v>710</v>
      </c>
      <c r="B367" s="45" t="s">
        <v>693</v>
      </c>
      <c r="C367" s="68" t="s">
        <v>2077</v>
      </c>
      <c r="D367" s="68" t="s">
        <v>1637</v>
      </c>
      <c r="E367" s="68" t="s">
        <v>420</v>
      </c>
      <c r="F367" s="73">
        <v>29</v>
      </c>
      <c r="G367" s="111" t="s">
        <v>1620</v>
      </c>
      <c r="H367" s="45" t="s">
        <v>1621</v>
      </c>
      <c r="I367" s="45"/>
      <c r="J367" s="45"/>
      <c r="K367" s="45">
        <v>1</v>
      </c>
      <c r="L367" s="60">
        <v>1</v>
      </c>
      <c r="M367" s="95">
        <v>1.2</v>
      </c>
      <c r="N367" s="45">
        <v>0.8</v>
      </c>
      <c r="O367" s="73" t="s">
        <v>1638</v>
      </c>
      <c r="P367" s="68" t="s">
        <v>1499</v>
      </c>
      <c r="Q367" s="68" t="s">
        <v>1967</v>
      </c>
      <c r="R367" s="104">
        <v>32</v>
      </c>
      <c r="S367" s="45"/>
      <c r="T367" s="73" t="s">
        <v>699</v>
      </c>
      <c r="U367" s="45"/>
      <c r="V367" s="97">
        <f t="shared" si="11"/>
        <v>30.72</v>
      </c>
      <c r="W367" s="64"/>
    </row>
    <row r="368" spans="1:23">
      <c r="A368" s="54" t="s">
        <v>692</v>
      </c>
      <c r="B368" s="45" t="s">
        <v>693</v>
      </c>
      <c r="C368" s="56" t="s">
        <v>2078</v>
      </c>
      <c r="D368" s="56" t="s">
        <v>1637</v>
      </c>
      <c r="E368" s="56" t="s">
        <v>420</v>
      </c>
      <c r="F368" s="58">
        <v>30</v>
      </c>
      <c r="G368" s="110" t="s">
        <v>1620</v>
      </c>
      <c r="H368" s="45" t="s">
        <v>1621</v>
      </c>
      <c r="I368" s="45"/>
      <c r="J368" s="45"/>
      <c r="K368" s="45">
        <v>1</v>
      </c>
      <c r="L368" s="60">
        <v>1</v>
      </c>
      <c r="M368" s="95">
        <v>1.2</v>
      </c>
      <c r="N368" s="45">
        <v>0.8</v>
      </c>
      <c r="O368" s="58">
        <v>2</v>
      </c>
      <c r="P368" s="56" t="s">
        <v>1522</v>
      </c>
      <c r="Q368" s="56" t="s">
        <v>1965</v>
      </c>
      <c r="R368" s="98">
        <v>32</v>
      </c>
      <c r="S368" s="45"/>
      <c r="T368" s="45"/>
      <c r="U368" s="45"/>
      <c r="V368" s="97">
        <f t="shared" si="11"/>
        <v>30.72</v>
      </c>
      <c r="W368" s="64"/>
    </row>
    <row r="369" spans="1:24">
      <c r="A369" s="54" t="s">
        <v>692</v>
      </c>
      <c r="B369" s="45" t="s">
        <v>693</v>
      </c>
      <c r="C369" s="56" t="s">
        <v>2079</v>
      </c>
      <c r="D369" s="56" t="s">
        <v>1619</v>
      </c>
      <c r="E369" s="56" t="s">
        <v>420</v>
      </c>
      <c r="F369" s="58">
        <v>30</v>
      </c>
      <c r="G369" s="110" t="s">
        <v>1620</v>
      </c>
      <c r="H369" s="45" t="s">
        <v>1621</v>
      </c>
      <c r="I369" s="45"/>
      <c r="J369" s="45"/>
      <c r="K369" s="45">
        <v>1</v>
      </c>
      <c r="L369" s="60">
        <v>1</v>
      </c>
      <c r="M369" s="95">
        <v>1.2</v>
      </c>
      <c r="N369" s="45">
        <v>0.8</v>
      </c>
      <c r="O369" s="58">
        <v>2</v>
      </c>
      <c r="P369" s="56" t="s">
        <v>1655</v>
      </c>
      <c r="Q369" s="56" t="s">
        <v>1965</v>
      </c>
      <c r="R369" s="98">
        <v>32</v>
      </c>
      <c r="S369" s="45"/>
      <c r="T369" s="45"/>
      <c r="U369" s="45"/>
      <c r="V369" s="97">
        <f t="shared" si="11"/>
        <v>30.72</v>
      </c>
      <c r="W369" s="64"/>
    </row>
    <row r="370" spans="1:24">
      <c r="A370" s="54" t="s">
        <v>692</v>
      </c>
      <c r="B370" s="45" t="s">
        <v>693</v>
      </c>
      <c r="C370" s="56" t="s">
        <v>2080</v>
      </c>
      <c r="D370" s="56" t="s">
        <v>1619</v>
      </c>
      <c r="E370" s="56" t="s">
        <v>420</v>
      </c>
      <c r="F370" s="58">
        <v>19</v>
      </c>
      <c r="G370" s="110" t="s">
        <v>1620</v>
      </c>
      <c r="H370" s="45" t="s">
        <v>1621</v>
      </c>
      <c r="I370" s="45"/>
      <c r="J370" s="45"/>
      <c r="K370" s="45">
        <v>1</v>
      </c>
      <c r="L370" s="60">
        <v>1</v>
      </c>
      <c r="M370" s="95">
        <v>1.2</v>
      </c>
      <c r="N370" s="45">
        <v>0.8</v>
      </c>
      <c r="O370" s="58" t="s">
        <v>1638</v>
      </c>
      <c r="P370" s="56" t="s">
        <v>1520</v>
      </c>
      <c r="Q370" s="56" t="s">
        <v>1967</v>
      </c>
      <c r="R370" s="98">
        <v>32</v>
      </c>
      <c r="S370" s="45"/>
      <c r="T370" s="45"/>
      <c r="U370" s="45"/>
      <c r="V370" s="97">
        <f t="shared" si="11"/>
        <v>30.72</v>
      </c>
      <c r="W370" s="64"/>
    </row>
    <row r="371" spans="1:24">
      <c r="A371" s="54" t="s">
        <v>710</v>
      </c>
      <c r="B371" s="45" t="s">
        <v>693</v>
      </c>
      <c r="C371" s="68" t="s">
        <v>2081</v>
      </c>
      <c r="D371" s="68" t="s">
        <v>1637</v>
      </c>
      <c r="E371" s="68" t="s">
        <v>118</v>
      </c>
      <c r="F371" s="73">
        <v>30</v>
      </c>
      <c r="G371" s="111" t="s">
        <v>1620</v>
      </c>
      <c r="H371" s="45" t="s">
        <v>1621</v>
      </c>
      <c r="I371" s="45"/>
      <c r="J371" s="45"/>
      <c r="K371" s="45">
        <v>1</v>
      </c>
      <c r="L371" s="60">
        <v>1</v>
      </c>
      <c r="M371" s="95">
        <v>1.2</v>
      </c>
      <c r="N371" s="45">
        <v>0.8</v>
      </c>
      <c r="O371" s="73" t="s">
        <v>1638</v>
      </c>
      <c r="P371" s="68" t="s">
        <v>1570</v>
      </c>
      <c r="Q371" s="68" t="s">
        <v>1675</v>
      </c>
      <c r="R371" s="104">
        <v>32</v>
      </c>
      <c r="S371" s="45"/>
      <c r="T371" s="73" t="s">
        <v>699</v>
      </c>
      <c r="U371" s="45"/>
      <c r="V371" s="97">
        <f t="shared" si="11"/>
        <v>30.72</v>
      </c>
      <c r="W371" s="64"/>
    </row>
    <row r="372" spans="1:24">
      <c r="A372" s="54" t="s">
        <v>692</v>
      </c>
      <c r="B372" s="45" t="s">
        <v>693</v>
      </c>
      <c r="C372" s="56" t="s">
        <v>2082</v>
      </c>
      <c r="D372" s="56" t="s">
        <v>1619</v>
      </c>
      <c r="E372" s="56" t="s">
        <v>118</v>
      </c>
      <c r="F372" s="58">
        <v>29</v>
      </c>
      <c r="G372" s="110" t="s">
        <v>1620</v>
      </c>
      <c r="H372" s="45" t="s">
        <v>1621</v>
      </c>
      <c r="I372" s="45"/>
      <c r="J372" s="45"/>
      <c r="K372" s="45">
        <v>1</v>
      </c>
      <c r="L372" s="60">
        <v>1</v>
      </c>
      <c r="M372" s="95">
        <v>1.2</v>
      </c>
      <c r="N372" s="45">
        <v>0.8</v>
      </c>
      <c r="O372" s="58" t="s">
        <v>1638</v>
      </c>
      <c r="P372" s="56" t="s">
        <v>1625</v>
      </c>
      <c r="Q372" s="56" t="s">
        <v>1965</v>
      </c>
      <c r="R372" s="98">
        <v>32</v>
      </c>
      <c r="S372" s="45"/>
      <c r="T372" s="45"/>
      <c r="U372" s="45"/>
      <c r="V372" s="97">
        <f t="shared" si="11"/>
        <v>30.72</v>
      </c>
      <c r="W372" s="64"/>
    </row>
    <row r="373" spans="1:24">
      <c r="A373" s="54" t="s">
        <v>692</v>
      </c>
      <c r="B373" s="45" t="s">
        <v>693</v>
      </c>
      <c r="C373" s="56" t="s">
        <v>2083</v>
      </c>
      <c r="D373" s="56" t="s">
        <v>1619</v>
      </c>
      <c r="E373" s="56" t="s">
        <v>118</v>
      </c>
      <c r="F373" s="58">
        <v>30</v>
      </c>
      <c r="G373" s="110" t="s">
        <v>1620</v>
      </c>
      <c r="H373" s="45" t="s">
        <v>1621</v>
      </c>
      <c r="I373" s="45"/>
      <c r="J373" s="45"/>
      <c r="K373" s="45">
        <v>1</v>
      </c>
      <c r="L373" s="60">
        <v>1</v>
      </c>
      <c r="M373" s="95">
        <v>1.2</v>
      </c>
      <c r="N373" s="45">
        <v>0.8</v>
      </c>
      <c r="O373" s="58" t="s">
        <v>1638</v>
      </c>
      <c r="P373" s="56" t="s">
        <v>1655</v>
      </c>
      <c r="Q373" s="56" t="s">
        <v>1626</v>
      </c>
      <c r="R373" s="98">
        <v>32</v>
      </c>
      <c r="S373" s="45"/>
      <c r="T373" s="45"/>
      <c r="U373" s="45"/>
      <c r="V373" s="97">
        <f t="shared" si="11"/>
        <v>30.72</v>
      </c>
      <c r="W373" s="64"/>
    </row>
    <row r="374" spans="1:24">
      <c r="A374" s="54" t="s">
        <v>692</v>
      </c>
      <c r="B374" s="45" t="s">
        <v>693</v>
      </c>
      <c r="C374" s="56" t="s">
        <v>2084</v>
      </c>
      <c r="D374" s="56" t="s">
        <v>2085</v>
      </c>
      <c r="E374" s="56" t="s">
        <v>826</v>
      </c>
      <c r="F374" s="58">
        <v>17</v>
      </c>
      <c r="G374" s="109"/>
      <c r="H374" s="45" t="s">
        <v>1498</v>
      </c>
      <c r="I374" s="45"/>
      <c r="J374" s="45"/>
      <c r="K374" s="45">
        <v>1</v>
      </c>
      <c r="L374" s="60">
        <v>1</v>
      </c>
      <c r="M374" s="95">
        <v>1</v>
      </c>
      <c r="N374" s="45">
        <v>1</v>
      </c>
      <c r="O374" s="54"/>
      <c r="P374" s="56" t="s">
        <v>2086</v>
      </c>
      <c r="Q374" s="56" t="s">
        <v>2087</v>
      </c>
      <c r="R374" s="98" t="s">
        <v>699</v>
      </c>
      <c r="S374" s="45"/>
      <c r="T374" s="58" t="s">
        <v>699</v>
      </c>
      <c r="U374" s="45"/>
      <c r="V374" s="97">
        <f t="shared" si="11"/>
        <v>32</v>
      </c>
      <c r="W374" s="76" t="s">
        <v>2088</v>
      </c>
    </row>
    <row r="375" spans="1:24">
      <c r="A375" s="54" t="s">
        <v>692</v>
      </c>
      <c r="B375" s="45" t="s">
        <v>693</v>
      </c>
      <c r="C375" s="56" t="s">
        <v>2089</v>
      </c>
      <c r="D375" s="56" t="s">
        <v>2085</v>
      </c>
      <c r="E375" s="56" t="s">
        <v>826</v>
      </c>
      <c r="F375" s="58">
        <v>20</v>
      </c>
      <c r="G375" s="109"/>
      <c r="H375" s="45" t="s">
        <v>1498</v>
      </c>
      <c r="I375" s="45"/>
      <c r="J375" s="45"/>
      <c r="K375" s="45">
        <v>1</v>
      </c>
      <c r="L375" s="60">
        <v>1</v>
      </c>
      <c r="M375" s="95">
        <f>IF(H375="A",F375/20,IF(H375="B",F375/40,0))</f>
        <v>1</v>
      </c>
      <c r="N375" s="45">
        <v>1</v>
      </c>
      <c r="O375" s="54"/>
      <c r="P375" s="56" t="s">
        <v>2090</v>
      </c>
      <c r="Q375" s="56" t="s">
        <v>2087</v>
      </c>
      <c r="R375" s="98" t="s">
        <v>699</v>
      </c>
      <c r="S375" s="45"/>
      <c r="T375" s="58" t="s">
        <v>699</v>
      </c>
      <c r="U375" s="45"/>
      <c r="V375" s="97">
        <f t="shared" si="11"/>
        <v>32</v>
      </c>
      <c r="W375" s="76" t="s">
        <v>2088</v>
      </c>
    </row>
    <row r="376" spans="1:24">
      <c r="A376" s="54" t="s">
        <v>692</v>
      </c>
      <c r="B376" s="45" t="s">
        <v>693</v>
      </c>
      <c r="C376" s="56" t="s">
        <v>2091</v>
      </c>
      <c r="D376" s="56" t="s">
        <v>2085</v>
      </c>
      <c r="E376" s="56" t="s">
        <v>2092</v>
      </c>
      <c r="F376" s="58">
        <v>18</v>
      </c>
      <c r="G376" s="109"/>
      <c r="H376" s="45" t="s">
        <v>1498</v>
      </c>
      <c r="I376" s="45"/>
      <c r="J376" s="45"/>
      <c r="K376" s="45">
        <v>1</v>
      </c>
      <c r="L376" s="60">
        <v>1</v>
      </c>
      <c r="M376" s="95">
        <v>1</v>
      </c>
      <c r="N376" s="45">
        <v>1</v>
      </c>
      <c r="O376" s="54"/>
      <c r="P376" s="56" t="s">
        <v>2093</v>
      </c>
      <c r="Q376" s="56" t="s">
        <v>2094</v>
      </c>
      <c r="R376" s="98" t="s">
        <v>699</v>
      </c>
      <c r="S376" s="45"/>
      <c r="T376" s="58" t="s">
        <v>699</v>
      </c>
      <c r="U376" s="45"/>
      <c r="V376" s="97">
        <f t="shared" si="11"/>
        <v>32</v>
      </c>
      <c r="W376" s="64"/>
    </row>
    <row r="377" spans="1:24">
      <c r="A377" s="54"/>
      <c r="B377" s="45"/>
      <c r="C377" s="56"/>
      <c r="D377" s="56"/>
      <c r="E377" s="56" t="s">
        <v>826</v>
      </c>
      <c r="F377" s="58"/>
      <c r="G377" s="109"/>
      <c r="H377" s="45"/>
      <c r="I377" s="45"/>
      <c r="J377" s="45"/>
      <c r="K377" s="45">
        <v>1</v>
      </c>
      <c r="L377" s="60">
        <v>1</v>
      </c>
      <c r="M377" s="95">
        <v>1</v>
      </c>
      <c r="N377" s="45">
        <v>1</v>
      </c>
      <c r="O377" s="54"/>
      <c r="P377" s="56"/>
      <c r="Q377" s="56"/>
      <c r="R377" s="98">
        <v>13.44</v>
      </c>
      <c r="S377" s="45"/>
      <c r="T377" s="58"/>
      <c r="U377" s="45"/>
      <c r="V377" s="97">
        <f t="shared" si="11"/>
        <v>13.44</v>
      </c>
      <c r="W377" s="64"/>
      <c r="X377" s="40"/>
    </row>
    <row r="378" spans="1:24">
      <c r="A378" s="54"/>
      <c r="B378" s="45"/>
      <c r="C378" s="56"/>
      <c r="D378" s="56"/>
      <c r="E378" s="56" t="s">
        <v>1313</v>
      </c>
      <c r="F378" s="58"/>
      <c r="G378" s="109"/>
      <c r="H378" s="45"/>
      <c r="I378" s="45"/>
      <c r="J378" s="45"/>
      <c r="K378" s="45">
        <v>1</v>
      </c>
      <c r="L378" s="60">
        <v>1</v>
      </c>
      <c r="M378" s="95">
        <v>1</v>
      </c>
      <c r="N378" s="45">
        <v>1</v>
      </c>
      <c r="O378" s="54"/>
      <c r="P378" s="56"/>
      <c r="Q378" s="56"/>
      <c r="R378" s="98">
        <v>18.559999999999999</v>
      </c>
      <c r="S378" s="45"/>
      <c r="T378" s="58"/>
      <c r="U378" s="45"/>
      <c r="V378" s="97">
        <f t="shared" si="11"/>
        <v>18.559999999999999</v>
      </c>
      <c r="W378" s="64"/>
      <c r="X378" s="40"/>
    </row>
    <row r="379" spans="1:24">
      <c r="A379" s="54" t="s">
        <v>710</v>
      </c>
      <c r="B379" s="45" t="s">
        <v>693</v>
      </c>
      <c r="C379" s="68" t="s">
        <v>2095</v>
      </c>
      <c r="D379" s="68" t="s">
        <v>1637</v>
      </c>
      <c r="E379" s="68" t="s">
        <v>205</v>
      </c>
      <c r="F379" s="73">
        <v>29</v>
      </c>
      <c r="G379" s="111" t="s">
        <v>1620</v>
      </c>
      <c r="H379" s="45" t="s">
        <v>1621</v>
      </c>
      <c r="I379" s="45"/>
      <c r="J379" s="45"/>
      <c r="K379" s="45">
        <v>1</v>
      </c>
      <c r="L379" s="60">
        <v>1</v>
      </c>
      <c r="M379" s="95">
        <v>1.2</v>
      </c>
      <c r="N379" s="45">
        <v>0.8</v>
      </c>
      <c r="O379" s="73" t="s">
        <v>1638</v>
      </c>
      <c r="P379" s="68" t="s">
        <v>1669</v>
      </c>
      <c r="Q379" s="68" t="s">
        <v>1965</v>
      </c>
      <c r="R379" s="104">
        <v>32</v>
      </c>
      <c r="S379" s="45"/>
      <c r="T379" s="73" t="s">
        <v>699</v>
      </c>
      <c r="U379" s="45"/>
      <c r="V379" s="97">
        <f t="shared" si="11"/>
        <v>30.72</v>
      </c>
      <c r="W379" s="64"/>
    </row>
    <row r="380" spans="1:24">
      <c r="A380" s="54" t="s">
        <v>710</v>
      </c>
      <c r="B380" s="45" t="s">
        <v>693</v>
      </c>
      <c r="C380" s="68" t="s">
        <v>2096</v>
      </c>
      <c r="D380" s="68" t="s">
        <v>1637</v>
      </c>
      <c r="E380" s="68" t="s">
        <v>205</v>
      </c>
      <c r="F380" s="73">
        <v>26</v>
      </c>
      <c r="G380" s="111" t="s">
        <v>1620</v>
      </c>
      <c r="H380" s="45" t="s">
        <v>1621</v>
      </c>
      <c r="I380" s="45"/>
      <c r="J380" s="45"/>
      <c r="K380" s="45">
        <v>1</v>
      </c>
      <c r="L380" s="60">
        <v>1</v>
      </c>
      <c r="M380" s="95">
        <v>1.2</v>
      </c>
      <c r="N380" s="45">
        <v>0.8</v>
      </c>
      <c r="O380" s="73" t="s">
        <v>1638</v>
      </c>
      <c r="P380" s="68" t="s">
        <v>1530</v>
      </c>
      <c r="Q380" s="68" t="s">
        <v>1642</v>
      </c>
      <c r="R380" s="104">
        <v>32</v>
      </c>
      <c r="S380" s="45"/>
      <c r="T380" s="73" t="s">
        <v>699</v>
      </c>
      <c r="U380" s="45"/>
      <c r="V380" s="97">
        <f t="shared" si="11"/>
        <v>30.72</v>
      </c>
      <c r="W380" s="64"/>
    </row>
    <row r="381" spans="1:24">
      <c r="A381" s="54" t="s">
        <v>692</v>
      </c>
      <c r="B381" s="45" t="s">
        <v>693</v>
      </c>
      <c r="C381" s="56" t="s">
        <v>2097</v>
      </c>
      <c r="D381" s="56" t="s">
        <v>1637</v>
      </c>
      <c r="E381" s="56" t="s">
        <v>205</v>
      </c>
      <c r="F381" s="58">
        <v>16</v>
      </c>
      <c r="G381" s="110" t="s">
        <v>1789</v>
      </c>
      <c r="H381" s="45" t="s">
        <v>1621</v>
      </c>
      <c r="I381" s="45"/>
      <c r="J381" s="45" t="s">
        <v>891</v>
      </c>
      <c r="K381" s="45">
        <v>1.3</v>
      </c>
      <c r="L381" s="60">
        <v>1</v>
      </c>
      <c r="M381" s="95">
        <v>1.2</v>
      </c>
      <c r="N381" s="45">
        <v>0.8</v>
      </c>
      <c r="O381" s="58">
        <v>2</v>
      </c>
      <c r="P381" s="56" t="s">
        <v>1524</v>
      </c>
      <c r="Q381" s="56" t="s">
        <v>1965</v>
      </c>
      <c r="R381" s="98">
        <v>32</v>
      </c>
      <c r="S381" s="45"/>
      <c r="T381" s="45"/>
      <c r="U381" s="45"/>
      <c r="V381" s="97">
        <f t="shared" si="11"/>
        <v>39.936</v>
      </c>
      <c r="W381" s="64"/>
    </row>
    <row r="382" spans="1:24">
      <c r="A382" s="54" t="s">
        <v>692</v>
      </c>
      <c r="B382" s="45" t="s">
        <v>693</v>
      </c>
      <c r="C382" s="56" t="s">
        <v>2098</v>
      </c>
      <c r="D382" s="56" t="s">
        <v>1637</v>
      </c>
      <c r="E382" s="56" t="s">
        <v>205</v>
      </c>
      <c r="F382" s="58">
        <v>24</v>
      </c>
      <c r="G382" s="110" t="s">
        <v>1620</v>
      </c>
      <c r="H382" s="45" t="s">
        <v>1621</v>
      </c>
      <c r="I382" s="45"/>
      <c r="J382" s="45"/>
      <c r="K382" s="45">
        <v>1</v>
      </c>
      <c r="L382" s="60">
        <v>1</v>
      </c>
      <c r="M382" s="95">
        <v>1.2</v>
      </c>
      <c r="N382" s="45">
        <v>0.8</v>
      </c>
      <c r="O382" s="58">
        <v>2</v>
      </c>
      <c r="P382" s="56" t="s">
        <v>1514</v>
      </c>
      <c r="Q382" s="56" t="s">
        <v>1967</v>
      </c>
      <c r="R382" s="98">
        <v>32</v>
      </c>
      <c r="S382" s="45"/>
      <c r="T382" s="45"/>
      <c r="U382" s="45"/>
      <c r="V382" s="97">
        <f t="shared" si="11"/>
        <v>30.72</v>
      </c>
      <c r="W382" s="64"/>
    </row>
    <row r="383" spans="1:24">
      <c r="A383" s="54" t="s">
        <v>692</v>
      </c>
      <c r="B383" s="45" t="s">
        <v>693</v>
      </c>
      <c r="C383" s="56" t="s">
        <v>2099</v>
      </c>
      <c r="D383" s="56" t="s">
        <v>1619</v>
      </c>
      <c r="E383" s="56" t="s">
        <v>205</v>
      </c>
      <c r="F383" s="58">
        <v>30</v>
      </c>
      <c r="G383" s="110" t="s">
        <v>1620</v>
      </c>
      <c r="H383" s="45" t="s">
        <v>1621</v>
      </c>
      <c r="I383" s="45"/>
      <c r="J383" s="45"/>
      <c r="K383" s="45">
        <v>1</v>
      </c>
      <c r="L383" s="60">
        <v>1</v>
      </c>
      <c r="M383" s="95">
        <v>1.2</v>
      </c>
      <c r="N383" s="45">
        <v>0.8</v>
      </c>
      <c r="O383" s="58" t="s">
        <v>1638</v>
      </c>
      <c r="P383" s="56" t="s">
        <v>1517</v>
      </c>
      <c r="Q383" s="56" t="s">
        <v>1965</v>
      </c>
      <c r="R383" s="98">
        <v>32</v>
      </c>
      <c r="S383" s="45"/>
      <c r="T383" s="45"/>
      <c r="U383" s="45"/>
      <c r="V383" s="97">
        <f t="shared" si="11"/>
        <v>30.72</v>
      </c>
      <c r="W383" s="64"/>
    </row>
    <row r="384" spans="1:24">
      <c r="A384" s="54" t="s">
        <v>692</v>
      </c>
      <c r="B384" s="45" t="s">
        <v>693</v>
      </c>
      <c r="C384" s="56" t="s">
        <v>2100</v>
      </c>
      <c r="D384" s="56" t="s">
        <v>1507</v>
      </c>
      <c r="E384" s="56" t="s">
        <v>175</v>
      </c>
      <c r="F384" s="58">
        <v>25</v>
      </c>
      <c r="G384" s="109"/>
      <c r="H384" s="45" t="s">
        <v>1498</v>
      </c>
      <c r="I384" s="45"/>
      <c r="J384" s="45"/>
      <c r="K384" s="45">
        <v>1</v>
      </c>
      <c r="L384" s="60">
        <v>1</v>
      </c>
      <c r="M384" s="95">
        <f t="shared" ref="M384:M392" si="12">IF(H384="A",F384/20,IF(H384="B",F384/40,0))</f>
        <v>1.25</v>
      </c>
      <c r="N384" s="45">
        <v>1</v>
      </c>
      <c r="O384" s="54"/>
      <c r="P384" s="56" t="s">
        <v>1594</v>
      </c>
      <c r="Q384" s="56" t="s">
        <v>1794</v>
      </c>
      <c r="R384" s="98" t="s">
        <v>699</v>
      </c>
      <c r="S384" s="45"/>
      <c r="T384" s="58" t="s">
        <v>699</v>
      </c>
      <c r="U384" s="45"/>
      <c r="V384" s="97">
        <f t="shared" si="11"/>
        <v>40</v>
      </c>
      <c r="W384" s="64"/>
    </row>
    <row r="385" spans="1:24">
      <c r="A385" s="54" t="s">
        <v>692</v>
      </c>
      <c r="B385" s="45" t="s">
        <v>693</v>
      </c>
      <c r="C385" s="56" t="s">
        <v>2101</v>
      </c>
      <c r="D385" s="56" t="s">
        <v>1507</v>
      </c>
      <c r="E385" s="56" t="s">
        <v>175</v>
      </c>
      <c r="F385" s="58">
        <v>25</v>
      </c>
      <c r="G385" s="109"/>
      <c r="H385" s="45" t="s">
        <v>1498</v>
      </c>
      <c r="I385" s="45"/>
      <c r="J385" s="45"/>
      <c r="K385" s="45">
        <v>1</v>
      </c>
      <c r="L385" s="60">
        <v>1</v>
      </c>
      <c r="M385" s="95">
        <f t="shared" si="12"/>
        <v>1.25</v>
      </c>
      <c r="N385" s="45">
        <v>1</v>
      </c>
      <c r="O385" s="54"/>
      <c r="P385" s="56" t="s">
        <v>1673</v>
      </c>
      <c r="Q385" s="56" t="s">
        <v>1791</v>
      </c>
      <c r="R385" s="98" t="s">
        <v>699</v>
      </c>
      <c r="S385" s="45"/>
      <c r="T385" s="58" t="s">
        <v>699</v>
      </c>
      <c r="U385" s="45"/>
      <c r="V385" s="97">
        <f t="shared" si="11"/>
        <v>40</v>
      </c>
      <c r="W385" s="64"/>
    </row>
    <row r="386" spans="1:24">
      <c r="A386" s="54" t="s">
        <v>692</v>
      </c>
      <c r="B386" s="45" t="s">
        <v>693</v>
      </c>
      <c r="C386" s="56" t="s">
        <v>2102</v>
      </c>
      <c r="D386" s="56" t="s">
        <v>1654</v>
      </c>
      <c r="E386" s="56" t="s">
        <v>175</v>
      </c>
      <c r="F386" s="58">
        <v>40</v>
      </c>
      <c r="G386" s="110" t="s">
        <v>890</v>
      </c>
      <c r="H386" s="45" t="s">
        <v>1498</v>
      </c>
      <c r="I386" s="45"/>
      <c r="J386" s="45" t="s">
        <v>891</v>
      </c>
      <c r="K386" s="45">
        <v>1.3</v>
      </c>
      <c r="L386" s="60">
        <v>1</v>
      </c>
      <c r="M386" s="95">
        <f t="shared" si="12"/>
        <v>2</v>
      </c>
      <c r="N386" s="45">
        <v>1</v>
      </c>
      <c r="O386" s="54"/>
      <c r="P386" s="56" t="s">
        <v>1655</v>
      </c>
      <c r="Q386" s="56" t="s">
        <v>1170</v>
      </c>
      <c r="R386" s="98" t="s">
        <v>699</v>
      </c>
      <c r="S386" s="45"/>
      <c r="T386" s="58" t="s">
        <v>699</v>
      </c>
      <c r="U386" s="45"/>
      <c r="V386" s="97">
        <f t="shared" si="11"/>
        <v>83.2</v>
      </c>
      <c r="W386" s="64"/>
    </row>
    <row r="387" spans="1:24">
      <c r="A387" s="54" t="s">
        <v>710</v>
      </c>
      <c r="B387" s="45" t="s">
        <v>693</v>
      </c>
      <c r="C387" s="68" t="s">
        <v>2103</v>
      </c>
      <c r="D387" s="68" t="s">
        <v>1532</v>
      </c>
      <c r="E387" s="68" t="s">
        <v>175</v>
      </c>
      <c r="F387" s="73">
        <v>25</v>
      </c>
      <c r="G387" s="112"/>
      <c r="H387" s="45" t="s">
        <v>1498</v>
      </c>
      <c r="I387" s="45"/>
      <c r="J387" s="45"/>
      <c r="K387" s="45">
        <v>1</v>
      </c>
      <c r="L387" s="60">
        <v>1</v>
      </c>
      <c r="M387" s="95">
        <f t="shared" si="12"/>
        <v>1.25</v>
      </c>
      <c r="N387" s="45">
        <v>1</v>
      </c>
      <c r="O387" s="54"/>
      <c r="P387" s="68" t="s">
        <v>1536</v>
      </c>
      <c r="Q387" s="68" t="s">
        <v>1794</v>
      </c>
      <c r="R387" s="96">
        <v>32</v>
      </c>
      <c r="S387" s="45"/>
      <c r="T387" s="73" t="s">
        <v>699</v>
      </c>
      <c r="U387" s="45"/>
      <c r="V387" s="97">
        <f t="shared" si="11"/>
        <v>40</v>
      </c>
      <c r="W387" s="64"/>
    </row>
    <row r="388" spans="1:24">
      <c r="A388" s="54" t="s">
        <v>710</v>
      </c>
      <c r="B388" s="45" t="s">
        <v>693</v>
      </c>
      <c r="C388" s="68" t="s">
        <v>2104</v>
      </c>
      <c r="D388" s="68" t="s">
        <v>1532</v>
      </c>
      <c r="E388" s="68" t="s">
        <v>175</v>
      </c>
      <c r="F388" s="73">
        <v>20</v>
      </c>
      <c r="G388" s="112"/>
      <c r="H388" s="45" t="s">
        <v>1498</v>
      </c>
      <c r="I388" s="45"/>
      <c r="J388" s="45"/>
      <c r="K388" s="45">
        <v>1</v>
      </c>
      <c r="L388" s="60">
        <v>1</v>
      </c>
      <c r="M388" s="95">
        <f t="shared" si="12"/>
        <v>1</v>
      </c>
      <c r="N388" s="45">
        <v>1</v>
      </c>
      <c r="O388" s="54"/>
      <c r="P388" s="68" t="s">
        <v>1530</v>
      </c>
      <c r="Q388" s="68" t="s">
        <v>1607</v>
      </c>
      <c r="R388" s="96">
        <v>32</v>
      </c>
      <c r="S388" s="45"/>
      <c r="T388" s="73" t="s">
        <v>699</v>
      </c>
      <c r="U388" s="45"/>
      <c r="V388" s="97">
        <f t="shared" si="11"/>
        <v>32</v>
      </c>
      <c r="W388" s="64"/>
    </row>
    <row r="389" spans="1:24">
      <c r="A389" s="54" t="s">
        <v>692</v>
      </c>
      <c r="B389" s="45" t="s">
        <v>693</v>
      </c>
      <c r="C389" s="56" t="s">
        <v>2105</v>
      </c>
      <c r="D389" s="56" t="s">
        <v>1502</v>
      </c>
      <c r="E389" s="56" t="s">
        <v>327</v>
      </c>
      <c r="F389" s="58">
        <v>25</v>
      </c>
      <c r="G389" s="109"/>
      <c r="H389" s="45" t="s">
        <v>1498</v>
      </c>
      <c r="I389" s="45"/>
      <c r="J389" s="45"/>
      <c r="K389" s="45">
        <v>1</v>
      </c>
      <c r="L389" s="60">
        <v>1</v>
      </c>
      <c r="M389" s="95">
        <f t="shared" si="12"/>
        <v>1.25</v>
      </c>
      <c r="N389" s="45">
        <v>1</v>
      </c>
      <c r="O389" s="54"/>
      <c r="P389" s="56" t="s">
        <v>1819</v>
      </c>
      <c r="Q389" s="56" t="s">
        <v>1794</v>
      </c>
      <c r="R389" s="98" t="s">
        <v>699</v>
      </c>
      <c r="S389" s="45"/>
      <c r="T389" s="58" t="s">
        <v>699</v>
      </c>
      <c r="U389" s="45"/>
      <c r="V389" s="97">
        <f t="shared" si="11"/>
        <v>40</v>
      </c>
      <c r="W389" s="64"/>
    </row>
    <row r="390" spans="1:24">
      <c r="A390" s="54" t="s">
        <v>692</v>
      </c>
      <c r="B390" s="45" t="s">
        <v>693</v>
      </c>
      <c r="C390" s="56" t="s">
        <v>2106</v>
      </c>
      <c r="D390" s="56" t="s">
        <v>1736</v>
      </c>
      <c r="E390" s="56" t="s">
        <v>327</v>
      </c>
      <c r="F390" s="58">
        <v>30</v>
      </c>
      <c r="G390" s="113"/>
      <c r="H390" s="45" t="s">
        <v>1498</v>
      </c>
      <c r="I390" s="45"/>
      <c r="J390" s="45"/>
      <c r="K390" s="45">
        <v>1</v>
      </c>
      <c r="L390" s="60">
        <v>1.4</v>
      </c>
      <c r="M390" s="95">
        <f t="shared" si="12"/>
        <v>1.5</v>
      </c>
      <c r="N390" s="45">
        <v>1</v>
      </c>
      <c r="O390" s="54"/>
      <c r="P390" s="56" t="s">
        <v>1522</v>
      </c>
      <c r="Q390" s="56" t="s">
        <v>1740</v>
      </c>
      <c r="R390" s="98" t="s">
        <v>699</v>
      </c>
      <c r="S390" s="45"/>
      <c r="T390" s="58" t="s">
        <v>699</v>
      </c>
      <c r="U390" s="45"/>
      <c r="V390" s="97">
        <f t="shared" si="11"/>
        <v>67.199999999999989</v>
      </c>
      <c r="W390" s="64"/>
      <c r="X390" s="41">
        <v>1</v>
      </c>
    </row>
    <row r="391" spans="1:24">
      <c r="A391" s="54" t="s">
        <v>692</v>
      </c>
      <c r="B391" s="45" t="s">
        <v>693</v>
      </c>
      <c r="C391" s="56" t="s">
        <v>2107</v>
      </c>
      <c r="D391" s="56" t="s">
        <v>1502</v>
      </c>
      <c r="E391" s="56" t="s">
        <v>1807</v>
      </c>
      <c r="F391" s="58">
        <v>35</v>
      </c>
      <c r="H391" s="45" t="s">
        <v>1498</v>
      </c>
      <c r="I391" s="45"/>
      <c r="J391" s="45"/>
      <c r="K391" s="45">
        <v>1</v>
      </c>
      <c r="L391" s="60">
        <v>1</v>
      </c>
      <c r="M391" s="95">
        <f t="shared" si="12"/>
        <v>1.75</v>
      </c>
      <c r="N391" s="45">
        <v>1</v>
      </c>
      <c r="O391" s="54"/>
      <c r="P391" s="56" t="s">
        <v>2022</v>
      </c>
      <c r="Q391" s="56" t="s">
        <v>807</v>
      </c>
      <c r="R391" s="98" t="s">
        <v>699</v>
      </c>
      <c r="S391" s="45"/>
      <c r="T391" s="58" t="s">
        <v>699</v>
      </c>
      <c r="U391" s="45"/>
      <c r="V391" s="97">
        <f t="shared" si="11"/>
        <v>56</v>
      </c>
      <c r="W391" s="76" t="s">
        <v>2108</v>
      </c>
    </row>
    <row r="392" spans="1:24">
      <c r="A392" s="54" t="s">
        <v>710</v>
      </c>
      <c r="B392" s="45" t="s">
        <v>693</v>
      </c>
      <c r="C392" s="68" t="s">
        <v>2109</v>
      </c>
      <c r="D392" s="68" t="s">
        <v>1532</v>
      </c>
      <c r="E392" s="68" t="s">
        <v>779</v>
      </c>
      <c r="F392" s="73">
        <v>36</v>
      </c>
      <c r="G392" s="111" t="s">
        <v>1808</v>
      </c>
      <c r="H392" s="45" t="s">
        <v>1498</v>
      </c>
      <c r="I392" s="45"/>
      <c r="J392" s="45" t="s">
        <v>774</v>
      </c>
      <c r="K392" s="45">
        <v>1.4</v>
      </c>
      <c r="L392" s="60">
        <v>1</v>
      </c>
      <c r="M392" s="95">
        <f t="shared" si="12"/>
        <v>1.8</v>
      </c>
      <c r="N392" s="45">
        <v>1</v>
      </c>
      <c r="O392" s="54"/>
      <c r="P392" s="68" t="s">
        <v>1536</v>
      </c>
      <c r="Q392" s="68" t="s">
        <v>775</v>
      </c>
      <c r="R392" s="96">
        <v>32</v>
      </c>
      <c r="S392" s="45"/>
      <c r="T392" s="73" t="s">
        <v>699</v>
      </c>
      <c r="U392" s="45"/>
      <c r="V392" s="97">
        <f t="shared" si="11"/>
        <v>80.64</v>
      </c>
      <c r="W392" s="76" t="s">
        <v>2110</v>
      </c>
      <c r="X392" s="41">
        <v>1</v>
      </c>
    </row>
    <row r="393" spans="1:24">
      <c r="A393" s="54" t="s">
        <v>710</v>
      </c>
      <c r="B393" s="45" t="s">
        <v>693</v>
      </c>
      <c r="C393" s="68" t="s">
        <v>2111</v>
      </c>
      <c r="D393" s="68" t="s">
        <v>1532</v>
      </c>
      <c r="E393" s="68" t="s">
        <v>779</v>
      </c>
      <c r="F393" s="73">
        <v>19</v>
      </c>
      <c r="G393" s="111" t="s">
        <v>1808</v>
      </c>
      <c r="H393" s="45" t="s">
        <v>1498</v>
      </c>
      <c r="I393" s="45"/>
      <c r="J393" s="45" t="s">
        <v>774</v>
      </c>
      <c r="K393" s="45">
        <v>1.4</v>
      </c>
      <c r="L393" s="60">
        <v>1.4</v>
      </c>
      <c r="M393" s="95">
        <v>1</v>
      </c>
      <c r="N393" s="45">
        <v>1</v>
      </c>
      <c r="O393" s="54"/>
      <c r="P393" s="68" t="s">
        <v>1745</v>
      </c>
      <c r="Q393" s="68" t="s">
        <v>920</v>
      </c>
      <c r="R393" s="96">
        <v>32</v>
      </c>
      <c r="S393" s="45"/>
      <c r="T393" s="73" t="s">
        <v>699</v>
      </c>
      <c r="U393" s="45"/>
      <c r="V393" s="97">
        <f t="shared" si="11"/>
        <v>62.719999999999992</v>
      </c>
      <c r="W393" s="76" t="s">
        <v>2112</v>
      </c>
      <c r="X393" s="41">
        <v>1</v>
      </c>
    </row>
    <row r="394" spans="1:24">
      <c r="A394" s="54" t="s">
        <v>710</v>
      </c>
      <c r="B394" s="45" t="s">
        <v>693</v>
      </c>
      <c r="C394" s="68" t="s">
        <v>2113</v>
      </c>
      <c r="D394" s="68" t="s">
        <v>1497</v>
      </c>
      <c r="E394" s="68" t="s">
        <v>124</v>
      </c>
      <c r="F394" s="73">
        <v>19</v>
      </c>
      <c r="G394" s="112"/>
      <c r="H394" s="45" t="s">
        <v>1498</v>
      </c>
      <c r="I394" s="45"/>
      <c r="J394" s="45"/>
      <c r="K394" s="45">
        <v>1</v>
      </c>
      <c r="L394" s="60">
        <v>1</v>
      </c>
      <c r="M394" s="95">
        <v>1</v>
      </c>
      <c r="N394" s="45">
        <v>1</v>
      </c>
      <c r="O394" s="54"/>
      <c r="P394" s="68" t="s">
        <v>1536</v>
      </c>
      <c r="Q394" s="68" t="s">
        <v>1581</v>
      </c>
      <c r="R394" s="96">
        <v>32</v>
      </c>
      <c r="S394" s="45"/>
      <c r="T394" s="73" t="s">
        <v>699</v>
      </c>
      <c r="U394" s="45"/>
      <c r="V394" s="97">
        <f t="shared" si="11"/>
        <v>32</v>
      </c>
      <c r="W394" s="64"/>
    </row>
    <row r="395" spans="1:24">
      <c r="A395" s="54" t="s">
        <v>710</v>
      </c>
      <c r="B395" s="45" t="s">
        <v>693</v>
      </c>
      <c r="C395" s="68" t="s">
        <v>2114</v>
      </c>
      <c r="D395" s="68" t="s">
        <v>1763</v>
      </c>
      <c r="E395" s="68" t="s">
        <v>25</v>
      </c>
      <c r="F395" s="73">
        <v>30</v>
      </c>
      <c r="G395" s="108" t="s">
        <v>2115</v>
      </c>
      <c r="H395" s="45" t="s">
        <v>1513</v>
      </c>
      <c r="I395" s="45"/>
      <c r="J395" s="45" t="s">
        <v>891</v>
      </c>
      <c r="K395" s="45">
        <v>1.3</v>
      </c>
      <c r="L395" s="60">
        <v>1</v>
      </c>
      <c r="M395" s="95">
        <v>1</v>
      </c>
      <c r="N395" s="45">
        <v>1</v>
      </c>
      <c r="O395" s="73" t="s">
        <v>1668</v>
      </c>
      <c r="P395" s="68" t="s">
        <v>2064</v>
      </c>
      <c r="Q395" s="68" t="s">
        <v>1518</v>
      </c>
      <c r="R395" s="96">
        <v>16</v>
      </c>
      <c r="S395" s="45"/>
      <c r="T395" s="45"/>
      <c r="U395" s="73">
        <v>16</v>
      </c>
      <c r="V395" s="97">
        <f t="shared" si="11"/>
        <v>20.8</v>
      </c>
      <c r="W395" s="64"/>
    </row>
    <row r="396" spans="1:24">
      <c r="A396" s="54" t="s">
        <v>710</v>
      </c>
      <c r="B396" s="45" t="s">
        <v>693</v>
      </c>
      <c r="C396" s="68" t="s">
        <v>2116</v>
      </c>
      <c r="D396" s="68" t="s">
        <v>1763</v>
      </c>
      <c r="E396" s="68" t="s">
        <v>25</v>
      </c>
      <c r="F396" s="73">
        <v>13</v>
      </c>
      <c r="G396" s="108" t="s">
        <v>1512</v>
      </c>
      <c r="H396" s="45" t="s">
        <v>1513</v>
      </c>
      <c r="I396" s="45"/>
      <c r="J396" s="45"/>
      <c r="K396" s="45">
        <v>1</v>
      </c>
      <c r="L396" s="60">
        <v>1</v>
      </c>
      <c r="M396" s="95">
        <v>1</v>
      </c>
      <c r="N396" s="45">
        <v>1</v>
      </c>
      <c r="O396" s="73" t="s">
        <v>1668</v>
      </c>
      <c r="P396" s="68" t="s">
        <v>2117</v>
      </c>
      <c r="Q396" s="68" t="s">
        <v>1515</v>
      </c>
      <c r="R396" s="96">
        <v>16</v>
      </c>
      <c r="S396" s="45"/>
      <c r="T396" s="45"/>
      <c r="U396" s="73">
        <v>16</v>
      </c>
      <c r="V396" s="97">
        <f t="shared" si="11"/>
        <v>16</v>
      </c>
      <c r="W396" s="64"/>
    </row>
  </sheetData>
  <mergeCells count="1">
    <mergeCell ref="H1:J1"/>
  </mergeCells>
  <phoneticPr fontId="4"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8320F-9138-491B-963F-51FEA1757844}">
  <sheetPr>
    <tabColor theme="7"/>
  </sheetPr>
  <dimension ref="A1:P98"/>
  <sheetViews>
    <sheetView zoomScaleNormal="100" workbookViewId="0">
      <selection activeCell="M26" sqref="M26"/>
    </sheetView>
  </sheetViews>
  <sheetFormatPr defaultColWidth="8.25" defaultRowHeight="13"/>
  <cols>
    <col min="1" max="1" width="10.33203125" style="41" bestFit="1" customWidth="1"/>
    <col min="2" max="2" width="12.08203125" style="41" customWidth="1"/>
    <col min="3" max="3" width="3.6640625" style="41" customWidth="1"/>
    <col min="4" max="4" width="12" style="40" bestFit="1" customWidth="1"/>
    <col min="5" max="5" width="34.75" style="41" customWidth="1"/>
    <col min="6" max="6" width="30.25" style="40" bestFit="1" customWidth="1"/>
    <col min="7" max="7" width="15.08203125" style="41" customWidth="1"/>
    <col min="8" max="8" width="25.58203125" style="41" customWidth="1"/>
    <col min="9" max="9" width="15.33203125" style="43" bestFit="1" customWidth="1"/>
    <col min="10" max="10" width="4.33203125" style="41" bestFit="1" customWidth="1"/>
    <col min="11" max="11" width="6.75" style="41" bestFit="1" customWidth="1"/>
    <col min="12" max="12" width="4.33203125" style="41" bestFit="1" customWidth="1"/>
    <col min="13" max="13" width="5.4140625" style="41" bestFit="1" customWidth="1"/>
    <col min="14" max="14" width="4.33203125" style="41" bestFit="1" customWidth="1"/>
    <col min="15" max="15" width="7" style="41" bestFit="1" customWidth="1"/>
    <col min="16" max="16" width="28.75" style="40" bestFit="1" customWidth="1"/>
    <col min="17" max="256" width="8.25" style="40"/>
    <col min="257" max="257" width="10.33203125" style="40" bestFit="1" customWidth="1"/>
    <col min="258" max="258" width="12.08203125" style="40" customWidth="1"/>
    <col min="259" max="259" width="3.6640625" style="40" customWidth="1"/>
    <col min="260" max="260" width="12" style="40" bestFit="1" customWidth="1"/>
    <col min="261" max="261" width="34.75" style="40" customWidth="1"/>
    <col min="262" max="262" width="30.25" style="40" bestFit="1" customWidth="1"/>
    <col min="263" max="263" width="15.08203125" style="40" customWidth="1"/>
    <col min="264" max="264" width="25.58203125" style="40" customWidth="1"/>
    <col min="265" max="265" width="15.33203125" style="40" bestFit="1" customWidth="1"/>
    <col min="266" max="266" width="4.33203125" style="40" bestFit="1" customWidth="1"/>
    <col min="267" max="267" width="6.75" style="40" bestFit="1" customWidth="1"/>
    <col min="268" max="268" width="4.33203125" style="40" bestFit="1" customWidth="1"/>
    <col min="269" max="269" width="5.4140625" style="40" bestFit="1" customWidth="1"/>
    <col min="270" max="270" width="4.33203125" style="40" bestFit="1" customWidth="1"/>
    <col min="271" max="271" width="7" style="40" bestFit="1" customWidth="1"/>
    <col min="272" max="272" width="28.75" style="40" bestFit="1" customWidth="1"/>
    <col min="273" max="512" width="8.25" style="40"/>
    <col min="513" max="513" width="10.33203125" style="40" bestFit="1" customWidth="1"/>
    <col min="514" max="514" width="12.08203125" style="40" customWidth="1"/>
    <col min="515" max="515" width="3.6640625" style="40" customWidth="1"/>
    <col min="516" max="516" width="12" style="40" bestFit="1" customWidth="1"/>
    <col min="517" max="517" width="34.75" style="40" customWidth="1"/>
    <col min="518" max="518" width="30.25" style="40" bestFit="1" customWidth="1"/>
    <col min="519" max="519" width="15.08203125" style="40" customWidth="1"/>
    <col min="520" max="520" width="25.58203125" style="40" customWidth="1"/>
    <col min="521" max="521" width="15.33203125" style="40" bestFit="1" customWidth="1"/>
    <col min="522" max="522" width="4.33203125" style="40" bestFit="1" customWidth="1"/>
    <col min="523" max="523" width="6.75" style="40" bestFit="1" customWidth="1"/>
    <col min="524" max="524" width="4.33203125" style="40" bestFit="1" customWidth="1"/>
    <col min="525" max="525" width="5.4140625" style="40" bestFit="1" customWidth="1"/>
    <col min="526" max="526" width="4.33203125" style="40" bestFit="1" customWidth="1"/>
    <col min="527" max="527" width="7" style="40" bestFit="1" customWidth="1"/>
    <col min="528" max="528" width="28.75" style="40" bestFit="1" customWidth="1"/>
    <col min="529" max="768" width="8.25" style="40"/>
    <col min="769" max="769" width="10.33203125" style="40" bestFit="1" customWidth="1"/>
    <col min="770" max="770" width="12.08203125" style="40" customWidth="1"/>
    <col min="771" max="771" width="3.6640625" style="40" customWidth="1"/>
    <col min="772" max="772" width="12" style="40" bestFit="1" customWidth="1"/>
    <col min="773" max="773" width="34.75" style="40" customWidth="1"/>
    <col min="774" max="774" width="30.25" style="40" bestFit="1" customWidth="1"/>
    <col min="775" max="775" width="15.08203125" style="40" customWidth="1"/>
    <col min="776" max="776" width="25.58203125" style="40" customWidth="1"/>
    <col min="777" max="777" width="15.33203125" style="40" bestFit="1" customWidth="1"/>
    <col min="778" max="778" width="4.33203125" style="40" bestFit="1" customWidth="1"/>
    <col min="779" max="779" width="6.75" style="40" bestFit="1" customWidth="1"/>
    <col min="780" max="780" width="4.33203125" style="40" bestFit="1" customWidth="1"/>
    <col min="781" max="781" width="5.4140625" style="40" bestFit="1" customWidth="1"/>
    <col min="782" max="782" width="4.33203125" style="40" bestFit="1" customWidth="1"/>
    <col min="783" max="783" width="7" style="40" bestFit="1" customWidth="1"/>
    <col min="784" max="784" width="28.75" style="40" bestFit="1" customWidth="1"/>
    <col min="785" max="1024" width="8.25" style="40"/>
    <col min="1025" max="1025" width="10.33203125" style="40" bestFit="1" customWidth="1"/>
    <col min="1026" max="1026" width="12.08203125" style="40" customWidth="1"/>
    <col min="1027" max="1027" width="3.6640625" style="40" customWidth="1"/>
    <col min="1028" max="1028" width="12" style="40" bestFit="1" customWidth="1"/>
    <col min="1029" max="1029" width="34.75" style="40" customWidth="1"/>
    <col min="1030" max="1030" width="30.25" style="40" bestFit="1" customWidth="1"/>
    <col min="1031" max="1031" width="15.08203125" style="40" customWidth="1"/>
    <col min="1032" max="1032" width="25.58203125" style="40" customWidth="1"/>
    <col min="1033" max="1033" width="15.33203125" style="40" bestFit="1" customWidth="1"/>
    <col min="1034" max="1034" width="4.33203125" style="40" bestFit="1" customWidth="1"/>
    <col min="1035" max="1035" width="6.75" style="40" bestFit="1" customWidth="1"/>
    <col min="1036" max="1036" width="4.33203125" style="40" bestFit="1" customWidth="1"/>
    <col min="1037" max="1037" width="5.4140625" style="40" bestFit="1" customWidth="1"/>
    <col min="1038" max="1038" width="4.33203125" style="40" bestFit="1" customWidth="1"/>
    <col min="1039" max="1039" width="7" style="40" bestFit="1" customWidth="1"/>
    <col min="1040" max="1040" width="28.75" style="40" bestFit="1" customWidth="1"/>
    <col min="1041" max="1280" width="8.25" style="40"/>
    <col min="1281" max="1281" width="10.33203125" style="40" bestFit="1" customWidth="1"/>
    <col min="1282" max="1282" width="12.08203125" style="40" customWidth="1"/>
    <col min="1283" max="1283" width="3.6640625" style="40" customWidth="1"/>
    <col min="1284" max="1284" width="12" style="40" bestFit="1" customWidth="1"/>
    <col min="1285" max="1285" width="34.75" style="40" customWidth="1"/>
    <col min="1286" max="1286" width="30.25" style="40" bestFit="1" customWidth="1"/>
    <col min="1287" max="1287" width="15.08203125" style="40" customWidth="1"/>
    <col min="1288" max="1288" width="25.58203125" style="40" customWidth="1"/>
    <col min="1289" max="1289" width="15.33203125" style="40" bestFit="1" customWidth="1"/>
    <col min="1290" max="1290" width="4.33203125" style="40" bestFit="1" customWidth="1"/>
    <col min="1291" max="1291" width="6.75" style="40" bestFit="1" customWidth="1"/>
    <col min="1292" max="1292" width="4.33203125" style="40" bestFit="1" customWidth="1"/>
    <col min="1293" max="1293" width="5.4140625" style="40" bestFit="1" customWidth="1"/>
    <col min="1294" max="1294" width="4.33203125" style="40" bestFit="1" customWidth="1"/>
    <col min="1295" max="1295" width="7" style="40" bestFit="1" customWidth="1"/>
    <col min="1296" max="1296" width="28.75" style="40" bestFit="1" customWidth="1"/>
    <col min="1297" max="1536" width="8.25" style="40"/>
    <col min="1537" max="1537" width="10.33203125" style="40" bestFit="1" customWidth="1"/>
    <col min="1538" max="1538" width="12.08203125" style="40" customWidth="1"/>
    <col min="1539" max="1539" width="3.6640625" style="40" customWidth="1"/>
    <col min="1540" max="1540" width="12" style="40" bestFit="1" customWidth="1"/>
    <col min="1541" max="1541" width="34.75" style="40" customWidth="1"/>
    <col min="1542" max="1542" width="30.25" style="40" bestFit="1" customWidth="1"/>
    <col min="1543" max="1543" width="15.08203125" style="40" customWidth="1"/>
    <col min="1544" max="1544" width="25.58203125" style="40" customWidth="1"/>
    <col min="1545" max="1545" width="15.33203125" style="40" bestFit="1" customWidth="1"/>
    <col min="1546" max="1546" width="4.33203125" style="40" bestFit="1" customWidth="1"/>
    <col min="1547" max="1547" width="6.75" style="40" bestFit="1" customWidth="1"/>
    <col min="1548" max="1548" width="4.33203125" style="40" bestFit="1" customWidth="1"/>
    <col min="1549" max="1549" width="5.4140625" style="40" bestFit="1" customWidth="1"/>
    <col min="1550" max="1550" width="4.33203125" style="40" bestFit="1" customWidth="1"/>
    <col min="1551" max="1551" width="7" style="40" bestFit="1" customWidth="1"/>
    <col min="1552" max="1552" width="28.75" style="40" bestFit="1" customWidth="1"/>
    <col min="1553" max="1792" width="8.25" style="40"/>
    <col min="1793" max="1793" width="10.33203125" style="40" bestFit="1" customWidth="1"/>
    <col min="1794" max="1794" width="12.08203125" style="40" customWidth="1"/>
    <col min="1795" max="1795" width="3.6640625" style="40" customWidth="1"/>
    <col min="1796" max="1796" width="12" style="40" bestFit="1" customWidth="1"/>
    <col min="1797" max="1797" width="34.75" style="40" customWidth="1"/>
    <col min="1798" max="1798" width="30.25" style="40" bestFit="1" customWidth="1"/>
    <col min="1799" max="1799" width="15.08203125" style="40" customWidth="1"/>
    <col min="1800" max="1800" width="25.58203125" style="40" customWidth="1"/>
    <col min="1801" max="1801" width="15.33203125" style="40" bestFit="1" customWidth="1"/>
    <col min="1802" max="1802" width="4.33203125" style="40" bestFit="1" customWidth="1"/>
    <col min="1803" max="1803" width="6.75" style="40" bestFit="1" customWidth="1"/>
    <col min="1804" max="1804" width="4.33203125" style="40" bestFit="1" customWidth="1"/>
    <col min="1805" max="1805" width="5.4140625" style="40" bestFit="1" customWidth="1"/>
    <col min="1806" max="1806" width="4.33203125" style="40" bestFit="1" customWidth="1"/>
    <col min="1807" max="1807" width="7" style="40" bestFit="1" customWidth="1"/>
    <col min="1808" max="1808" width="28.75" style="40" bestFit="1" customWidth="1"/>
    <col min="1809" max="2048" width="8.25" style="40"/>
    <col min="2049" max="2049" width="10.33203125" style="40" bestFit="1" customWidth="1"/>
    <col min="2050" max="2050" width="12.08203125" style="40" customWidth="1"/>
    <col min="2051" max="2051" width="3.6640625" style="40" customWidth="1"/>
    <col min="2052" max="2052" width="12" style="40" bestFit="1" customWidth="1"/>
    <col min="2053" max="2053" width="34.75" style="40" customWidth="1"/>
    <col min="2054" max="2054" width="30.25" style="40" bestFit="1" customWidth="1"/>
    <col min="2055" max="2055" width="15.08203125" style="40" customWidth="1"/>
    <col min="2056" max="2056" width="25.58203125" style="40" customWidth="1"/>
    <col min="2057" max="2057" width="15.33203125" style="40" bestFit="1" customWidth="1"/>
    <col min="2058" max="2058" width="4.33203125" style="40" bestFit="1" customWidth="1"/>
    <col min="2059" max="2059" width="6.75" style="40" bestFit="1" customWidth="1"/>
    <col min="2060" max="2060" width="4.33203125" style="40" bestFit="1" customWidth="1"/>
    <col min="2061" max="2061" width="5.4140625" style="40" bestFit="1" customWidth="1"/>
    <col min="2062" max="2062" width="4.33203125" style="40" bestFit="1" customWidth="1"/>
    <col min="2063" max="2063" width="7" style="40" bestFit="1" customWidth="1"/>
    <col min="2064" max="2064" width="28.75" style="40" bestFit="1" customWidth="1"/>
    <col min="2065" max="2304" width="8.25" style="40"/>
    <col min="2305" max="2305" width="10.33203125" style="40" bestFit="1" customWidth="1"/>
    <col min="2306" max="2306" width="12.08203125" style="40" customWidth="1"/>
    <col min="2307" max="2307" width="3.6640625" style="40" customWidth="1"/>
    <col min="2308" max="2308" width="12" style="40" bestFit="1" customWidth="1"/>
    <col min="2309" max="2309" width="34.75" style="40" customWidth="1"/>
    <col min="2310" max="2310" width="30.25" style="40" bestFit="1" customWidth="1"/>
    <col min="2311" max="2311" width="15.08203125" style="40" customWidth="1"/>
    <col min="2312" max="2312" width="25.58203125" style="40" customWidth="1"/>
    <col min="2313" max="2313" width="15.33203125" style="40" bestFit="1" customWidth="1"/>
    <col min="2314" max="2314" width="4.33203125" style="40" bestFit="1" customWidth="1"/>
    <col min="2315" max="2315" width="6.75" style="40" bestFit="1" customWidth="1"/>
    <col min="2316" max="2316" width="4.33203125" style="40" bestFit="1" customWidth="1"/>
    <col min="2317" max="2317" width="5.4140625" style="40" bestFit="1" customWidth="1"/>
    <col min="2318" max="2318" width="4.33203125" style="40" bestFit="1" customWidth="1"/>
    <col min="2319" max="2319" width="7" style="40" bestFit="1" customWidth="1"/>
    <col min="2320" max="2320" width="28.75" style="40" bestFit="1" customWidth="1"/>
    <col min="2321" max="2560" width="8.25" style="40"/>
    <col min="2561" max="2561" width="10.33203125" style="40" bestFit="1" customWidth="1"/>
    <col min="2562" max="2562" width="12.08203125" style="40" customWidth="1"/>
    <col min="2563" max="2563" width="3.6640625" style="40" customWidth="1"/>
    <col min="2564" max="2564" width="12" style="40" bestFit="1" customWidth="1"/>
    <col min="2565" max="2565" width="34.75" style="40" customWidth="1"/>
    <col min="2566" max="2566" width="30.25" style="40" bestFit="1" customWidth="1"/>
    <col min="2567" max="2567" width="15.08203125" style="40" customWidth="1"/>
    <col min="2568" max="2568" width="25.58203125" style="40" customWidth="1"/>
    <col min="2569" max="2569" width="15.33203125" style="40" bestFit="1" customWidth="1"/>
    <col min="2570" max="2570" width="4.33203125" style="40" bestFit="1" customWidth="1"/>
    <col min="2571" max="2571" width="6.75" style="40" bestFit="1" customWidth="1"/>
    <col min="2572" max="2572" width="4.33203125" style="40" bestFit="1" customWidth="1"/>
    <col min="2573" max="2573" width="5.4140625" style="40" bestFit="1" customWidth="1"/>
    <col min="2574" max="2574" width="4.33203125" style="40" bestFit="1" customWidth="1"/>
    <col min="2575" max="2575" width="7" style="40" bestFit="1" customWidth="1"/>
    <col min="2576" max="2576" width="28.75" style="40" bestFit="1" customWidth="1"/>
    <col min="2577" max="2816" width="8.25" style="40"/>
    <col min="2817" max="2817" width="10.33203125" style="40" bestFit="1" customWidth="1"/>
    <col min="2818" max="2818" width="12.08203125" style="40" customWidth="1"/>
    <col min="2819" max="2819" width="3.6640625" style="40" customWidth="1"/>
    <col min="2820" max="2820" width="12" style="40" bestFit="1" customWidth="1"/>
    <col min="2821" max="2821" width="34.75" style="40" customWidth="1"/>
    <col min="2822" max="2822" width="30.25" style="40" bestFit="1" customWidth="1"/>
    <col min="2823" max="2823" width="15.08203125" style="40" customWidth="1"/>
    <col min="2824" max="2824" width="25.58203125" style="40" customWidth="1"/>
    <col min="2825" max="2825" width="15.33203125" style="40" bestFit="1" customWidth="1"/>
    <col min="2826" max="2826" width="4.33203125" style="40" bestFit="1" customWidth="1"/>
    <col min="2827" max="2827" width="6.75" style="40" bestFit="1" customWidth="1"/>
    <col min="2828" max="2828" width="4.33203125" style="40" bestFit="1" customWidth="1"/>
    <col min="2829" max="2829" width="5.4140625" style="40" bestFit="1" customWidth="1"/>
    <col min="2830" max="2830" width="4.33203125" style="40" bestFit="1" customWidth="1"/>
    <col min="2831" max="2831" width="7" style="40" bestFit="1" customWidth="1"/>
    <col min="2832" max="2832" width="28.75" style="40" bestFit="1" customWidth="1"/>
    <col min="2833" max="3072" width="8.25" style="40"/>
    <col min="3073" max="3073" width="10.33203125" style="40" bestFit="1" customWidth="1"/>
    <col min="3074" max="3074" width="12.08203125" style="40" customWidth="1"/>
    <col min="3075" max="3075" width="3.6640625" style="40" customWidth="1"/>
    <col min="3076" max="3076" width="12" style="40" bestFit="1" customWidth="1"/>
    <col min="3077" max="3077" width="34.75" style="40" customWidth="1"/>
    <col min="3078" max="3078" width="30.25" style="40" bestFit="1" customWidth="1"/>
    <col min="3079" max="3079" width="15.08203125" style="40" customWidth="1"/>
    <col min="3080" max="3080" width="25.58203125" style="40" customWidth="1"/>
    <col min="3081" max="3081" width="15.33203125" style="40" bestFit="1" customWidth="1"/>
    <col min="3082" max="3082" width="4.33203125" style="40" bestFit="1" customWidth="1"/>
    <col min="3083" max="3083" width="6.75" style="40" bestFit="1" customWidth="1"/>
    <col min="3084" max="3084" width="4.33203125" style="40" bestFit="1" customWidth="1"/>
    <col min="3085" max="3085" width="5.4140625" style="40" bestFit="1" customWidth="1"/>
    <col min="3086" max="3086" width="4.33203125" style="40" bestFit="1" customWidth="1"/>
    <col min="3087" max="3087" width="7" style="40" bestFit="1" customWidth="1"/>
    <col min="3088" max="3088" width="28.75" style="40" bestFit="1" customWidth="1"/>
    <col min="3089" max="3328" width="8.25" style="40"/>
    <col min="3329" max="3329" width="10.33203125" style="40" bestFit="1" customWidth="1"/>
    <col min="3330" max="3330" width="12.08203125" style="40" customWidth="1"/>
    <col min="3331" max="3331" width="3.6640625" style="40" customWidth="1"/>
    <col min="3332" max="3332" width="12" style="40" bestFit="1" customWidth="1"/>
    <col min="3333" max="3333" width="34.75" style="40" customWidth="1"/>
    <col min="3334" max="3334" width="30.25" style="40" bestFit="1" customWidth="1"/>
    <col min="3335" max="3335" width="15.08203125" style="40" customWidth="1"/>
    <col min="3336" max="3336" width="25.58203125" style="40" customWidth="1"/>
    <col min="3337" max="3337" width="15.33203125" style="40" bestFit="1" customWidth="1"/>
    <col min="3338" max="3338" width="4.33203125" style="40" bestFit="1" customWidth="1"/>
    <col min="3339" max="3339" width="6.75" style="40" bestFit="1" customWidth="1"/>
    <col min="3340" max="3340" width="4.33203125" style="40" bestFit="1" customWidth="1"/>
    <col min="3341" max="3341" width="5.4140625" style="40" bestFit="1" customWidth="1"/>
    <col min="3342" max="3342" width="4.33203125" style="40" bestFit="1" customWidth="1"/>
    <col min="3343" max="3343" width="7" style="40" bestFit="1" customWidth="1"/>
    <col min="3344" max="3344" width="28.75" style="40" bestFit="1" customWidth="1"/>
    <col min="3345" max="3584" width="8.25" style="40"/>
    <col min="3585" max="3585" width="10.33203125" style="40" bestFit="1" customWidth="1"/>
    <col min="3586" max="3586" width="12.08203125" style="40" customWidth="1"/>
    <col min="3587" max="3587" width="3.6640625" style="40" customWidth="1"/>
    <col min="3588" max="3588" width="12" style="40" bestFit="1" customWidth="1"/>
    <col min="3589" max="3589" width="34.75" style="40" customWidth="1"/>
    <col min="3590" max="3590" width="30.25" style="40" bestFit="1" customWidth="1"/>
    <col min="3591" max="3591" width="15.08203125" style="40" customWidth="1"/>
    <col min="3592" max="3592" width="25.58203125" style="40" customWidth="1"/>
    <col min="3593" max="3593" width="15.33203125" style="40" bestFit="1" customWidth="1"/>
    <col min="3594" max="3594" width="4.33203125" style="40" bestFit="1" customWidth="1"/>
    <col min="3595" max="3595" width="6.75" style="40" bestFit="1" customWidth="1"/>
    <col min="3596" max="3596" width="4.33203125" style="40" bestFit="1" customWidth="1"/>
    <col min="3597" max="3597" width="5.4140625" style="40" bestFit="1" customWidth="1"/>
    <col min="3598" max="3598" width="4.33203125" style="40" bestFit="1" customWidth="1"/>
    <col min="3599" max="3599" width="7" style="40" bestFit="1" customWidth="1"/>
    <col min="3600" max="3600" width="28.75" style="40" bestFit="1" customWidth="1"/>
    <col min="3601" max="3840" width="8.25" style="40"/>
    <col min="3841" max="3841" width="10.33203125" style="40" bestFit="1" customWidth="1"/>
    <col min="3842" max="3842" width="12.08203125" style="40" customWidth="1"/>
    <col min="3843" max="3843" width="3.6640625" style="40" customWidth="1"/>
    <col min="3844" max="3844" width="12" style="40" bestFit="1" customWidth="1"/>
    <col min="3845" max="3845" width="34.75" style="40" customWidth="1"/>
    <col min="3846" max="3846" width="30.25" style="40" bestFit="1" customWidth="1"/>
    <col min="3847" max="3847" width="15.08203125" style="40" customWidth="1"/>
    <col min="3848" max="3848" width="25.58203125" style="40" customWidth="1"/>
    <col min="3849" max="3849" width="15.33203125" style="40" bestFit="1" customWidth="1"/>
    <col min="3850" max="3850" width="4.33203125" style="40" bestFit="1" customWidth="1"/>
    <col min="3851" max="3851" width="6.75" style="40" bestFit="1" customWidth="1"/>
    <col min="3852" max="3852" width="4.33203125" style="40" bestFit="1" customWidth="1"/>
    <col min="3853" max="3853" width="5.4140625" style="40" bestFit="1" customWidth="1"/>
    <col min="3854" max="3854" width="4.33203125" style="40" bestFit="1" customWidth="1"/>
    <col min="3855" max="3855" width="7" style="40" bestFit="1" customWidth="1"/>
    <col min="3856" max="3856" width="28.75" style="40" bestFit="1" customWidth="1"/>
    <col min="3857" max="4096" width="8.25" style="40"/>
    <col min="4097" max="4097" width="10.33203125" style="40" bestFit="1" customWidth="1"/>
    <col min="4098" max="4098" width="12.08203125" style="40" customWidth="1"/>
    <col min="4099" max="4099" width="3.6640625" style="40" customWidth="1"/>
    <col min="4100" max="4100" width="12" style="40" bestFit="1" customWidth="1"/>
    <col min="4101" max="4101" width="34.75" style="40" customWidth="1"/>
    <col min="4102" max="4102" width="30.25" style="40" bestFit="1" customWidth="1"/>
    <col min="4103" max="4103" width="15.08203125" style="40" customWidth="1"/>
    <col min="4104" max="4104" width="25.58203125" style="40" customWidth="1"/>
    <col min="4105" max="4105" width="15.33203125" style="40" bestFit="1" customWidth="1"/>
    <col min="4106" max="4106" width="4.33203125" style="40" bestFit="1" customWidth="1"/>
    <col min="4107" max="4107" width="6.75" style="40" bestFit="1" customWidth="1"/>
    <col min="4108" max="4108" width="4.33203125" style="40" bestFit="1" customWidth="1"/>
    <col min="4109" max="4109" width="5.4140625" style="40" bestFit="1" customWidth="1"/>
    <col min="4110" max="4110" width="4.33203125" style="40" bestFit="1" customWidth="1"/>
    <col min="4111" max="4111" width="7" style="40" bestFit="1" customWidth="1"/>
    <col min="4112" max="4112" width="28.75" style="40" bestFit="1" customWidth="1"/>
    <col min="4113" max="4352" width="8.25" style="40"/>
    <col min="4353" max="4353" width="10.33203125" style="40" bestFit="1" customWidth="1"/>
    <col min="4354" max="4354" width="12.08203125" style="40" customWidth="1"/>
    <col min="4355" max="4355" width="3.6640625" style="40" customWidth="1"/>
    <col min="4356" max="4356" width="12" style="40" bestFit="1" customWidth="1"/>
    <col min="4357" max="4357" width="34.75" style="40" customWidth="1"/>
    <col min="4358" max="4358" width="30.25" style="40" bestFit="1" customWidth="1"/>
    <col min="4359" max="4359" width="15.08203125" style="40" customWidth="1"/>
    <col min="4360" max="4360" width="25.58203125" style="40" customWidth="1"/>
    <col min="4361" max="4361" width="15.33203125" style="40" bestFit="1" customWidth="1"/>
    <col min="4362" max="4362" width="4.33203125" style="40" bestFit="1" customWidth="1"/>
    <col min="4363" max="4363" width="6.75" style="40" bestFit="1" customWidth="1"/>
    <col min="4364" max="4364" width="4.33203125" style="40" bestFit="1" customWidth="1"/>
    <col min="4365" max="4365" width="5.4140625" style="40" bestFit="1" customWidth="1"/>
    <col min="4366" max="4366" width="4.33203125" style="40" bestFit="1" customWidth="1"/>
    <col min="4367" max="4367" width="7" style="40" bestFit="1" customWidth="1"/>
    <col min="4368" max="4368" width="28.75" style="40" bestFit="1" customWidth="1"/>
    <col min="4369" max="4608" width="8.25" style="40"/>
    <col min="4609" max="4609" width="10.33203125" style="40" bestFit="1" customWidth="1"/>
    <col min="4610" max="4610" width="12.08203125" style="40" customWidth="1"/>
    <col min="4611" max="4611" width="3.6640625" style="40" customWidth="1"/>
    <col min="4612" max="4612" width="12" style="40" bestFit="1" customWidth="1"/>
    <col min="4613" max="4613" width="34.75" style="40" customWidth="1"/>
    <col min="4614" max="4614" width="30.25" style="40" bestFit="1" customWidth="1"/>
    <col min="4615" max="4615" width="15.08203125" style="40" customWidth="1"/>
    <col min="4616" max="4616" width="25.58203125" style="40" customWidth="1"/>
    <col min="4617" max="4617" width="15.33203125" style="40" bestFit="1" customWidth="1"/>
    <col min="4618" max="4618" width="4.33203125" style="40" bestFit="1" customWidth="1"/>
    <col min="4619" max="4619" width="6.75" style="40" bestFit="1" customWidth="1"/>
    <col min="4620" max="4620" width="4.33203125" style="40" bestFit="1" customWidth="1"/>
    <col min="4621" max="4621" width="5.4140625" style="40" bestFit="1" customWidth="1"/>
    <col min="4622" max="4622" width="4.33203125" style="40" bestFit="1" customWidth="1"/>
    <col min="4623" max="4623" width="7" style="40" bestFit="1" customWidth="1"/>
    <col min="4624" max="4624" width="28.75" style="40" bestFit="1" customWidth="1"/>
    <col min="4625" max="4864" width="8.25" style="40"/>
    <col min="4865" max="4865" width="10.33203125" style="40" bestFit="1" customWidth="1"/>
    <col min="4866" max="4866" width="12.08203125" style="40" customWidth="1"/>
    <col min="4867" max="4867" width="3.6640625" style="40" customWidth="1"/>
    <col min="4868" max="4868" width="12" style="40" bestFit="1" customWidth="1"/>
    <col min="4869" max="4869" width="34.75" style="40" customWidth="1"/>
    <col min="4870" max="4870" width="30.25" style="40" bestFit="1" customWidth="1"/>
    <col min="4871" max="4871" width="15.08203125" style="40" customWidth="1"/>
    <col min="4872" max="4872" width="25.58203125" style="40" customWidth="1"/>
    <col min="4873" max="4873" width="15.33203125" style="40" bestFit="1" customWidth="1"/>
    <col min="4874" max="4874" width="4.33203125" style="40" bestFit="1" customWidth="1"/>
    <col min="4875" max="4875" width="6.75" style="40" bestFit="1" customWidth="1"/>
    <col min="4876" max="4876" width="4.33203125" style="40" bestFit="1" customWidth="1"/>
    <col min="4877" max="4877" width="5.4140625" style="40" bestFit="1" customWidth="1"/>
    <col min="4878" max="4878" width="4.33203125" style="40" bestFit="1" customWidth="1"/>
    <col min="4879" max="4879" width="7" style="40" bestFit="1" customWidth="1"/>
    <col min="4880" max="4880" width="28.75" style="40" bestFit="1" customWidth="1"/>
    <col min="4881" max="5120" width="8.25" style="40"/>
    <col min="5121" max="5121" width="10.33203125" style="40" bestFit="1" customWidth="1"/>
    <col min="5122" max="5122" width="12.08203125" style="40" customWidth="1"/>
    <col min="5123" max="5123" width="3.6640625" style="40" customWidth="1"/>
    <col min="5124" max="5124" width="12" style="40" bestFit="1" customWidth="1"/>
    <col min="5125" max="5125" width="34.75" style="40" customWidth="1"/>
    <col min="5126" max="5126" width="30.25" style="40" bestFit="1" customWidth="1"/>
    <col min="5127" max="5127" width="15.08203125" style="40" customWidth="1"/>
    <col min="5128" max="5128" width="25.58203125" style="40" customWidth="1"/>
    <col min="5129" max="5129" width="15.33203125" style="40" bestFit="1" customWidth="1"/>
    <col min="5130" max="5130" width="4.33203125" style="40" bestFit="1" customWidth="1"/>
    <col min="5131" max="5131" width="6.75" style="40" bestFit="1" customWidth="1"/>
    <col min="5132" max="5132" width="4.33203125" style="40" bestFit="1" customWidth="1"/>
    <col min="5133" max="5133" width="5.4140625" style="40" bestFit="1" customWidth="1"/>
    <col min="5134" max="5134" width="4.33203125" style="40" bestFit="1" customWidth="1"/>
    <col min="5135" max="5135" width="7" style="40" bestFit="1" customWidth="1"/>
    <col min="5136" max="5136" width="28.75" style="40" bestFit="1" customWidth="1"/>
    <col min="5137" max="5376" width="8.25" style="40"/>
    <col min="5377" max="5377" width="10.33203125" style="40" bestFit="1" customWidth="1"/>
    <col min="5378" max="5378" width="12.08203125" style="40" customWidth="1"/>
    <col min="5379" max="5379" width="3.6640625" style="40" customWidth="1"/>
    <col min="5380" max="5380" width="12" style="40" bestFit="1" customWidth="1"/>
    <col min="5381" max="5381" width="34.75" style="40" customWidth="1"/>
    <col min="5382" max="5382" width="30.25" style="40" bestFit="1" customWidth="1"/>
    <col min="5383" max="5383" width="15.08203125" style="40" customWidth="1"/>
    <col min="5384" max="5384" width="25.58203125" style="40" customWidth="1"/>
    <col min="5385" max="5385" width="15.33203125" style="40" bestFit="1" customWidth="1"/>
    <col min="5386" max="5386" width="4.33203125" style="40" bestFit="1" customWidth="1"/>
    <col min="5387" max="5387" width="6.75" style="40" bestFit="1" customWidth="1"/>
    <col min="5388" max="5388" width="4.33203125" style="40" bestFit="1" customWidth="1"/>
    <col min="5389" max="5389" width="5.4140625" style="40" bestFit="1" customWidth="1"/>
    <col min="5390" max="5390" width="4.33203125" style="40" bestFit="1" customWidth="1"/>
    <col min="5391" max="5391" width="7" style="40" bestFit="1" customWidth="1"/>
    <col min="5392" max="5392" width="28.75" style="40" bestFit="1" customWidth="1"/>
    <col min="5393" max="5632" width="8.25" style="40"/>
    <col min="5633" max="5633" width="10.33203125" style="40" bestFit="1" customWidth="1"/>
    <col min="5634" max="5634" width="12.08203125" style="40" customWidth="1"/>
    <col min="5635" max="5635" width="3.6640625" style="40" customWidth="1"/>
    <col min="5636" max="5636" width="12" style="40" bestFit="1" customWidth="1"/>
    <col min="5637" max="5637" width="34.75" style="40" customWidth="1"/>
    <col min="5638" max="5638" width="30.25" style="40" bestFit="1" customWidth="1"/>
    <col min="5639" max="5639" width="15.08203125" style="40" customWidth="1"/>
    <col min="5640" max="5640" width="25.58203125" style="40" customWidth="1"/>
    <col min="5641" max="5641" width="15.33203125" style="40" bestFit="1" customWidth="1"/>
    <col min="5642" max="5642" width="4.33203125" style="40" bestFit="1" customWidth="1"/>
    <col min="5643" max="5643" width="6.75" style="40" bestFit="1" customWidth="1"/>
    <col min="5644" max="5644" width="4.33203125" style="40" bestFit="1" customWidth="1"/>
    <col min="5645" max="5645" width="5.4140625" style="40" bestFit="1" customWidth="1"/>
    <col min="5646" max="5646" width="4.33203125" style="40" bestFit="1" customWidth="1"/>
    <col min="5647" max="5647" width="7" style="40" bestFit="1" customWidth="1"/>
    <col min="5648" max="5648" width="28.75" style="40" bestFit="1" customWidth="1"/>
    <col min="5649" max="5888" width="8.25" style="40"/>
    <col min="5889" max="5889" width="10.33203125" style="40" bestFit="1" customWidth="1"/>
    <col min="5890" max="5890" width="12.08203125" style="40" customWidth="1"/>
    <col min="5891" max="5891" width="3.6640625" style="40" customWidth="1"/>
    <col min="5892" max="5892" width="12" style="40" bestFit="1" customWidth="1"/>
    <col min="5893" max="5893" width="34.75" style="40" customWidth="1"/>
    <col min="5894" max="5894" width="30.25" style="40" bestFit="1" customWidth="1"/>
    <col min="5895" max="5895" width="15.08203125" style="40" customWidth="1"/>
    <col min="5896" max="5896" width="25.58203125" style="40" customWidth="1"/>
    <col min="5897" max="5897" width="15.33203125" style="40" bestFit="1" customWidth="1"/>
    <col min="5898" max="5898" width="4.33203125" style="40" bestFit="1" customWidth="1"/>
    <col min="5899" max="5899" width="6.75" style="40" bestFit="1" customWidth="1"/>
    <col min="5900" max="5900" width="4.33203125" style="40" bestFit="1" customWidth="1"/>
    <col min="5901" max="5901" width="5.4140625" style="40" bestFit="1" customWidth="1"/>
    <col min="5902" max="5902" width="4.33203125" style="40" bestFit="1" customWidth="1"/>
    <col min="5903" max="5903" width="7" style="40" bestFit="1" customWidth="1"/>
    <col min="5904" max="5904" width="28.75" style="40" bestFit="1" customWidth="1"/>
    <col min="5905" max="6144" width="8.25" style="40"/>
    <col min="6145" max="6145" width="10.33203125" style="40" bestFit="1" customWidth="1"/>
    <col min="6146" max="6146" width="12.08203125" style="40" customWidth="1"/>
    <col min="6147" max="6147" width="3.6640625" style="40" customWidth="1"/>
    <col min="6148" max="6148" width="12" style="40" bestFit="1" customWidth="1"/>
    <col min="6149" max="6149" width="34.75" style="40" customWidth="1"/>
    <col min="6150" max="6150" width="30.25" style="40" bestFit="1" customWidth="1"/>
    <col min="6151" max="6151" width="15.08203125" style="40" customWidth="1"/>
    <col min="6152" max="6152" width="25.58203125" style="40" customWidth="1"/>
    <col min="6153" max="6153" width="15.33203125" style="40" bestFit="1" customWidth="1"/>
    <col min="6154" max="6154" width="4.33203125" style="40" bestFit="1" customWidth="1"/>
    <col min="6155" max="6155" width="6.75" style="40" bestFit="1" customWidth="1"/>
    <col min="6156" max="6156" width="4.33203125" style="40" bestFit="1" customWidth="1"/>
    <col min="6157" max="6157" width="5.4140625" style="40" bestFit="1" customWidth="1"/>
    <col min="6158" max="6158" width="4.33203125" style="40" bestFit="1" customWidth="1"/>
    <col min="6159" max="6159" width="7" style="40" bestFit="1" customWidth="1"/>
    <col min="6160" max="6160" width="28.75" style="40" bestFit="1" customWidth="1"/>
    <col min="6161" max="6400" width="8.25" style="40"/>
    <col min="6401" max="6401" width="10.33203125" style="40" bestFit="1" customWidth="1"/>
    <col min="6402" max="6402" width="12.08203125" style="40" customWidth="1"/>
    <col min="6403" max="6403" width="3.6640625" style="40" customWidth="1"/>
    <col min="6404" max="6404" width="12" style="40" bestFit="1" customWidth="1"/>
    <col min="6405" max="6405" width="34.75" style="40" customWidth="1"/>
    <col min="6406" max="6406" width="30.25" style="40" bestFit="1" customWidth="1"/>
    <col min="6407" max="6407" width="15.08203125" style="40" customWidth="1"/>
    <col min="6408" max="6408" width="25.58203125" style="40" customWidth="1"/>
    <col min="6409" max="6409" width="15.33203125" style="40" bestFit="1" customWidth="1"/>
    <col min="6410" max="6410" width="4.33203125" style="40" bestFit="1" customWidth="1"/>
    <col min="6411" max="6411" width="6.75" style="40" bestFit="1" customWidth="1"/>
    <col min="6412" max="6412" width="4.33203125" style="40" bestFit="1" customWidth="1"/>
    <col min="6413" max="6413" width="5.4140625" style="40" bestFit="1" customWidth="1"/>
    <col min="6414" max="6414" width="4.33203125" style="40" bestFit="1" customWidth="1"/>
    <col min="6415" max="6415" width="7" style="40" bestFit="1" customWidth="1"/>
    <col min="6416" max="6416" width="28.75" style="40" bestFit="1" customWidth="1"/>
    <col min="6417" max="6656" width="8.25" style="40"/>
    <col min="6657" max="6657" width="10.33203125" style="40" bestFit="1" customWidth="1"/>
    <col min="6658" max="6658" width="12.08203125" style="40" customWidth="1"/>
    <col min="6659" max="6659" width="3.6640625" style="40" customWidth="1"/>
    <col min="6660" max="6660" width="12" style="40" bestFit="1" customWidth="1"/>
    <col min="6661" max="6661" width="34.75" style="40" customWidth="1"/>
    <col min="6662" max="6662" width="30.25" style="40" bestFit="1" customWidth="1"/>
    <col min="6663" max="6663" width="15.08203125" style="40" customWidth="1"/>
    <col min="6664" max="6664" width="25.58203125" style="40" customWidth="1"/>
    <col min="6665" max="6665" width="15.33203125" style="40" bestFit="1" customWidth="1"/>
    <col min="6666" max="6666" width="4.33203125" style="40" bestFit="1" customWidth="1"/>
    <col min="6667" max="6667" width="6.75" style="40" bestFit="1" customWidth="1"/>
    <col min="6668" max="6668" width="4.33203125" style="40" bestFit="1" customWidth="1"/>
    <col min="6669" max="6669" width="5.4140625" style="40" bestFit="1" customWidth="1"/>
    <col min="6670" max="6670" width="4.33203125" style="40" bestFit="1" customWidth="1"/>
    <col min="6671" max="6671" width="7" style="40" bestFit="1" customWidth="1"/>
    <col min="6672" max="6672" width="28.75" style="40" bestFit="1" customWidth="1"/>
    <col min="6673" max="6912" width="8.25" style="40"/>
    <col min="6913" max="6913" width="10.33203125" style="40" bestFit="1" customWidth="1"/>
    <col min="6914" max="6914" width="12.08203125" style="40" customWidth="1"/>
    <col min="6915" max="6915" width="3.6640625" style="40" customWidth="1"/>
    <col min="6916" max="6916" width="12" style="40" bestFit="1" customWidth="1"/>
    <col min="6917" max="6917" width="34.75" style="40" customWidth="1"/>
    <col min="6918" max="6918" width="30.25" style="40" bestFit="1" customWidth="1"/>
    <col min="6919" max="6919" width="15.08203125" style="40" customWidth="1"/>
    <col min="6920" max="6920" width="25.58203125" style="40" customWidth="1"/>
    <col min="6921" max="6921" width="15.33203125" style="40" bestFit="1" customWidth="1"/>
    <col min="6922" max="6922" width="4.33203125" style="40" bestFit="1" customWidth="1"/>
    <col min="6923" max="6923" width="6.75" style="40" bestFit="1" customWidth="1"/>
    <col min="6924" max="6924" width="4.33203125" style="40" bestFit="1" customWidth="1"/>
    <col min="6925" max="6925" width="5.4140625" style="40" bestFit="1" customWidth="1"/>
    <col min="6926" max="6926" width="4.33203125" style="40" bestFit="1" customWidth="1"/>
    <col min="6927" max="6927" width="7" style="40" bestFit="1" customWidth="1"/>
    <col min="6928" max="6928" width="28.75" style="40" bestFit="1" customWidth="1"/>
    <col min="6929" max="7168" width="8.25" style="40"/>
    <col min="7169" max="7169" width="10.33203125" style="40" bestFit="1" customWidth="1"/>
    <col min="7170" max="7170" width="12.08203125" style="40" customWidth="1"/>
    <col min="7171" max="7171" width="3.6640625" style="40" customWidth="1"/>
    <col min="7172" max="7172" width="12" style="40" bestFit="1" customWidth="1"/>
    <col min="7173" max="7173" width="34.75" style="40" customWidth="1"/>
    <col min="7174" max="7174" width="30.25" style="40" bestFit="1" customWidth="1"/>
    <col min="7175" max="7175" width="15.08203125" style="40" customWidth="1"/>
    <col min="7176" max="7176" width="25.58203125" style="40" customWidth="1"/>
    <col min="7177" max="7177" width="15.33203125" style="40" bestFit="1" customWidth="1"/>
    <col min="7178" max="7178" width="4.33203125" style="40" bestFit="1" customWidth="1"/>
    <col min="7179" max="7179" width="6.75" style="40" bestFit="1" customWidth="1"/>
    <col min="7180" max="7180" width="4.33203125" style="40" bestFit="1" customWidth="1"/>
    <col min="7181" max="7181" width="5.4140625" style="40" bestFit="1" customWidth="1"/>
    <col min="7182" max="7182" width="4.33203125" style="40" bestFit="1" customWidth="1"/>
    <col min="7183" max="7183" width="7" style="40" bestFit="1" customWidth="1"/>
    <col min="7184" max="7184" width="28.75" style="40" bestFit="1" customWidth="1"/>
    <col min="7185" max="7424" width="8.25" style="40"/>
    <col min="7425" max="7425" width="10.33203125" style="40" bestFit="1" customWidth="1"/>
    <col min="7426" max="7426" width="12.08203125" style="40" customWidth="1"/>
    <col min="7427" max="7427" width="3.6640625" style="40" customWidth="1"/>
    <col min="7428" max="7428" width="12" style="40" bestFit="1" customWidth="1"/>
    <col min="7429" max="7429" width="34.75" style="40" customWidth="1"/>
    <col min="7430" max="7430" width="30.25" style="40" bestFit="1" customWidth="1"/>
    <col min="7431" max="7431" width="15.08203125" style="40" customWidth="1"/>
    <col min="7432" max="7432" width="25.58203125" style="40" customWidth="1"/>
    <col min="7433" max="7433" width="15.33203125" style="40" bestFit="1" customWidth="1"/>
    <col min="7434" max="7434" width="4.33203125" style="40" bestFit="1" customWidth="1"/>
    <col min="7435" max="7435" width="6.75" style="40" bestFit="1" customWidth="1"/>
    <col min="7436" max="7436" width="4.33203125" style="40" bestFit="1" customWidth="1"/>
    <col min="7437" max="7437" width="5.4140625" style="40" bestFit="1" customWidth="1"/>
    <col min="7438" max="7438" width="4.33203125" style="40" bestFit="1" customWidth="1"/>
    <col min="7439" max="7439" width="7" style="40" bestFit="1" customWidth="1"/>
    <col min="7440" max="7440" width="28.75" style="40" bestFit="1" customWidth="1"/>
    <col min="7441" max="7680" width="8.25" style="40"/>
    <col min="7681" max="7681" width="10.33203125" style="40" bestFit="1" customWidth="1"/>
    <col min="7682" max="7682" width="12.08203125" style="40" customWidth="1"/>
    <col min="7683" max="7683" width="3.6640625" style="40" customWidth="1"/>
    <col min="7684" max="7684" width="12" style="40" bestFit="1" customWidth="1"/>
    <col min="7685" max="7685" width="34.75" style="40" customWidth="1"/>
    <col min="7686" max="7686" width="30.25" style="40" bestFit="1" customWidth="1"/>
    <col min="7687" max="7687" width="15.08203125" style="40" customWidth="1"/>
    <col min="7688" max="7688" width="25.58203125" style="40" customWidth="1"/>
    <col min="7689" max="7689" width="15.33203125" style="40" bestFit="1" customWidth="1"/>
    <col min="7690" max="7690" width="4.33203125" style="40" bestFit="1" customWidth="1"/>
    <col min="7691" max="7691" width="6.75" style="40" bestFit="1" customWidth="1"/>
    <col min="7692" max="7692" width="4.33203125" style="40" bestFit="1" customWidth="1"/>
    <col min="7693" max="7693" width="5.4140625" style="40" bestFit="1" customWidth="1"/>
    <col min="7694" max="7694" width="4.33203125" style="40" bestFit="1" customWidth="1"/>
    <col min="7695" max="7695" width="7" style="40" bestFit="1" customWidth="1"/>
    <col min="7696" max="7696" width="28.75" style="40" bestFit="1" customWidth="1"/>
    <col min="7697" max="7936" width="8.25" style="40"/>
    <col min="7937" max="7937" width="10.33203125" style="40" bestFit="1" customWidth="1"/>
    <col min="7938" max="7938" width="12.08203125" style="40" customWidth="1"/>
    <col min="7939" max="7939" width="3.6640625" style="40" customWidth="1"/>
    <col min="7940" max="7940" width="12" style="40" bestFit="1" customWidth="1"/>
    <col min="7941" max="7941" width="34.75" style="40" customWidth="1"/>
    <col min="7942" max="7942" width="30.25" style="40" bestFit="1" customWidth="1"/>
    <col min="7943" max="7943" width="15.08203125" style="40" customWidth="1"/>
    <col min="7944" max="7944" width="25.58203125" style="40" customWidth="1"/>
    <col min="7945" max="7945" width="15.33203125" style="40" bestFit="1" customWidth="1"/>
    <col min="7946" max="7946" width="4.33203125" style="40" bestFit="1" customWidth="1"/>
    <col min="7947" max="7947" width="6.75" style="40" bestFit="1" customWidth="1"/>
    <col min="7948" max="7948" width="4.33203125" style="40" bestFit="1" customWidth="1"/>
    <col min="7949" max="7949" width="5.4140625" style="40" bestFit="1" customWidth="1"/>
    <col min="7950" max="7950" width="4.33203125" style="40" bestFit="1" customWidth="1"/>
    <col min="7951" max="7951" width="7" style="40" bestFit="1" customWidth="1"/>
    <col min="7952" max="7952" width="28.75" style="40" bestFit="1" customWidth="1"/>
    <col min="7953" max="8192" width="8.25" style="40"/>
    <col min="8193" max="8193" width="10.33203125" style="40" bestFit="1" customWidth="1"/>
    <col min="8194" max="8194" width="12.08203125" style="40" customWidth="1"/>
    <col min="8195" max="8195" width="3.6640625" style="40" customWidth="1"/>
    <col min="8196" max="8196" width="12" style="40" bestFit="1" customWidth="1"/>
    <col min="8197" max="8197" width="34.75" style="40" customWidth="1"/>
    <col min="8198" max="8198" width="30.25" style="40" bestFit="1" customWidth="1"/>
    <col min="8199" max="8199" width="15.08203125" style="40" customWidth="1"/>
    <col min="8200" max="8200" width="25.58203125" style="40" customWidth="1"/>
    <col min="8201" max="8201" width="15.33203125" style="40" bestFit="1" customWidth="1"/>
    <col min="8202" max="8202" width="4.33203125" style="40" bestFit="1" customWidth="1"/>
    <col min="8203" max="8203" width="6.75" style="40" bestFit="1" customWidth="1"/>
    <col min="8204" max="8204" width="4.33203125" style="40" bestFit="1" customWidth="1"/>
    <col min="8205" max="8205" width="5.4140625" style="40" bestFit="1" customWidth="1"/>
    <col min="8206" max="8206" width="4.33203125" style="40" bestFit="1" customWidth="1"/>
    <col min="8207" max="8207" width="7" style="40" bestFit="1" customWidth="1"/>
    <col min="8208" max="8208" width="28.75" style="40" bestFit="1" customWidth="1"/>
    <col min="8209" max="8448" width="8.25" style="40"/>
    <col min="8449" max="8449" width="10.33203125" style="40" bestFit="1" customWidth="1"/>
    <col min="8450" max="8450" width="12.08203125" style="40" customWidth="1"/>
    <col min="8451" max="8451" width="3.6640625" style="40" customWidth="1"/>
    <col min="8452" max="8452" width="12" style="40" bestFit="1" customWidth="1"/>
    <col min="8453" max="8453" width="34.75" style="40" customWidth="1"/>
    <col min="8454" max="8454" width="30.25" style="40" bestFit="1" customWidth="1"/>
    <col min="8455" max="8455" width="15.08203125" style="40" customWidth="1"/>
    <col min="8456" max="8456" width="25.58203125" style="40" customWidth="1"/>
    <col min="8457" max="8457" width="15.33203125" style="40" bestFit="1" customWidth="1"/>
    <col min="8458" max="8458" width="4.33203125" style="40" bestFit="1" customWidth="1"/>
    <col min="8459" max="8459" width="6.75" style="40" bestFit="1" customWidth="1"/>
    <col min="8460" max="8460" width="4.33203125" style="40" bestFit="1" customWidth="1"/>
    <col min="8461" max="8461" width="5.4140625" style="40" bestFit="1" customWidth="1"/>
    <col min="8462" max="8462" width="4.33203125" style="40" bestFit="1" customWidth="1"/>
    <col min="8463" max="8463" width="7" style="40" bestFit="1" customWidth="1"/>
    <col min="8464" max="8464" width="28.75" style="40" bestFit="1" customWidth="1"/>
    <col min="8465" max="8704" width="8.25" style="40"/>
    <col min="8705" max="8705" width="10.33203125" style="40" bestFit="1" customWidth="1"/>
    <col min="8706" max="8706" width="12.08203125" style="40" customWidth="1"/>
    <col min="8707" max="8707" width="3.6640625" style="40" customWidth="1"/>
    <col min="8708" max="8708" width="12" style="40" bestFit="1" customWidth="1"/>
    <col min="8709" max="8709" width="34.75" style="40" customWidth="1"/>
    <col min="8710" max="8710" width="30.25" style="40" bestFit="1" customWidth="1"/>
    <col min="8711" max="8711" width="15.08203125" style="40" customWidth="1"/>
    <col min="8712" max="8712" width="25.58203125" style="40" customWidth="1"/>
    <col min="8713" max="8713" width="15.33203125" style="40" bestFit="1" customWidth="1"/>
    <col min="8714" max="8714" width="4.33203125" style="40" bestFit="1" customWidth="1"/>
    <col min="8715" max="8715" width="6.75" style="40" bestFit="1" customWidth="1"/>
    <col min="8716" max="8716" width="4.33203125" style="40" bestFit="1" customWidth="1"/>
    <col min="8717" max="8717" width="5.4140625" style="40" bestFit="1" customWidth="1"/>
    <col min="8718" max="8718" width="4.33203125" style="40" bestFit="1" customWidth="1"/>
    <col min="8719" max="8719" width="7" style="40" bestFit="1" customWidth="1"/>
    <col min="8720" max="8720" width="28.75" style="40" bestFit="1" customWidth="1"/>
    <col min="8721" max="8960" width="8.25" style="40"/>
    <col min="8961" max="8961" width="10.33203125" style="40" bestFit="1" customWidth="1"/>
    <col min="8962" max="8962" width="12.08203125" style="40" customWidth="1"/>
    <col min="8963" max="8963" width="3.6640625" style="40" customWidth="1"/>
    <col min="8964" max="8964" width="12" style="40" bestFit="1" customWidth="1"/>
    <col min="8965" max="8965" width="34.75" style="40" customWidth="1"/>
    <col min="8966" max="8966" width="30.25" style="40" bestFit="1" customWidth="1"/>
    <col min="8967" max="8967" width="15.08203125" style="40" customWidth="1"/>
    <col min="8968" max="8968" width="25.58203125" style="40" customWidth="1"/>
    <col min="8969" max="8969" width="15.33203125" style="40" bestFit="1" customWidth="1"/>
    <col min="8970" max="8970" width="4.33203125" style="40" bestFit="1" customWidth="1"/>
    <col min="8971" max="8971" width="6.75" style="40" bestFit="1" customWidth="1"/>
    <col min="8972" max="8972" width="4.33203125" style="40" bestFit="1" customWidth="1"/>
    <col min="8973" max="8973" width="5.4140625" style="40" bestFit="1" customWidth="1"/>
    <col min="8974" max="8974" width="4.33203125" style="40" bestFit="1" customWidth="1"/>
    <col min="8975" max="8975" width="7" style="40" bestFit="1" customWidth="1"/>
    <col min="8976" max="8976" width="28.75" style="40" bestFit="1" customWidth="1"/>
    <col min="8977" max="9216" width="8.25" style="40"/>
    <col min="9217" max="9217" width="10.33203125" style="40" bestFit="1" customWidth="1"/>
    <col min="9218" max="9218" width="12.08203125" style="40" customWidth="1"/>
    <col min="9219" max="9219" width="3.6640625" style="40" customWidth="1"/>
    <col min="9220" max="9220" width="12" style="40" bestFit="1" customWidth="1"/>
    <col min="9221" max="9221" width="34.75" style="40" customWidth="1"/>
    <col min="9222" max="9222" width="30.25" style="40" bestFit="1" customWidth="1"/>
    <col min="9223" max="9223" width="15.08203125" style="40" customWidth="1"/>
    <col min="9224" max="9224" width="25.58203125" style="40" customWidth="1"/>
    <col min="9225" max="9225" width="15.33203125" style="40" bestFit="1" customWidth="1"/>
    <col min="9226" max="9226" width="4.33203125" style="40" bestFit="1" customWidth="1"/>
    <col min="9227" max="9227" width="6.75" style="40" bestFit="1" customWidth="1"/>
    <col min="9228" max="9228" width="4.33203125" style="40" bestFit="1" customWidth="1"/>
    <col min="9229" max="9229" width="5.4140625" style="40" bestFit="1" customWidth="1"/>
    <col min="9230" max="9230" width="4.33203125" style="40" bestFit="1" customWidth="1"/>
    <col min="9231" max="9231" width="7" style="40" bestFit="1" customWidth="1"/>
    <col min="9232" max="9232" width="28.75" style="40" bestFit="1" customWidth="1"/>
    <col min="9233" max="9472" width="8.25" style="40"/>
    <col min="9473" max="9473" width="10.33203125" style="40" bestFit="1" customWidth="1"/>
    <col min="9474" max="9474" width="12.08203125" style="40" customWidth="1"/>
    <col min="9475" max="9475" width="3.6640625" style="40" customWidth="1"/>
    <col min="9476" max="9476" width="12" style="40" bestFit="1" customWidth="1"/>
    <col min="9477" max="9477" width="34.75" style="40" customWidth="1"/>
    <col min="9478" max="9478" width="30.25" style="40" bestFit="1" customWidth="1"/>
    <col min="9479" max="9479" width="15.08203125" style="40" customWidth="1"/>
    <col min="9480" max="9480" width="25.58203125" style="40" customWidth="1"/>
    <col min="9481" max="9481" width="15.33203125" style="40" bestFit="1" customWidth="1"/>
    <col min="9482" max="9482" width="4.33203125" style="40" bestFit="1" customWidth="1"/>
    <col min="9483" max="9483" width="6.75" style="40" bestFit="1" customWidth="1"/>
    <col min="9484" max="9484" width="4.33203125" style="40" bestFit="1" customWidth="1"/>
    <col min="9485" max="9485" width="5.4140625" style="40" bestFit="1" customWidth="1"/>
    <col min="9486" max="9486" width="4.33203125" style="40" bestFit="1" customWidth="1"/>
    <col min="9487" max="9487" width="7" style="40" bestFit="1" customWidth="1"/>
    <col min="9488" max="9488" width="28.75" style="40" bestFit="1" customWidth="1"/>
    <col min="9489" max="9728" width="8.25" style="40"/>
    <col min="9729" max="9729" width="10.33203125" style="40" bestFit="1" customWidth="1"/>
    <col min="9730" max="9730" width="12.08203125" style="40" customWidth="1"/>
    <col min="9731" max="9731" width="3.6640625" style="40" customWidth="1"/>
    <col min="9732" max="9732" width="12" style="40" bestFit="1" customWidth="1"/>
    <col min="9733" max="9733" width="34.75" style="40" customWidth="1"/>
    <col min="9734" max="9734" width="30.25" style="40" bestFit="1" customWidth="1"/>
    <col min="9735" max="9735" width="15.08203125" style="40" customWidth="1"/>
    <col min="9736" max="9736" width="25.58203125" style="40" customWidth="1"/>
    <col min="9737" max="9737" width="15.33203125" style="40" bestFit="1" customWidth="1"/>
    <col min="9738" max="9738" width="4.33203125" style="40" bestFit="1" customWidth="1"/>
    <col min="9739" max="9739" width="6.75" style="40" bestFit="1" customWidth="1"/>
    <col min="9740" max="9740" width="4.33203125" style="40" bestFit="1" customWidth="1"/>
    <col min="9741" max="9741" width="5.4140625" style="40" bestFit="1" customWidth="1"/>
    <col min="9742" max="9742" width="4.33203125" style="40" bestFit="1" customWidth="1"/>
    <col min="9743" max="9743" width="7" style="40" bestFit="1" customWidth="1"/>
    <col min="9744" max="9744" width="28.75" style="40" bestFit="1" customWidth="1"/>
    <col min="9745" max="9984" width="8.25" style="40"/>
    <col min="9985" max="9985" width="10.33203125" style="40" bestFit="1" customWidth="1"/>
    <col min="9986" max="9986" width="12.08203125" style="40" customWidth="1"/>
    <col min="9987" max="9987" width="3.6640625" style="40" customWidth="1"/>
    <col min="9988" max="9988" width="12" style="40" bestFit="1" customWidth="1"/>
    <col min="9989" max="9989" width="34.75" style="40" customWidth="1"/>
    <col min="9990" max="9990" width="30.25" style="40" bestFit="1" customWidth="1"/>
    <col min="9991" max="9991" width="15.08203125" style="40" customWidth="1"/>
    <col min="9992" max="9992" width="25.58203125" style="40" customWidth="1"/>
    <col min="9993" max="9993" width="15.33203125" style="40" bestFit="1" customWidth="1"/>
    <col min="9994" max="9994" width="4.33203125" style="40" bestFit="1" customWidth="1"/>
    <col min="9995" max="9995" width="6.75" style="40" bestFit="1" customWidth="1"/>
    <col min="9996" max="9996" width="4.33203125" style="40" bestFit="1" customWidth="1"/>
    <col min="9997" max="9997" width="5.4140625" style="40" bestFit="1" customWidth="1"/>
    <col min="9998" max="9998" width="4.33203125" style="40" bestFit="1" customWidth="1"/>
    <col min="9999" max="9999" width="7" style="40" bestFit="1" customWidth="1"/>
    <col min="10000" max="10000" width="28.75" style="40" bestFit="1" customWidth="1"/>
    <col min="10001" max="10240" width="8.25" style="40"/>
    <col min="10241" max="10241" width="10.33203125" style="40" bestFit="1" customWidth="1"/>
    <col min="10242" max="10242" width="12.08203125" style="40" customWidth="1"/>
    <col min="10243" max="10243" width="3.6640625" style="40" customWidth="1"/>
    <col min="10244" max="10244" width="12" style="40" bestFit="1" customWidth="1"/>
    <col min="10245" max="10245" width="34.75" style="40" customWidth="1"/>
    <col min="10246" max="10246" width="30.25" style="40" bestFit="1" customWidth="1"/>
    <col min="10247" max="10247" width="15.08203125" style="40" customWidth="1"/>
    <col min="10248" max="10248" width="25.58203125" style="40" customWidth="1"/>
    <col min="10249" max="10249" width="15.33203125" style="40" bestFit="1" customWidth="1"/>
    <col min="10250" max="10250" width="4.33203125" style="40" bestFit="1" customWidth="1"/>
    <col min="10251" max="10251" width="6.75" style="40" bestFit="1" customWidth="1"/>
    <col min="10252" max="10252" width="4.33203125" style="40" bestFit="1" customWidth="1"/>
    <col min="10253" max="10253" width="5.4140625" style="40" bestFit="1" customWidth="1"/>
    <col min="10254" max="10254" width="4.33203125" style="40" bestFit="1" customWidth="1"/>
    <col min="10255" max="10255" width="7" style="40" bestFit="1" customWidth="1"/>
    <col min="10256" max="10256" width="28.75" style="40" bestFit="1" customWidth="1"/>
    <col min="10257" max="10496" width="8.25" style="40"/>
    <col min="10497" max="10497" width="10.33203125" style="40" bestFit="1" customWidth="1"/>
    <col min="10498" max="10498" width="12.08203125" style="40" customWidth="1"/>
    <col min="10499" max="10499" width="3.6640625" style="40" customWidth="1"/>
    <col min="10500" max="10500" width="12" style="40" bestFit="1" customWidth="1"/>
    <col min="10501" max="10501" width="34.75" style="40" customWidth="1"/>
    <col min="10502" max="10502" width="30.25" style="40" bestFit="1" customWidth="1"/>
    <col min="10503" max="10503" width="15.08203125" style="40" customWidth="1"/>
    <col min="10504" max="10504" width="25.58203125" style="40" customWidth="1"/>
    <col min="10505" max="10505" width="15.33203125" style="40" bestFit="1" customWidth="1"/>
    <col min="10506" max="10506" width="4.33203125" style="40" bestFit="1" customWidth="1"/>
    <col min="10507" max="10507" width="6.75" style="40" bestFit="1" customWidth="1"/>
    <col min="10508" max="10508" width="4.33203125" style="40" bestFit="1" customWidth="1"/>
    <col min="10509" max="10509" width="5.4140625" style="40" bestFit="1" customWidth="1"/>
    <col min="10510" max="10510" width="4.33203125" style="40" bestFit="1" customWidth="1"/>
    <col min="10511" max="10511" width="7" style="40" bestFit="1" customWidth="1"/>
    <col min="10512" max="10512" width="28.75" style="40" bestFit="1" customWidth="1"/>
    <col min="10513" max="10752" width="8.25" style="40"/>
    <col min="10753" max="10753" width="10.33203125" style="40" bestFit="1" customWidth="1"/>
    <col min="10754" max="10754" width="12.08203125" style="40" customWidth="1"/>
    <col min="10755" max="10755" width="3.6640625" style="40" customWidth="1"/>
    <col min="10756" max="10756" width="12" style="40" bestFit="1" customWidth="1"/>
    <col min="10757" max="10757" width="34.75" style="40" customWidth="1"/>
    <col min="10758" max="10758" width="30.25" style="40" bestFit="1" customWidth="1"/>
    <col min="10759" max="10759" width="15.08203125" style="40" customWidth="1"/>
    <col min="10760" max="10760" width="25.58203125" style="40" customWidth="1"/>
    <col min="10761" max="10761" width="15.33203125" style="40" bestFit="1" customWidth="1"/>
    <col min="10762" max="10762" width="4.33203125" style="40" bestFit="1" customWidth="1"/>
    <col min="10763" max="10763" width="6.75" style="40" bestFit="1" customWidth="1"/>
    <col min="10764" max="10764" width="4.33203125" style="40" bestFit="1" customWidth="1"/>
    <col min="10765" max="10765" width="5.4140625" style="40" bestFit="1" customWidth="1"/>
    <col min="10766" max="10766" width="4.33203125" style="40" bestFit="1" customWidth="1"/>
    <col min="10767" max="10767" width="7" style="40" bestFit="1" customWidth="1"/>
    <col min="10768" max="10768" width="28.75" style="40" bestFit="1" customWidth="1"/>
    <col min="10769" max="11008" width="8.25" style="40"/>
    <col min="11009" max="11009" width="10.33203125" style="40" bestFit="1" customWidth="1"/>
    <col min="11010" max="11010" width="12.08203125" style="40" customWidth="1"/>
    <col min="11011" max="11011" width="3.6640625" style="40" customWidth="1"/>
    <col min="11012" max="11012" width="12" style="40" bestFit="1" customWidth="1"/>
    <col min="11013" max="11013" width="34.75" style="40" customWidth="1"/>
    <col min="11014" max="11014" width="30.25" style="40" bestFit="1" customWidth="1"/>
    <col min="11015" max="11015" width="15.08203125" style="40" customWidth="1"/>
    <col min="11016" max="11016" width="25.58203125" style="40" customWidth="1"/>
    <col min="11017" max="11017" width="15.33203125" style="40" bestFit="1" customWidth="1"/>
    <col min="11018" max="11018" width="4.33203125" style="40" bestFit="1" customWidth="1"/>
    <col min="11019" max="11019" width="6.75" style="40" bestFit="1" customWidth="1"/>
    <col min="11020" max="11020" width="4.33203125" style="40" bestFit="1" customWidth="1"/>
    <col min="11021" max="11021" width="5.4140625" style="40" bestFit="1" customWidth="1"/>
    <col min="11022" max="11022" width="4.33203125" style="40" bestFit="1" customWidth="1"/>
    <col min="11023" max="11023" width="7" style="40" bestFit="1" customWidth="1"/>
    <col min="11024" max="11024" width="28.75" style="40" bestFit="1" customWidth="1"/>
    <col min="11025" max="11264" width="8.25" style="40"/>
    <col min="11265" max="11265" width="10.33203125" style="40" bestFit="1" customWidth="1"/>
    <col min="11266" max="11266" width="12.08203125" style="40" customWidth="1"/>
    <col min="11267" max="11267" width="3.6640625" style="40" customWidth="1"/>
    <col min="11268" max="11268" width="12" style="40" bestFit="1" customWidth="1"/>
    <col min="11269" max="11269" width="34.75" style="40" customWidth="1"/>
    <col min="11270" max="11270" width="30.25" style="40" bestFit="1" customWidth="1"/>
    <col min="11271" max="11271" width="15.08203125" style="40" customWidth="1"/>
    <col min="11272" max="11272" width="25.58203125" style="40" customWidth="1"/>
    <col min="11273" max="11273" width="15.33203125" style="40" bestFit="1" customWidth="1"/>
    <col min="11274" max="11274" width="4.33203125" style="40" bestFit="1" customWidth="1"/>
    <col min="11275" max="11275" width="6.75" style="40" bestFit="1" customWidth="1"/>
    <col min="11276" max="11276" width="4.33203125" style="40" bestFit="1" customWidth="1"/>
    <col min="11277" max="11277" width="5.4140625" style="40" bestFit="1" customWidth="1"/>
    <col min="11278" max="11278" width="4.33203125" style="40" bestFit="1" customWidth="1"/>
    <col min="11279" max="11279" width="7" style="40" bestFit="1" customWidth="1"/>
    <col min="11280" max="11280" width="28.75" style="40" bestFit="1" customWidth="1"/>
    <col min="11281" max="11520" width="8.25" style="40"/>
    <col min="11521" max="11521" width="10.33203125" style="40" bestFit="1" customWidth="1"/>
    <col min="11522" max="11522" width="12.08203125" style="40" customWidth="1"/>
    <col min="11523" max="11523" width="3.6640625" style="40" customWidth="1"/>
    <col min="11524" max="11524" width="12" style="40" bestFit="1" customWidth="1"/>
    <col min="11525" max="11525" width="34.75" style="40" customWidth="1"/>
    <col min="11526" max="11526" width="30.25" style="40" bestFit="1" customWidth="1"/>
    <col min="11527" max="11527" width="15.08203125" style="40" customWidth="1"/>
    <col min="11528" max="11528" width="25.58203125" style="40" customWidth="1"/>
    <col min="11529" max="11529" width="15.33203125" style="40" bestFit="1" customWidth="1"/>
    <col min="11530" max="11530" width="4.33203125" style="40" bestFit="1" customWidth="1"/>
    <col min="11531" max="11531" width="6.75" style="40" bestFit="1" customWidth="1"/>
    <col min="11532" max="11532" width="4.33203125" style="40" bestFit="1" customWidth="1"/>
    <col min="11533" max="11533" width="5.4140625" style="40" bestFit="1" customWidth="1"/>
    <col min="11534" max="11534" width="4.33203125" style="40" bestFit="1" customWidth="1"/>
    <col min="11535" max="11535" width="7" style="40" bestFit="1" customWidth="1"/>
    <col min="11536" max="11536" width="28.75" style="40" bestFit="1" customWidth="1"/>
    <col min="11537" max="11776" width="8.25" style="40"/>
    <col min="11777" max="11777" width="10.33203125" style="40" bestFit="1" customWidth="1"/>
    <col min="11778" max="11778" width="12.08203125" style="40" customWidth="1"/>
    <col min="11779" max="11779" width="3.6640625" style="40" customWidth="1"/>
    <col min="11780" max="11780" width="12" style="40" bestFit="1" customWidth="1"/>
    <col min="11781" max="11781" width="34.75" style="40" customWidth="1"/>
    <col min="11782" max="11782" width="30.25" style="40" bestFit="1" customWidth="1"/>
    <col min="11783" max="11783" width="15.08203125" style="40" customWidth="1"/>
    <col min="11784" max="11784" width="25.58203125" style="40" customWidth="1"/>
    <col min="11785" max="11785" width="15.33203125" style="40" bestFit="1" customWidth="1"/>
    <col min="11786" max="11786" width="4.33203125" style="40" bestFit="1" customWidth="1"/>
    <col min="11787" max="11787" width="6.75" style="40" bestFit="1" customWidth="1"/>
    <col min="11788" max="11788" width="4.33203125" style="40" bestFit="1" customWidth="1"/>
    <col min="11789" max="11789" width="5.4140625" style="40" bestFit="1" customWidth="1"/>
    <col min="11790" max="11790" width="4.33203125" style="40" bestFit="1" customWidth="1"/>
    <col min="11791" max="11791" width="7" style="40" bestFit="1" customWidth="1"/>
    <col min="11792" max="11792" width="28.75" style="40" bestFit="1" customWidth="1"/>
    <col min="11793" max="12032" width="8.25" style="40"/>
    <col min="12033" max="12033" width="10.33203125" style="40" bestFit="1" customWidth="1"/>
    <col min="12034" max="12034" width="12.08203125" style="40" customWidth="1"/>
    <col min="12035" max="12035" width="3.6640625" style="40" customWidth="1"/>
    <col min="12036" max="12036" width="12" style="40" bestFit="1" customWidth="1"/>
    <col min="12037" max="12037" width="34.75" style="40" customWidth="1"/>
    <col min="12038" max="12038" width="30.25" style="40" bestFit="1" customWidth="1"/>
    <col min="12039" max="12039" width="15.08203125" style="40" customWidth="1"/>
    <col min="12040" max="12040" width="25.58203125" style="40" customWidth="1"/>
    <col min="12041" max="12041" width="15.33203125" style="40" bestFit="1" customWidth="1"/>
    <col min="12042" max="12042" width="4.33203125" style="40" bestFit="1" customWidth="1"/>
    <col min="12043" max="12043" width="6.75" style="40" bestFit="1" customWidth="1"/>
    <col min="12044" max="12044" width="4.33203125" style="40" bestFit="1" customWidth="1"/>
    <col min="12045" max="12045" width="5.4140625" style="40" bestFit="1" customWidth="1"/>
    <col min="12046" max="12046" width="4.33203125" style="40" bestFit="1" customWidth="1"/>
    <col min="12047" max="12047" width="7" style="40" bestFit="1" customWidth="1"/>
    <col min="12048" max="12048" width="28.75" style="40" bestFit="1" customWidth="1"/>
    <col min="12049" max="12288" width="8.25" style="40"/>
    <col min="12289" max="12289" width="10.33203125" style="40" bestFit="1" customWidth="1"/>
    <col min="12290" max="12290" width="12.08203125" style="40" customWidth="1"/>
    <col min="12291" max="12291" width="3.6640625" style="40" customWidth="1"/>
    <col min="12292" max="12292" width="12" style="40" bestFit="1" customWidth="1"/>
    <col min="12293" max="12293" width="34.75" style="40" customWidth="1"/>
    <col min="12294" max="12294" width="30.25" style="40" bestFit="1" customWidth="1"/>
    <col min="12295" max="12295" width="15.08203125" style="40" customWidth="1"/>
    <col min="12296" max="12296" width="25.58203125" style="40" customWidth="1"/>
    <col min="12297" max="12297" width="15.33203125" style="40" bestFit="1" customWidth="1"/>
    <col min="12298" max="12298" width="4.33203125" style="40" bestFit="1" customWidth="1"/>
    <col min="12299" max="12299" width="6.75" style="40" bestFit="1" customWidth="1"/>
    <col min="12300" max="12300" width="4.33203125" style="40" bestFit="1" customWidth="1"/>
    <col min="12301" max="12301" width="5.4140625" style="40" bestFit="1" customWidth="1"/>
    <col min="12302" max="12302" width="4.33203125" style="40" bestFit="1" customWidth="1"/>
    <col min="12303" max="12303" width="7" style="40" bestFit="1" customWidth="1"/>
    <col min="12304" max="12304" width="28.75" style="40" bestFit="1" customWidth="1"/>
    <col min="12305" max="12544" width="8.25" style="40"/>
    <col min="12545" max="12545" width="10.33203125" style="40" bestFit="1" customWidth="1"/>
    <col min="12546" max="12546" width="12.08203125" style="40" customWidth="1"/>
    <col min="12547" max="12547" width="3.6640625" style="40" customWidth="1"/>
    <col min="12548" max="12548" width="12" style="40" bestFit="1" customWidth="1"/>
    <col min="12549" max="12549" width="34.75" style="40" customWidth="1"/>
    <col min="12550" max="12550" width="30.25" style="40" bestFit="1" customWidth="1"/>
    <col min="12551" max="12551" width="15.08203125" style="40" customWidth="1"/>
    <col min="12552" max="12552" width="25.58203125" style="40" customWidth="1"/>
    <col min="12553" max="12553" width="15.33203125" style="40" bestFit="1" customWidth="1"/>
    <col min="12554" max="12554" width="4.33203125" style="40" bestFit="1" customWidth="1"/>
    <col min="12555" max="12555" width="6.75" style="40" bestFit="1" customWidth="1"/>
    <col min="12556" max="12556" width="4.33203125" style="40" bestFit="1" customWidth="1"/>
    <col min="12557" max="12557" width="5.4140625" style="40" bestFit="1" customWidth="1"/>
    <col min="12558" max="12558" width="4.33203125" style="40" bestFit="1" customWidth="1"/>
    <col min="12559" max="12559" width="7" style="40" bestFit="1" customWidth="1"/>
    <col min="12560" max="12560" width="28.75" style="40" bestFit="1" customWidth="1"/>
    <col min="12561" max="12800" width="8.25" style="40"/>
    <col min="12801" max="12801" width="10.33203125" style="40" bestFit="1" customWidth="1"/>
    <col min="12802" max="12802" width="12.08203125" style="40" customWidth="1"/>
    <col min="12803" max="12803" width="3.6640625" style="40" customWidth="1"/>
    <col min="12804" max="12804" width="12" style="40" bestFit="1" customWidth="1"/>
    <col min="12805" max="12805" width="34.75" style="40" customWidth="1"/>
    <col min="12806" max="12806" width="30.25" style="40" bestFit="1" customWidth="1"/>
    <col min="12807" max="12807" width="15.08203125" style="40" customWidth="1"/>
    <col min="12808" max="12808" width="25.58203125" style="40" customWidth="1"/>
    <col min="12809" max="12809" width="15.33203125" style="40" bestFit="1" customWidth="1"/>
    <col min="12810" max="12810" width="4.33203125" style="40" bestFit="1" customWidth="1"/>
    <col min="12811" max="12811" width="6.75" style="40" bestFit="1" customWidth="1"/>
    <col min="12812" max="12812" width="4.33203125" style="40" bestFit="1" customWidth="1"/>
    <col min="12813" max="12813" width="5.4140625" style="40" bestFit="1" customWidth="1"/>
    <col min="12814" max="12814" width="4.33203125" style="40" bestFit="1" customWidth="1"/>
    <col min="12815" max="12815" width="7" style="40" bestFit="1" customWidth="1"/>
    <col min="12816" max="12816" width="28.75" style="40" bestFit="1" customWidth="1"/>
    <col min="12817" max="13056" width="8.25" style="40"/>
    <col min="13057" max="13057" width="10.33203125" style="40" bestFit="1" customWidth="1"/>
    <col min="13058" max="13058" width="12.08203125" style="40" customWidth="1"/>
    <col min="13059" max="13059" width="3.6640625" style="40" customWidth="1"/>
    <col min="13060" max="13060" width="12" style="40" bestFit="1" customWidth="1"/>
    <col min="13061" max="13061" width="34.75" style="40" customWidth="1"/>
    <col min="13062" max="13062" width="30.25" style="40" bestFit="1" customWidth="1"/>
    <col min="13063" max="13063" width="15.08203125" style="40" customWidth="1"/>
    <col min="13064" max="13064" width="25.58203125" style="40" customWidth="1"/>
    <col min="13065" max="13065" width="15.33203125" style="40" bestFit="1" customWidth="1"/>
    <col min="13066" max="13066" width="4.33203125" style="40" bestFit="1" customWidth="1"/>
    <col min="13067" max="13067" width="6.75" style="40" bestFit="1" customWidth="1"/>
    <col min="13068" max="13068" width="4.33203125" style="40" bestFit="1" customWidth="1"/>
    <col min="13069" max="13069" width="5.4140625" style="40" bestFit="1" customWidth="1"/>
    <col min="13070" max="13070" width="4.33203125" style="40" bestFit="1" customWidth="1"/>
    <col min="13071" max="13071" width="7" style="40" bestFit="1" customWidth="1"/>
    <col min="13072" max="13072" width="28.75" style="40" bestFit="1" customWidth="1"/>
    <col min="13073" max="13312" width="8.25" style="40"/>
    <col min="13313" max="13313" width="10.33203125" style="40" bestFit="1" customWidth="1"/>
    <col min="13314" max="13314" width="12.08203125" style="40" customWidth="1"/>
    <col min="13315" max="13315" width="3.6640625" style="40" customWidth="1"/>
    <col min="13316" max="13316" width="12" style="40" bestFit="1" customWidth="1"/>
    <col min="13317" max="13317" width="34.75" style="40" customWidth="1"/>
    <col min="13318" max="13318" width="30.25" style="40" bestFit="1" customWidth="1"/>
    <col min="13319" max="13319" width="15.08203125" style="40" customWidth="1"/>
    <col min="13320" max="13320" width="25.58203125" style="40" customWidth="1"/>
    <col min="13321" max="13321" width="15.33203125" style="40" bestFit="1" customWidth="1"/>
    <col min="13322" max="13322" width="4.33203125" style="40" bestFit="1" customWidth="1"/>
    <col min="13323" max="13323" width="6.75" style="40" bestFit="1" customWidth="1"/>
    <col min="13324" max="13324" width="4.33203125" style="40" bestFit="1" customWidth="1"/>
    <col min="13325" max="13325" width="5.4140625" style="40" bestFit="1" customWidth="1"/>
    <col min="13326" max="13326" width="4.33203125" style="40" bestFit="1" customWidth="1"/>
    <col min="13327" max="13327" width="7" style="40" bestFit="1" customWidth="1"/>
    <col min="13328" max="13328" width="28.75" style="40" bestFit="1" customWidth="1"/>
    <col min="13329" max="13568" width="8.25" style="40"/>
    <col min="13569" max="13569" width="10.33203125" style="40" bestFit="1" customWidth="1"/>
    <col min="13570" max="13570" width="12.08203125" style="40" customWidth="1"/>
    <col min="13571" max="13571" width="3.6640625" style="40" customWidth="1"/>
    <col min="13572" max="13572" width="12" style="40" bestFit="1" customWidth="1"/>
    <col min="13573" max="13573" width="34.75" style="40" customWidth="1"/>
    <col min="13574" max="13574" width="30.25" style="40" bestFit="1" customWidth="1"/>
    <col min="13575" max="13575" width="15.08203125" style="40" customWidth="1"/>
    <col min="13576" max="13576" width="25.58203125" style="40" customWidth="1"/>
    <col min="13577" max="13577" width="15.33203125" style="40" bestFit="1" customWidth="1"/>
    <col min="13578" max="13578" width="4.33203125" style="40" bestFit="1" customWidth="1"/>
    <col min="13579" max="13579" width="6.75" style="40" bestFit="1" customWidth="1"/>
    <col min="13580" max="13580" width="4.33203125" style="40" bestFit="1" customWidth="1"/>
    <col min="13581" max="13581" width="5.4140625" style="40" bestFit="1" customWidth="1"/>
    <col min="13582" max="13582" width="4.33203125" style="40" bestFit="1" customWidth="1"/>
    <col min="13583" max="13583" width="7" style="40" bestFit="1" customWidth="1"/>
    <col min="13584" max="13584" width="28.75" style="40" bestFit="1" customWidth="1"/>
    <col min="13585" max="13824" width="8.25" style="40"/>
    <col min="13825" max="13825" width="10.33203125" style="40" bestFit="1" customWidth="1"/>
    <col min="13826" max="13826" width="12.08203125" style="40" customWidth="1"/>
    <col min="13827" max="13827" width="3.6640625" style="40" customWidth="1"/>
    <col min="13828" max="13828" width="12" style="40" bestFit="1" customWidth="1"/>
    <col min="13829" max="13829" width="34.75" style="40" customWidth="1"/>
    <col min="13830" max="13830" width="30.25" style="40" bestFit="1" customWidth="1"/>
    <col min="13831" max="13831" width="15.08203125" style="40" customWidth="1"/>
    <col min="13832" max="13832" width="25.58203125" style="40" customWidth="1"/>
    <col min="13833" max="13833" width="15.33203125" style="40" bestFit="1" customWidth="1"/>
    <col min="13834" max="13834" width="4.33203125" style="40" bestFit="1" customWidth="1"/>
    <col min="13835" max="13835" width="6.75" style="40" bestFit="1" customWidth="1"/>
    <col min="13836" max="13836" width="4.33203125" style="40" bestFit="1" customWidth="1"/>
    <col min="13837" max="13837" width="5.4140625" style="40" bestFit="1" customWidth="1"/>
    <col min="13838" max="13838" width="4.33203125" style="40" bestFit="1" customWidth="1"/>
    <col min="13839" max="13839" width="7" style="40" bestFit="1" customWidth="1"/>
    <col min="13840" max="13840" width="28.75" style="40" bestFit="1" customWidth="1"/>
    <col min="13841" max="14080" width="8.25" style="40"/>
    <col min="14081" max="14081" width="10.33203125" style="40" bestFit="1" customWidth="1"/>
    <col min="14082" max="14082" width="12.08203125" style="40" customWidth="1"/>
    <col min="14083" max="14083" width="3.6640625" style="40" customWidth="1"/>
    <col min="14084" max="14084" width="12" style="40" bestFit="1" customWidth="1"/>
    <col min="14085" max="14085" width="34.75" style="40" customWidth="1"/>
    <col min="14086" max="14086" width="30.25" style="40" bestFit="1" customWidth="1"/>
    <col min="14087" max="14087" width="15.08203125" style="40" customWidth="1"/>
    <col min="14088" max="14088" width="25.58203125" style="40" customWidth="1"/>
    <col min="14089" max="14089" width="15.33203125" style="40" bestFit="1" customWidth="1"/>
    <col min="14090" max="14090" width="4.33203125" style="40" bestFit="1" customWidth="1"/>
    <col min="14091" max="14091" width="6.75" style="40" bestFit="1" customWidth="1"/>
    <col min="14092" max="14092" width="4.33203125" style="40" bestFit="1" customWidth="1"/>
    <col min="14093" max="14093" width="5.4140625" style="40" bestFit="1" customWidth="1"/>
    <col min="14094" max="14094" width="4.33203125" style="40" bestFit="1" customWidth="1"/>
    <col min="14095" max="14095" width="7" style="40" bestFit="1" customWidth="1"/>
    <col min="14096" max="14096" width="28.75" style="40" bestFit="1" customWidth="1"/>
    <col min="14097" max="14336" width="8.25" style="40"/>
    <col min="14337" max="14337" width="10.33203125" style="40" bestFit="1" customWidth="1"/>
    <col min="14338" max="14338" width="12.08203125" style="40" customWidth="1"/>
    <col min="14339" max="14339" width="3.6640625" style="40" customWidth="1"/>
    <col min="14340" max="14340" width="12" style="40" bestFit="1" customWidth="1"/>
    <col min="14341" max="14341" width="34.75" style="40" customWidth="1"/>
    <col min="14342" max="14342" width="30.25" style="40" bestFit="1" customWidth="1"/>
    <col min="14343" max="14343" width="15.08203125" style="40" customWidth="1"/>
    <col min="14344" max="14344" width="25.58203125" style="40" customWidth="1"/>
    <col min="14345" max="14345" width="15.33203125" style="40" bestFit="1" customWidth="1"/>
    <col min="14346" max="14346" width="4.33203125" style="40" bestFit="1" customWidth="1"/>
    <col min="14347" max="14347" width="6.75" style="40" bestFit="1" customWidth="1"/>
    <col min="14348" max="14348" width="4.33203125" style="40" bestFit="1" customWidth="1"/>
    <col min="14349" max="14349" width="5.4140625" style="40" bestFit="1" customWidth="1"/>
    <col min="14350" max="14350" width="4.33203125" style="40" bestFit="1" customWidth="1"/>
    <col min="14351" max="14351" width="7" style="40" bestFit="1" customWidth="1"/>
    <col min="14352" max="14352" width="28.75" style="40" bestFit="1" customWidth="1"/>
    <col min="14353" max="14592" width="8.25" style="40"/>
    <col min="14593" max="14593" width="10.33203125" style="40" bestFit="1" customWidth="1"/>
    <col min="14594" max="14594" width="12.08203125" style="40" customWidth="1"/>
    <col min="14595" max="14595" width="3.6640625" style="40" customWidth="1"/>
    <col min="14596" max="14596" width="12" style="40" bestFit="1" customWidth="1"/>
    <col min="14597" max="14597" width="34.75" style="40" customWidth="1"/>
    <col min="14598" max="14598" width="30.25" style="40" bestFit="1" customWidth="1"/>
    <col min="14599" max="14599" width="15.08203125" style="40" customWidth="1"/>
    <col min="14600" max="14600" width="25.58203125" style="40" customWidth="1"/>
    <col min="14601" max="14601" width="15.33203125" style="40" bestFit="1" customWidth="1"/>
    <col min="14602" max="14602" width="4.33203125" style="40" bestFit="1" customWidth="1"/>
    <col min="14603" max="14603" width="6.75" style="40" bestFit="1" customWidth="1"/>
    <col min="14604" max="14604" width="4.33203125" style="40" bestFit="1" customWidth="1"/>
    <col min="14605" max="14605" width="5.4140625" style="40" bestFit="1" customWidth="1"/>
    <col min="14606" max="14606" width="4.33203125" style="40" bestFit="1" customWidth="1"/>
    <col min="14607" max="14607" width="7" style="40" bestFit="1" customWidth="1"/>
    <col min="14608" max="14608" width="28.75" style="40" bestFit="1" customWidth="1"/>
    <col min="14609" max="14848" width="8.25" style="40"/>
    <col min="14849" max="14849" width="10.33203125" style="40" bestFit="1" customWidth="1"/>
    <col min="14850" max="14850" width="12.08203125" style="40" customWidth="1"/>
    <col min="14851" max="14851" width="3.6640625" style="40" customWidth="1"/>
    <col min="14852" max="14852" width="12" style="40" bestFit="1" customWidth="1"/>
    <col min="14853" max="14853" width="34.75" style="40" customWidth="1"/>
    <col min="14854" max="14854" width="30.25" style="40" bestFit="1" customWidth="1"/>
    <col min="14855" max="14855" width="15.08203125" style="40" customWidth="1"/>
    <col min="14856" max="14856" width="25.58203125" style="40" customWidth="1"/>
    <col min="14857" max="14857" width="15.33203125" style="40" bestFit="1" customWidth="1"/>
    <col min="14858" max="14858" width="4.33203125" style="40" bestFit="1" customWidth="1"/>
    <col min="14859" max="14859" width="6.75" style="40" bestFit="1" customWidth="1"/>
    <col min="14860" max="14860" width="4.33203125" style="40" bestFit="1" customWidth="1"/>
    <col min="14861" max="14861" width="5.4140625" style="40" bestFit="1" customWidth="1"/>
    <col min="14862" max="14862" width="4.33203125" style="40" bestFit="1" customWidth="1"/>
    <col min="14863" max="14863" width="7" style="40" bestFit="1" customWidth="1"/>
    <col min="14864" max="14864" width="28.75" style="40" bestFit="1" customWidth="1"/>
    <col min="14865" max="15104" width="8.25" style="40"/>
    <col min="15105" max="15105" width="10.33203125" style="40" bestFit="1" customWidth="1"/>
    <col min="15106" max="15106" width="12.08203125" style="40" customWidth="1"/>
    <col min="15107" max="15107" width="3.6640625" style="40" customWidth="1"/>
    <col min="15108" max="15108" width="12" style="40" bestFit="1" customWidth="1"/>
    <col min="15109" max="15109" width="34.75" style="40" customWidth="1"/>
    <col min="15110" max="15110" width="30.25" style="40" bestFit="1" customWidth="1"/>
    <col min="15111" max="15111" width="15.08203125" style="40" customWidth="1"/>
    <col min="15112" max="15112" width="25.58203125" style="40" customWidth="1"/>
    <col min="15113" max="15113" width="15.33203125" style="40" bestFit="1" customWidth="1"/>
    <col min="15114" max="15114" width="4.33203125" style="40" bestFit="1" customWidth="1"/>
    <col min="15115" max="15115" width="6.75" style="40" bestFit="1" customWidth="1"/>
    <col min="15116" max="15116" width="4.33203125" style="40" bestFit="1" customWidth="1"/>
    <col min="15117" max="15117" width="5.4140625" style="40" bestFit="1" customWidth="1"/>
    <col min="15118" max="15118" width="4.33203125" style="40" bestFit="1" customWidth="1"/>
    <col min="15119" max="15119" width="7" style="40" bestFit="1" customWidth="1"/>
    <col min="15120" max="15120" width="28.75" style="40" bestFit="1" customWidth="1"/>
    <col min="15121" max="15360" width="8.25" style="40"/>
    <col min="15361" max="15361" width="10.33203125" style="40" bestFit="1" customWidth="1"/>
    <col min="15362" max="15362" width="12.08203125" style="40" customWidth="1"/>
    <col min="15363" max="15363" width="3.6640625" style="40" customWidth="1"/>
    <col min="15364" max="15364" width="12" style="40" bestFit="1" customWidth="1"/>
    <col min="15365" max="15365" width="34.75" style="40" customWidth="1"/>
    <col min="15366" max="15366" width="30.25" style="40" bestFit="1" customWidth="1"/>
    <col min="15367" max="15367" width="15.08203125" style="40" customWidth="1"/>
    <col min="15368" max="15368" width="25.58203125" style="40" customWidth="1"/>
    <col min="15369" max="15369" width="15.33203125" style="40" bestFit="1" customWidth="1"/>
    <col min="15370" max="15370" width="4.33203125" style="40" bestFit="1" customWidth="1"/>
    <col min="15371" max="15371" width="6.75" style="40" bestFit="1" customWidth="1"/>
    <col min="15372" max="15372" width="4.33203125" style="40" bestFit="1" customWidth="1"/>
    <col min="15373" max="15373" width="5.4140625" style="40" bestFit="1" customWidth="1"/>
    <col min="15374" max="15374" width="4.33203125" style="40" bestFit="1" customWidth="1"/>
    <col min="15375" max="15375" width="7" style="40" bestFit="1" customWidth="1"/>
    <col min="15376" max="15376" width="28.75" style="40" bestFit="1" customWidth="1"/>
    <col min="15377" max="15616" width="8.25" style="40"/>
    <col min="15617" max="15617" width="10.33203125" style="40" bestFit="1" customWidth="1"/>
    <col min="15618" max="15618" width="12.08203125" style="40" customWidth="1"/>
    <col min="15619" max="15619" width="3.6640625" style="40" customWidth="1"/>
    <col min="15620" max="15620" width="12" style="40" bestFit="1" customWidth="1"/>
    <col min="15621" max="15621" width="34.75" style="40" customWidth="1"/>
    <col min="15622" max="15622" width="30.25" style="40" bestFit="1" customWidth="1"/>
    <col min="15623" max="15623" width="15.08203125" style="40" customWidth="1"/>
    <col min="15624" max="15624" width="25.58203125" style="40" customWidth="1"/>
    <col min="15625" max="15625" width="15.33203125" style="40" bestFit="1" customWidth="1"/>
    <col min="15626" max="15626" width="4.33203125" style="40" bestFit="1" customWidth="1"/>
    <col min="15627" max="15627" width="6.75" style="40" bestFit="1" customWidth="1"/>
    <col min="15628" max="15628" width="4.33203125" style="40" bestFit="1" customWidth="1"/>
    <col min="15629" max="15629" width="5.4140625" style="40" bestFit="1" customWidth="1"/>
    <col min="15630" max="15630" width="4.33203125" style="40" bestFit="1" customWidth="1"/>
    <col min="15631" max="15631" width="7" style="40" bestFit="1" customWidth="1"/>
    <col min="15632" max="15632" width="28.75" style="40" bestFit="1" customWidth="1"/>
    <col min="15633" max="15872" width="8.25" style="40"/>
    <col min="15873" max="15873" width="10.33203125" style="40" bestFit="1" customWidth="1"/>
    <col min="15874" max="15874" width="12.08203125" style="40" customWidth="1"/>
    <col min="15875" max="15875" width="3.6640625" style="40" customWidth="1"/>
    <col min="15876" max="15876" width="12" style="40" bestFit="1" customWidth="1"/>
    <col min="15877" max="15877" width="34.75" style="40" customWidth="1"/>
    <col min="15878" max="15878" width="30.25" style="40" bestFit="1" customWidth="1"/>
    <col min="15879" max="15879" width="15.08203125" style="40" customWidth="1"/>
    <col min="15880" max="15880" width="25.58203125" style="40" customWidth="1"/>
    <col min="15881" max="15881" width="15.33203125" style="40" bestFit="1" customWidth="1"/>
    <col min="15882" max="15882" width="4.33203125" style="40" bestFit="1" customWidth="1"/>
    <col min="15883" max="15883" width="6.75" style="40" bestFit="1" customWidth="1"/>
    <col min="15884" max="15884" width="4.33203125" style="40" bestFit="1" customWidth="1"/>
    <col min="15885" max="15885" width="5.4140625" style="40" bestFit="1" customWidth="1"/>
    <col min="15886" max="15886" width="4.33203125" style="40" bestFit="1" customWidth="1"/>
    <col min="15887" max="15887" width="7" style="40" bestFit="1" customWidth="1"/>
    <col min="15888" max="15888" width="28.75" style="40" bestFit="1" customWidth="1"/>
    <col min="15889" max="16128" width="8.25" style="40"/>
    <col min="16129" max="16129" width="10.33203125" style="40" bestFit="1" customWidth="1"/>
    <col min="16130" max="16130" width="12.08203125" style="40" customWidth="1"/>
    <col min="16131" max="16131" width="3.6640625" style="40" customWidth="1"/>
    <col min="16132" max="16132" width="12" style="40" bestFit="1" customWidth="1"/>
    <col min="16133" max="16133" width="34.75" style="40" customWidth="1"/>
    <col min="16134" max="16134" width="30.25" style="40" bestFit="1" customWidth="1"/>
    <col min="16135" max="16135" width="15.08203125" style="40" customWidth="1"/>
    <col min="16136" max="16136" width="25.58203125" style="40" customWidth="1"/>
    <col min="16137" max="16137" width="15.33203125" style="40" bestFit="1" customWidth="1"/>
    <col min="16138" max="16138" width="4.33203125" style="40" bestFit="1" customWidth="1"/>
    <col min="16139" max="16139" width="6.75" style="40" bestFit="1" customWidth="1"/>
    <col min="16140" max="16140" width="4.33203125" style="40" bestFit="1" customWidth="1"/>
    <col min="16141" max="16141" width="5.4140625" style="40" bestFit="1" customWidth="1"/>
    <col min="16142" max="16142" width="4.33203125" style="40" bestFit="1" customWidth="1"/>
    <col min="16143" max="16143" width="7" style="40" bestFit="1" customWidth="1"/>
    <col min="16144" max="16144" width="28.75" style="40" bestFit="1" customWidth="1"/>
    <col min="16145" max="16384" width="8.25" style="40"/>
  </cols>
  <sheetData>
    <row r="1" spans="1:16">
      <c r="A1" s="41" t="s">
        <v>688</v>
      </c>
      <c r="B1" s="41" t="s">
        <v>2118</v>
      </c>
      <c r="D1" s="40" t="s">
        <v>1495</v>
      </c>
      <c r="E1" s="41" t="s">
        <v>689</v>
      </c>
      <c r="F1" s="40" t="s">
        <v>690</v>
      </c>
      <c r="H1" s="41" t="s">
        <v>691</v>
      </c>
      <c r="K1" s="41" t="s">
        <v>1482</v>
      </c>
      <c r="M1" s="114" t="s">
        <v>663</v>
      </c>
    </row>
    <row r="2" spans="1:16" s="52" customFormat="1" ht="57.75" customHeight="1">
      <c r="A2" s="93" t="s">
        <v>666</v>
      </c>
      <c r="B2" s="93" t="s">
        <v>1484</v>
      </c>
      <c r="C2" s="93" t="s">
        <v>2119</v>
      </c>
      <c r="D2" s="115" t="s">
        <v>670</v>
      </c>
      <c r="E2" s="93" t="s">
        <v>2120</v>
      </c>
      <c r="F2" s="93" t="s">
        <v>669</v>
      </c>
      <c r="G2" s="93" t="s">
        <v>2121</v>
      </c>
      <c r="H2" s="93" t="s">
        <v>680</v>
      </c>
      <c r="I2" s="93" t="s">
        <v>672</v>
      </c>
      <c r="J2" s="93" t="s">
        <v>1485</v>
      </c>
      <c r="K2" s="93" t="s">
        <v>676</v>
      </c>
      <c r="L2" s="93" t="s">
        <v>2122</v>
      </c>
      <c r="M2" s="93" t="s">
        <v>677</v>
      </c>
      <c r="N2" s="93" t="s">
        <v>2123</v>
      </c>
      <c r="O2" s="116" t="s">
        <v>2124</v>
      </c>
      <c r="P2" s="117" t="s">
        <v>686</v>
      </c>
    </row>
    <row r="3" spans="1:16">
      <c r="A3" s="45" t="s">
        <v>710</v>
      </c>
      <c r="B3" s="118">
        <v>92</v>
      </c>
      <c r="C3" s="45"/>
      <c r="D3" s="119" t="s">
        <v>2125</v>
      </c>
      <c r="E3" s="58" t="s">
        <v>2126</v>
      </c>
      <c r="F3" s="119" t="s">
        <v>2127</v>
      </c>
      <c r="G3" s="120" t="s">
        <v>2128</v>
      </c>
      <c r="H3" s="58" t="s">
        <v>1965</v>
      </c>
      <c r="I3" s="120"/>
      <c r="J3" s="45" t="s">
        <v>1498</v>
      </c>
      <c r="K3" s="45">
        <v>1</v>
      </c>
      <c r="L3" s="45">
        <v>1</v>
      </c>
      <c r="M3" s="45">
        <f>B3/20</f>
        <v>4.5999999999999996</v>
      </c>
      <c r="N3" s="45">
        <v>32</v>
      </c>
      <c r="O3" s="121">
        <f>K3*L3*M3*N3</f>
        <v>147.19999999999999</v>
      </c>
      <c r="P3" s="122"/>
    </row>
    <row r="4" spans="1:16" ht="14">
      <c r="A4" s="45"/>
      <c r="B4" s="118"/>
      <c r="C4" s="45"/>
      <c r="D4" s="119" t="s">
        <v>2129</v>
      </c>
      <c r="E4" s="123">
        <v>0.8</v>
      </c>
      <c r="F4" s="119"/>
      <c r="G4" s="120"/>
      <c r="H4" s="58"/>
      <c r="I4" s="120"/>
      <c r="J4" s="45"/>
      <c r="K4" s="45"/>
      <c r="L4" s="45"/>
      <c r="M4" s="45"/>
      <c r="N4" s="45"/>
      <c r="O4" s="121">
        <f>O3*E4</f>
        <v>117.75999999999999</v>
      </c>
      <c r="P4" s="122"/>
    </row>
    <row r="5" spans="1:16" ht="14">
      <c r="A5" s="45"/>
      <c r="B5" s="118"/>
      <c r="C5" s="45"/>
      <c r="D5" s="119" t="s">
        <v>2130</v>
      </c>
      <c r="E5" s="123">
        <v>0.1</v>
      </c>
      <c r="F5" s="119"/>
      <c r="G5" s="120"/>
      <c r="H5" s="58"/>
      <c r="I5" s="120"/>
      <c r="J5" s="45"/>
      <c r="K5" s="45"/>
      <c r="L5" s="45"/>
      <c r="M5" s="45"/>
      <c r="N5" s="45"/>
      <c r="O5" s="121">
        <f>O3*E5</f>
        <v>14.719999999999999</v>
      </c>
      <c r="P5" s="122"/>
    </row>
    <row r="6" spans="1:16" ht="14">
      <c r="A6" s="45"/>
      <c r="B6" s="118"/>
      <c r="C6" s="45"/>
      <c r="D6" s="119" t="s">
        <v>825</v>
      </c>
      <c r="E6" s="123">
        <v>0.1</v>
      </c>
      <c r="F6" s="119"/>
      <c r="G6" s="120"/>
      <c r="H6" s="58"/>
      <c r="I6" s="120"/>
      <c r="J6" s="45"/>
      <c r="K6" s="45"/>
      <c r="L6" s="45"/>
      <c r="M6" s="45"/>
      <c r="N6" s="45"/>
      <c r="O6" s="121">
        <f>O3*E6</f>
        <v>14.719999999999999</v>
      </c>
      <c r="P6" s="122"/>
    </row>
    <row r="7" spans="1:16">
      <c r="A7" s="45" t="s">
        <v>710</v>
      </c>
      <c r="B7" s="118">
        <v>120</v>
      </c>
      <c r="C7" s="45"/>
      <c r="D7" s="119" t="s">
        <v>2131</v>
      </c>
      <c r="E7" s="58" t="s">
        <v>2132</v>
      </c>
      <c r="F7" s="119" t="s">
        <v>2133</v>
      </c>
      <c r="G7" s="120" t="s">
        <v>2134</v>
      </c>
      <c r="H7" s="58" t="s">
        <v>1965</v>
      </c>
      <c r="I7" s="78" t="s">
        <v>1620</v>
      </c>
      <c r="J7" s="45" t="s">
        <v>1621</v>
      </c>
      <c r="K7" s="45">
        <v>0.8</v>
      </c>
      <c r="L7" s="45">
        <v>1</v>
      </c>
      <c r="M7" s="45">
        <f t="shared" ref="M7:M12" si="0">B7/30*1.2</f>
        <v>4.8</v>
      </c>
      <c r="N7" s="58">
        <v>32</v>
      </c>
      <c r="O7" s="121">
        <f t="shared" ref="O7:O12" si="1">K7*L7*M7*N7</f>
        <v>122.88</v>
      </c>
      <c r="P7" s="122"/>
    </row>
    <row r="8" spans="1:16">
      <c r="A8" s="45" t="s">
        <v>710</v>
      </c>
      <c r="B8" s="118">
        <v>34</v>
      </c>
      <c r="C8" s="45"/>
      <c r="D8" s="119" t="s">
        <v>2131</v>
      </c>
      <c r="E8" s="58" t="s">
        <v>2135</v>
      </c>
      <c r="F8" s="119" t="s">
        <v>2133</v>
      </c>
      <c r="G8" s="120" t="s">
        <v>2134</v>
      </c>
      <c r="H8" s="58" t="s">
        <v>1965</v>
      </c>
      <c r="I8" s="78" t="s">
        <v>1620</v>
      </c>
      <c r="J8" s="45" t="s">
        <v>1621</v>
      </c>
      <c r="K8" s="45">
        <v>0.8</v>
      </c>
      <c r="L8" s="45">
        <v>1</v>
      </c>
      <c r="M8" s="45">
        <f t="shared" si="0"/>
        <v>1.3599999999999999</v>
      </c>
      <c r="N8" s="58">
        <v>32</v>
      </c>
      <c r="O8" s="121">
        <f t="shared" si="1"/>
        <v>34.815999999999995</v>
      </c>
      <c r="P8" s="122"/>
    </row>
    <row r="9" spans="1:16">
      <c r="A9" s="45" t="s">
        <v>710</v>
      </c>
      <c r="B9" s="118">
        <v>218</v>
      </c>
      <c r="C9" s="45"/>
      <c r="D9" s="119" t="s">
        <v>2131</v>
      </c>
      <c r="E9" s="58" t="s">
        <v>2136</v>
      </c>
      <c r="F9" s="119" t="s">
        <v>2133</v>
      </c>
      <c r="G9" s="120" t="s">
        <v>2134</v>
      </c>
      <c r="H9" s="58" t="s">
        <v>1965</v>
      </c>
      <c r="I9" s="78" t="s">
        <v>1620</v>
      </c>
      <c r="J9" s="45" t="s">
        <v>1621</v>
      </c>
      <c r="K9" s="45">
        <v>0.8</v>
      </c>
      <c r="L9" s="45">
        <v>1</v>
      </c>
      <c r="M9" s="45">
        <f t="shared" si="0"/>
        <v>8.7199999999999989</v>
      </c>
      <c r="N9" s="58">
        <v>32</v>
      </c>
      <c r="O9" s="121">
        <f t="shared" si="1"/>
        <v>223.23199999999997</v>
      </c>
      <c r="P9" s="122"/>
    </row>
    <row r="10" spans="1:16">
      <c r="A10" s="45" t="s">
        <v>710</v>
      </c>
      <c r="B10" s="118">
        <v>60</v>
      </c>
      <c r="C10" s="45"/>
      <c r="D10" s="119" t="s">
        <v>2131</v>
      </c>
      <c r="E10" s="58" t="s">
        <v>2137</v>
      </c>
      <c r="F10" s="119" t="s">
        <v>2133</v>
      </c>
      <c r="G10" s="120" t="s">
        <v>2138</v>
      </c>
      <c r="H10" s="58" t="s">
        <v>1965</v>
      </c>
      <c r="I10" s="78" t="s">
        <v>1620</v>
      </c>
      <c r="J10" s="45" t="s">
        <v>1621</v>
      </c>
      <c r="K10" s="45">
        <v>0.8</v>
      </c>
      <c r="L10" s="45">
        <v>1</v>
      </c>
      <c r="M10" s="45">
        <f t="shared" si="0"/>
        <v>2.4</v>
      </c>
      <c r="N10" s="58">
        <v>32</v>
      </c>
      <c r="O10" s="121">
        <f t="shared" si="1"/>
        <v>61.44</v>
      </c>
      <c r="P10" s="122"/>
    </row>
    <row r="11" spans="1:16">
      <c r="A11" s="45" t="s">
        <v>710</v>
      </c>
      <c r="B11" s="118">
        <v>141</v>
      </c>
      <c r="C11" s="45"/>
      <c r="D11" s="119" t="s">
        <v>2131</v>
      </c>
      <c r="E11" s="58" t="s">
        <v>2139</v>
      </c>
      <c r="F11" s="119" t="s">
        <v>2133</v>
      </c>
      <c r="G11" s="120" t="s">
        <v>2138</v>
      </c>
      <c r="H11" s="120" t="s">
        <v>1965</v>
      </c>
      <c r="I11" s="78" t="s">
        <v>1620</v>
      </c>
      <c r="J11" s="45" t="s">
        <v>1621</v>
      </c>
      <c r="K11" s="45">
        <v>0.8</v>
      </c>
      <c r="L11" s="45">
        <v>1</v>
      </c>
      <c r="M11" s="45">
        <f t="shared" si="0"/>
        <v>5.64</v>
      </c>
      <c r="N11" s="58">
        <v>32</v>
      </c>
      <c r="O11" s="121">
        <f t="shared" si="1"/>
        <v>144.38399999999999</v>
      </c>
      <c r="P11" s="122"/>
    </row>
    <row r="12" spans="1:16">
      <c r="A12" s="45" t="s">
        <v>710</v>
      </c>
      <c r="B12" s="118">
        <v>53</v>
      </c>
      <c r="C12" s="45"/>
      <c r="D12" s="119" t="s">
        <v>2131</v>
      </c>
      <c r="E12" s="58" t="s">
        <v>2140</v>
      </c>
      <c r="F12" s="119" t="s">
        <v>2133</v>
      </c>
      <c r="G12" s="120" t="s">
        <v>2138</v>
      </c>
      <c r="H12" s="120" t="s">
        <v>1965</v>
      </c>
      <c r="I12" s="78" t="s">
        <v>1620</v>
      </c>
      <c r="J12" s="45" t="s">
        <v>1621</v>
      </c>
      <c r="K12" s="45">
        <v>0.8</v>
      </c>
      <c r="L12" s="45">
        <v>1</v>
      </c>
      <c r="M12" s="45">
        <f t="shared" si="0"/>
        <v>2.1199999999999997</v>
      </c>
      <c r="N12" s="58">
        <v>32</v>
      </c>
      <c r="O12" s="121">
        <f t="shared" si="1"/>
        <v>54.271999999999991</v>
      </c>
      <c r="P12" s="122"/>
    </row>
    <row r="13" spans="1:16">
      <c r="A13" s="45"/>
      <c r="B13" s="118"/>
      <c r="C13" s="45"/>
      <c r="D13" s="124" t="s">
        <v>205</v>
      </c>
      <c r="E13" s="125">
        <v>0.10703666997026759</v>
      </c>
      <c r="F13" s="119"/>
      <c r="G13" s="120"/>
      <c r="H13" s="120"/>
      <c r="I13" s="78"/>
      <c r="J13" s="45"/>
      <c r="K13" s="45"/>
      <c r="L13" s="45"/>
      <c r="M13" s="45"/>
      <c r="N13" s="58"/>
      <c r="O13" s="121">
        <f>SUM($O$7:$O$12)*E13</f>
        <v>68.613074331020798</v>
      </c>
      <c r="P13" s="122"/>
    </row>
    <row r="14" spans="1:16">
      <c r="A14" s="45"/>
      <c r="B14" s="118"/>
      <c r="C14" s="45"/>
      <c r="D14" s="124" t="s">
        <v>73</v>
      </c>
      <c r="E14" s="125">
        <v>0.10384318907609294</v>
      </c>
      <c r="F14" s="119"/>
      <c r="G14" s="120"/>
      <c r="H14" s="120"/>
      <c r="I14" s="78"/>
      <c r="J14" s="45"/>
      <c r="K14" s="45"/>
      <c r="L14" s="45"/>
      <c r="M14" s="45"/>
      <c r="N14" s="58"/>
      <c r="O14" s="121">
        <f t="shared" ref="O14:O22" si="2">SUM($O$7:$O$12)*E14</f>
        <v>66.565976434313384</v>
      </c>
      <c r="P14" s="122"/>
    </row>
    <row r="15" spans="1:16">
      <c r="A15" s="45"/>
      <c r="B15" s="118"/>
      <c r="C15" s="45"/>
      <c r="D15" s="126" t="s">
        <v>345</v>
      </c>
      <c r="E15" s="125">
        <v>0.10384318907609294</v>
      </c>
      <c r="F15" s="119"/>
      <c r="G15" s="120"/>
      <c r="H15" s="120"/>
      <c r="I15" s="78"/>
      <c r="J15" s="45"/>
      <c r="K15" s="45"/>
      <c r="L15" s="45"/>
      <c r="M15" s="45"/>
      <c r="N15" s="58"/>
      <c r="O15" s="121">
        <f t="shared" si="2"/>
        <v>66.565976434313384</v>
      </c>
      <c r="P15" s="122"/>
    </row>
    <row r="16" spans="1:16">
      <c r="A16" s="45"/>
      <c r="B16" s="118"/>
      <c r="C16" s="45"/>
      <c r="D16" s="126" t="s">
        <v>253</v>
      </c>
      <c r="E16" s="125">
        <v>0.10384318907609294</v>
      </c>
      <c r="F16" s="119"/>
      <c r="G16" s="120"/>
      <c r="H16" s="120"/>
      <c r="I16" s="78"/>
      <c r="J16" s="45"/>
      <c r="K16" s="45"/>
      <c r="L16" s="45"/>
      <c r="M16" s="45"/>
      <c r="N16" s="58"/>
      <c r="O16" s="121">
        <f t="shared" si="2"/>
        <v>66.565976434313384</v>
      </c>
      <c r="P16" s="122"/>
    </row>
    <row r="17" spans="1:16">
      <c r="A17" s="45"/>
      <c r="B17" s="118"/>
      <c r="C17" s="45"/>
      <c r="D17" s="124" t="s">
        <v>127</v>
      </c>
      <c r="E17" s="125">
        <v>8.626803215504901E-2</v>
      </c>
      <c r="F17" s="119"/>
      <c r="G17" s="120"/>
      <c r="H17" s="120"/>
      <c r="I17" s="78"/>
      <c r="J17" s="45"/>
      <c r="K17" s="45"/>
      <c r="L17" s="45"/>
      <c r="M17" s="45"/>
      <c r="N17" s="58"/>
      <c r="O17" s="121">
        <f t="shared" si="2"/>
        <v>55.299879044158125</v>
      </c>
      <c r="P17" s="122"/>
    </row>
    <row r="18" spans="1:16">
      <c r="A18" s="45"/>
      <c r="B18" s="118"/>
      <c r="C18" s="45"/>
      <c r="D18" s="124" t="s">
        <v>649</v>
      </c>
      <c r="E18" s="125">
        <v>0.14377271225635943</v>
      </c>
      <c r="F18" s="119"/>
      <c r="G18" s="120"/>
      <c r="H18" s="120"/>
      <c r="I18" s="78"/>
      <c r="J18" s="45"/>
      <c r="K18" s="45"/>
      <c r="L18" s="45"/>
      <c r="M18" s="45"/>
      <c r="N18" s="58"/>
      <c r="O18" s="121">
        <f t="shared" si="2"/>
        <v>92.161759101420529</v>
      </c>
      <c r="P18" s="122"/>
    </row>
    <row r="19" spans="1:16">
      <c r="A19" s="45"/>
      <c r="B19" s="118"/>
      <c r="C19" s="45"/>
      <c r="D19" s="124" t="s">
        <v>2129</v>
      </c>
      <c r="E19" s="125">
        <v>0.12139632199097015</v>
      </c>
      <c r="F19" s="119"/>
      <c r="G19" s="120"/>
      <c r="H19" s="120"/>
      <c r="I19" s="78"/>
      <c r="J19" s="45"/>
      <c r="K19" s="45"/>
      <c r="L19" s="45"/>
      <c r="M19" s="45"/>
      <c r="N19" s="58"/>
      <c r="O19" s="121">
        <f t="shared" si="2"/>
        <v>77.817955907939634</v>
      </c>
      <c r="P19" s="122" t="s">
        <v>2141</v>
      </c>
    </row>
    <row r="20" spans="1:16">
      <c r="A20" s="45"/>
      <c r="B20" s="118"/>
      <c r="C20" s="45"/>
      <c r="D20" s="124" t="s">
        <v>283</v>
      </c>
      <c r="E20" s="125">
        <v>9.5804426825239514E-2</v>
      </c>
      <c r="F20" s="119"/>
      <c r="G20" s="120"/>
      <c r="H20" s="120"/>
      <c r="I20" s="78"/>
      <c r="J20" s="45"/>
      <c r="K20" s="45"/>
      <c r="L20" s="45"/>
      <c r="M20" s="45"/>
      <c r="N20" s="58"/>
      <c r="O20" s="121">
        <f t="shared" si="2"/>
        <v>61.412936901222324</v>
      </c>
      <c r="P20" s="122"/>
    </row>
    <row r="21" spans="1:16">
      <c r="A21" s="45"/>
      <c r="B21" s="118"/>
      <c r="C21" s="45"/>
      <c r="D21" s="124" t="s">
        <v>2129</v>
      </c>
      <c r="E21" s="125">
        <v>8.3074551260874346E-2</v>
      </c>
      <c r="F21" s="119"/>
      <c r="G21" s="120"/>
      <c r="H21" s="120"/>
      <c r="I21" s="78"/>
      <c r="J21" s="45"/>
      <c r="K21" s="45"/>
      <c r="L21" s="45"/>
      <c r="M21" s="45"/>
      <c r="N21" s="58"/>
      <c r="O21" s="121">
        <f t="shared" si="2"/>
        <v>53.252781147450705</v>
      </c>
      <c r="P21" s="122" t="s">
        <v>2141</v>
      </c>
    </row>
    <row r="22" spans="1:16">
      <c r="A22" s="45"/>
      <c r="B22" s="118"/>
      <c r="C22" s="45"/>
      <c r="D22" s="124" t="s">
        <v>115</v>
      </c>
      <c r="E22" s="125">
        <v>5.1117718312961129E-2</v>
      </c>
      <c r="F22" s="119"/>
      <c r="G22" s="120"/>
      <c r="H22" s="120"/>
      <c r="I22" s="78"/>
      <c r="J22" s="45"/>
      <c r="K22" s="45"/>
      <c r="L22" s="45"/>
      <c r="M22" s="45"/>
      <c r="N22" s="58"/>
      <c r="O22" s="121">
        <f t="shared" si="2"/>
        <v>32.767684263847592</v>
      </c>
      <c r="P22" s="122"/>
    </row>
    <row r="23" spans="1:16">
      <c r="A23" s="45" t="s">
        <v>710</v>
      </c>
      <c r="B23" s="118">
        <v>60</v>
      </c>
      <c r="C23" s="45"/>
      <c r="D23" s="119" t="s">
        <v>2142</v>
      </c>
      <c r="E23" s="58" t="s">
        <v>2143</v>
      </c>
      <c r="F23" s="119" t="s">
        <v>2144</v>
      </c>
      <c r="G23" s="120" t="s">
        <v>2145</v>
      </c>
      <c r="H23" s="120" t="s">
        <v>811</v>
      </c>
      <c r="I23" s="78" t="s">
        <v>1667</v>
      </c>
      <c r="J23" s="45" t="s">
        <v>1621</v>
      </c>
      <c r="K23" s="45">
        <v>0.8</v>
      </c>
      <c r="L23" s="45">
        <v>1</v>
      </c>
      <c r="M23" s="45">
        <f>B23/30*1.2</f>
        <v>2.4</v>
      </c>
      <c r="N23" s="58">
        <v>32</v>
      </c>
      <c r="O23" s="121">
        <f>K23*L23*M23*N23</f>
        <v>61.44</v>
      </c>
      <c r="P23" s="122"/>
    </row>
    <row r="24" spans="1:16">
      <c r="A24" s="45" t="s">
        <v>710</v>
      </c>
      <c r="B24" s="118">
        <v>57</v>
      </c>
      <c r="C24" s="45"/>
      <c r="D24" s="119" t="s">
        <v>2142</v>
      </c>
      <c r="E24" s="58" t="s">
        <v>2146</v>
      </c>
      <c r="F24" s="119" t="s">
        <v>2144</v>
      </c>
      <c r="G24" s="120" t="s">
        <v>2145</v>
      </c>
      <c r="H24" s="120" t="s">
        <v>811</v>
      </c>
      <c r="I24" s="78" t="s">
        <v>1667</v>
      </c>
      <c r="J24" s="45" t="s">
        <v>1621</v>
      </c>
      <c r="K24" s="45">
        <v>0.8</v>
      </c>
      <c r="L24" s="45">
        <v>1</v>
      </c>
      <c r="M24" s="45">
        <f>B24/30*1.2</f>
        <v>2.2799999999999998</v>
      </c>
      <c r="N24" s="58">
        <v>32</v>
      </c>
      <c r="O24" s="121">
        <f>K24*L24*M24*N24</f>
        <v>58.367999999999995</v>
      </c>
      <c r="P24" s="122"/>
    </row>
    <row r="25" spans="1:16">
      <c r="A25" s="45" t="s">
        <v>710</v>
      </c>
      <c r="B25" s="118">
        <v>421</v>
      </c>
      <c r="C25" s="45"/>
      <c r="D25" s="119" t="s">
        <v>2142</v>
      </c>
      <c r="E25" s="58" t="s">
        <v>2147</v>
      </c>
      <c r="F25" s="119" t="s">
        <v>2144</v>
      </c>
      <c r="G25" s="120" t="s">
        <v>2145</v>
      </c>
      <c r="H25" s="120" t="s">
        <v>811</v>
      </c>
      <c r="I25" s="78" t="s">
        <v>1667</v>
      </c>
      <c r="J25" s="45" t="s">
        <v>1621</v>
      </c>
      <c r="K25" s="45">
        <v>0.8</v>
      </c>
      <c r="L25" s="45">
        <v>1</v>
      </c>
      <c r="M25" s="45">
        <f>B25/30*1.2</f>
        <v>16.84</v>
      </c>
      <c r="N25" s="58">
        <v>32</v>
      </c>
      <c r="O25" s="121">
        <f>K25*L25*M25*N25</f>
        <v>431.10400000000004</v>
      </c>
      <c r="P25" s="122"/>
    </row>
    <row r="26" spans="1:16">
      <c r="A26" s="45"/>
      <c r="B26" s="118"/>
      <c r="C26" s="45"/>
      <c r="D26" s="105" t="s">
        <v>818</v>
      </c>
      <c r="E26" s="127">
        <v>0.187</v>
      </c>
      <c r="F26" s="58"/>
      <c r="G26" s="58"/>
      <c r="H26" s="58"/>
      <c r="I26" s="128"/>
      <c r="J26" s="45"/>
      <c r="K26" s="45"/>
      <c r="L26" s="45"/>
      <c r="M26" s="45"/>
      <c r="N26" s="58"/>
      <c r="O26" s="121">
        <f>SUM($O$23:$O$25)*E26</f>
        <v>103.020544</v>
      </c>
      <c r="P26" s="122"/>
    </row>
    <row r="27" spans="1:16">
      <c r="A27" s="45"/>
      <c r="B27" s="118"/>
      <c r="C27" s="45"/>
      <c r="D27" s="105" t="s">
        <v>1573</v>
      </c>
      <c r="E27" s="127">
        <v>0.20871000000000001</v>
      </c>
      <c r="F27" s="58"/>
      <c r="G27" s="58"/>
      <c r="H27" s="58"/>
      <c r="I27" s="128"/>
      <c r="J27" s="45"/>
      <c r="K27" s="45"/>
      <c r="L27" s="45"/>
      <c r="M27" s="45"/>
      <c r="N27" s="58"/>
      <c r="O27" s="121">
        <f t="shared" ref="O27:O34" si="3">SUM($O$23:$O$25)*E27</f>
        <v>114.98084352000001</v>
      </c>
      <c r="P27" s="122"/>
    </row>
    <row r="28" spans="1:16">
      <c r="A28" s="45"/>
      <c r="B28" s="118"/>
      <c r="C28" s="45"/>
      <c r="D28" s="105" t="s">
        <v>2148</v>
      </c>
      <c r="E28" s="127">
        <v>0.16331999999999999</v>
      </c>
      <c r="F28" s="58"/>
      <c r="G28" s="58"/>
      <c r="H28" s="58"/>
      <c r="I28" s="128"/>
      <c r="J28" s="45"/>
      <c r="K28" s="45"/>
      <c r="L28" s="45"/>
      <c r="M28" s="45"/>
      <c r="N28" s="58"/>
      <c r="O28" s="121">
        <f t="shared" si="3"/>
        <v>89.974947839999999</v>
      </c>
      <c r="P28" s="122"/>
    </row>
    <row r="29" spans="1:16">
      <c r="A29" s="45"/>
      <c r="B29" s="118"/>
      <c r="C29" s="45"/>
      <c r="D29" s="105" t="s">
        <v>1163</v>
      </c>
      <c r="E29" s="127">
        <v>0.2142</v>
      </c>
      <c r="F29" s="58"/>
      <c r="G29" s="58"/>
      <c r="H29" s="58"/>
      <c r="I29" s="128"/>
      <c r="J29" s="45"/>
      <c r="K29" s="45"/>
      <c r="L29" s="45"/>
      <c r="M29" s="45"/>
      <c r="N29" s="58"/>
      <c r="O29" s="121">
        <f t="shared" si="3"/>
        <v>118.00535040000001</v>
      </c>
      <c r="P29" s="122"/>
    </row>
    <row r="30" spans="1:16">
      <c r="A30" s="45"/>
      <c r="B30" s="118"/>
      <c r="C30" s="45"/>
      <c r="D30" s="129" t="s">
        <v>1718</v>
      </c>
      <c r="E30" s="127">
        <v>9.0709999999999999E-2</v>
      </c>
      <c r="F30" s="58"/>
      <c r="G30" s="58"/>
      <c r="H30" s="58"/>
      <c r="I30" s="128"/>
      <c r="J30" s="45"/>
      <c r="K30" s="45"/>
      <c r="L30" s="45"/>
      <c r="M30" s="45"/>
      <c r="N30" s="58"/>
      <c r="O30" s="121">
        <f t="shared" si="3"/>
        <v>49.973227520000002</v>
      </c>
      <c r="P30" s="122"/>
    </row>
    <row r="31" spans="1:16">
      <c r="A31" s="45"/>
      <c r="B31" s="118"/>
      <c r="C31" s="45"/>
      <c r="D31" s="105" t="s">
        <v>820</v>
      </c>
      <c r="E31" s="127">
        <v>3.0859999999999999E-2</v>
      </c>
      <c r="F31" s="58"/>
      <c r="G31" s="58"/>
      <c r="H31" s="58"/>
      <c r="I31" s="128"/>
      <c r="J31" s="45"/>
      <c r="K31" s="45"/>
      <c r="L31" s="45"/>
      <c r="M31" s="45"/>
      <c r="N31" s="58"/>
      <c r="O31" s="121">
        <f t="shared" si="3"/>
        <v>17.001144320000002</v>
      </c>
      <c r="P31" s="122"/>
    </row>
    <row r="32" spans="1:16">
      <c r="A32" s="45"/>
      <c r="B32" s="118"/>
      <c r="C32" s="45"/>
      <c r="D32" s="105" t="s">
        <v>2149</v>
      </c>
      <c r="E32" s="127">
        <v>7.8E-2</v>
      </c>
      <c r="F32" s="58"/>
      <c r="G32" s="58"/>
      <c r="H32" s="58"/>
      <c r="I32" s="128"/>
      <c r="J32" s="45"/>
      <c r="K32" s="45"/>
      <c r="L32" s="45"/>
      <c r="M32" s="45"/>
      <c r="N32" s="58"/>
      <c r="O32" s="121">
        <f t="shared" si="3"/>
        <v>42.971136000000001</v>
      </c>
      <c r="P32" s="122"/>
    </row>
    <row r="33" spans="1:16">
      <c r="A33" s="45"/>
      <c r="B33" s="118"/>
      <c r="C33" s="45"/>
      <c r="D33" s="105" t="s">
        <v>2074</v>
      </c>
      <c r="E33" s="127">
        <v>1.4500000000000001E-2</v>
      </c>
      <c r="F33" s="58"/>
      <c r="G33" s="58"/>
      <c r="H33" s="58"/>
      <c r="I33" s="128"/>
      <c r="J33" s="45"/>
      <c r="K33" s="45"/>
      <c r="L33" s="45"/>
      <c r="M33" s="45"/>
      <c r="N33" s="58"/>
      <c r="O33" s="121">
        <f t="shared" si="3"/>
        <v>7.9882240000000007</v>
      </c>
      <c r="P33" s="122"/>
    </row>
    <row r="34" spans="1:16">
      <c r="A34" s="45"/>
      <c r="B34" s="118"/>
      <c r="C34" s="45"/>
      <c r="D34" s="105" t="s">
        <v>816</v>
      </c>
      <c r="E34" s="127">
        <v>1.2699999999999999E-2</v>
      </c>
      <c r="F34" s="58"/>
      <c r="G34" s="58"/>
      <c r="H34" s="58"/>
      <c r="I34" s="128"/>
      <c r="J34" s="45"/>
      <c r="K34" s="45"/>
      <c r="L34" s="45"/>
      <c r="M34" s="45"/>
      <c r="N34" s="58"/>
      <c r="O34" s="121">
        <f t="shared" si="3"/>
        <v>6.9965824000000003</v>
      </c>
      <c r="P34" s="122"/>
    </row>
    <row r="35" spans="1:16">
      <c r="A35" s="45" t="s">
        <v>710</v>
      </c>
      <c r="B35" s="118">
        <v>5</v>
      </c>
      <c r="C35" s="45"/>
      <c r="D35" s="119" t="s">
        <v>121</v>
      </c>
      <c r="E35" s="58" t="s">
        <v>2150</v>
      </c>
      <c r="F35" s="119" t="s">
        <v>2151</v>
      </c>
      <c r="G35" s="120" t="s">
        <v>2145</v>
      </c>
      <c r="H35" s="120" t="s">
        <v>811</v>
      </c>
      <c r="I35" s="78" t="s">
        <v>1620</v>
      </c>
      <c r="J35" s="45" t="s">
        <v>1621</v>
      </c>
      <c r="K35" s="45">
        <v>0.8</v>
      </c>
      <c r="L35" s="45">
        <v>1</v>
      </c>
      <c r="M35" s="45">
        <v>1.2</v>
      </c>
      <c r="N35" s="58">
        <v>16</v>
      </c>
      <c r="O35" s="121">
        <f>K35*L35*M35*N35</f>
        <v>15.36</v>
      </c>
      <c r="P35" s="122"/>
    </row>
    <row r="36" spans="1:16">
      <c r="A36" s="45" t="s">
        <v>710</v>
      </c>
      <c r="B36" s="118">
        <v>427</v>
      </c>
      <c r="C36" s="45"/>
      <c r="D36" s="119" t="s">
        <v>2152</v>
      </c>
      <c r="E36" s="58" t="s">
        <v>2153</v>
      </c>
      <c r="F36" s="119" t="s">
        <v>2154</v>
      </c>
      <c r="G36" s="120" t="s">
        <v>2145</v>
      </c>
      <c r="H36" s="120" t="s">
        <v>811</v>
      </c>
      <c r="I36" s="78" t="s">
        <v>1667</v>
      </c>
      <c r="J36" s="45" t="s">
        <v>1621</v>
      </c>
      <c r="K36" s="45">
        <v>0.8</v>
      </c>
      <c r="L36" s="45">
        <v>1</v>
      </c>
      <c r="M36" s="45">
        <f>B36/30*1.2</f>
        <v>17.079999999999998</v>
      </c>
      <c r="N36" s="58">
        <v>32</v>
      </c>
      <c r="O36" s="121">
        <f>K36*L36*M36*N36</f>
        <v>437.24799999999999</v>
      </c>
      <c r="P36" s="122"/>
    </row>
    <row r="37" spans="1:16">
      <c r="A37" s="45" t="s">
        <v>710</v>
      </c>
      <c r="B37" s="118">
        <v>60</v>
      </c>
      <c r="C37" s="45"/>
      <c r="D37" s="119" t="s">
        <v>2152</v>
      </c>
      <c r="E37" s="58" t="s">
        <v>2155</v>
      </c>
      <c r="F37" s="119" t="s">
        <v>2154</v>
      </c>
      <c r="G37" s="120" t="s">
        <v>2145</v>
      </c>
      <c r="H37" s="120" t="s">
        <v>811</v>
      </c>
      <c r="I37" s="78" t="s">
        <v>1667</v>
      </c>
      <c r="J37" s="45" t="s">
        <v>1621</v>
      </c>
      <c r="K37" s="45">
        <v>0.8</v>
      </c>
      <c r="L37" s="45">
        <v>1</v>
      </c>
      <c r="M37" s="45">
        <f>B37/30*1.2</f>
        <v>2.4</v>
      </c>
      <c r="N37" s="58">
        <v>32</v>
      </c>
      <c r="O37" s="121">
        <f>K37*L37*M37*N37</f>
        <v>61.44</v>
      </c>
      <c r="P37" s="122"/>
    </row>
    <row r="38" spans="1:16" ht="14">
      <c r="A38" s="45"/>
      <c r="B38" s="118"/>
      <c r="C38" s="45"/>
      <c r="D38" s="130" t="s">
        <v>2156</v>
      </c>
      <c r="E38" s="131">
        <v>0.17085427135678391</v>
      </c>
      <c r="F38" s="119"/>
      <c r="G38" s="120"/>
      <c r="H38" s="120"/>
      <c r="I38" s="78"/>
      <c r="J38" s="45"/>
      <c r="K38" s="45"/>
      <c r="L38" s="45"/>
      <c r="M38" s="45"/>
      <c r="N38" s="58"/>
      <c r="O38" s="121">
        <f t="shared" ref="O38:O43" si="4">($O$36+$O$37)*E38</f>
        <v>85.202974874371847</v>
      </c>
      <c r="P38" s="122"/>
    </row>
    <row r="39" spans="1:16" ht="14">
      <c r="A39" s="45"/>
      <c r="B39" s="118"/>
      <c r="C39" s="45"/>
      <c r="D39" s="130" t="s">
        <v>2157</v>
      </c>
      <c r="E39" s="131">
        <v>0.19949748743718596</v>
      </c>
      <c r="F39" s="119"/>
      <c r="G39" s="120"/>
      <c r="H39" s="120"/>
      <c r="I39" s="78"/>
      <c r="J39" s="45"/>
      <c r="K39" s="45"/>
      <c r="L39" s="45"/>
      <c r="M39" s="45"/>
      <c r="N39" s="58"/>
      <c r="O39" s="121">
        <f t="shared" si="4"/>
        <v>99.487003015075388</v>
      </c>
      <c r="P39" s="122"/>
    </row>
    <row r="40" spans="1:16" ht="14">
      <c r="A40" s="45"/>
      <c r="B40" s="118"/>
      <c r="C40" s="45"/>
      <c r="D40" s="130" t="s">
        <v>2158</v>
      </c>
      <c r="E40" s="131">
        <v>0.142713567839196</v>
      </c>
      <c r="F40" s="119"/>
      <c r="G40" s="120"/>
      <c r="H40" s="120"/>
      <c r="I40" s="78"/>
      <c r="J40" s="45"/>
      <c r="K40" s="45"/>
      <c r="L40" s="45"/>
      <c r="M40" s="45"/>
      <c r="N40" s="58"/>
      <c r="O40" s="121">
        <f t="shared" si="4"/>
        <v>71.169543718592976</v>
      </c>
      <c r="P40" s="122"/>
    </row>
    <row r="41" spans="1:16" ht="14">
      <c r="A41" s="45"/>
      <c r="B41" s="118"/>
      <c r="C41" s="45"/>
      <c r="D41" s="130" t="s">
        <v>2159</v>
      </c>
      <c r="E41" s="131">
        <v>0.11055276381909548</v>
      </c>
      <c r="F41" s="119"/>
      <c r="G41" s="120"/>
      <c r="H41" s="120"/>
      <c r="I41" s="78"/>
      <c r="J41" s="45"/>
      <c r="K41" s="45"/>
      <c r="L41" s="45"/>
      <c r="M41" s="45"/>
      <c r="N41" s="58"/>
      <c r="O41" s="121">
        <f t="shared" si="4"/>
        <v>55.131336683417089</v>
      </c>
      <c r="P41" s="122"/>
    </row>
    <row r="42" spans="1:16" ht="14">
      <c r="A42" s="45"/>
      <c r="B42" s="118"/>
      <c r="C42" s="45"/>
      <c r="D42" s="130" t="s">
        <v>2160</v>
      </c>
      <c r="E42" s="131">
        <v>0.17085427135678391</v>
      </c>
      <c r="F42" s="119"/>
      <c r="G42" s="120"/>
      <c r="H42" s="120"/>
      <c r="I42" s="78"/>
      <c r="J42" s="45"/>
      <c r="K42" s="45"/>
      <c r="L42" s="45"/>
      <c r="M42" s="45"/>
      <c r="N42" s="58"/>
      <c r="O42" s="121">
        <f t="shared" si="4"/>
        <v>85.202974874371847</v>
      </c>
      <c r="P42" s="122"/>
    </row>
    <row r="43" spans="1:16" ht="14">
      <c r="A43" s="45"/>
      <c r="B43" s="118"/>
      <c r="C43" s="45"/>
      <c r="D43" s="130" t="s">
        <v>2161</v>
      </c>
      <c r="E43" s="131">
        <v>0.20552763819095476</v>
      </c>
      <c r="F43" s="119"/>
      <c r="G43" s="120"/>
      <c r="H43" s="120"/>
      <c r="I43" s="78"/>
      <c r="J43" s="45"/>
      <c r="K43" s="45"/>
      <c r="L43" s="45"/>
      <c r="M43" s="45"/>
      <c r="N43" s="58"/>
      <c r="O43" s="121">
        <f t="shared" si="4"/>
        <v>102.49416683417084</v>
      </c>
      <c r="P43" s="122"/>
    </row>
    <row r="44" spans="1:16">
      <c r="A44" s="45" t="s">
        <v>710</v>
      </c>
      <c r="B44" s="118">
        <v>66</v>
      </c>
      <c r="C44" s="45"/>
      <c r="D44" s="119" t="s">
        <v>498</v>
      </c>
      <c r="E44" s="58" t="s">
        <v>2162</v>
      </c>
      <c r="F44" s="119" t="s">
        <v>2163</v>
      </c>
      <c r="G44" s="120" t="s">
        <v>2164</v>
      </c>
      <c r="H44" s="120" t="s">
        <v>811</v>
      </c>
      <c r="I44" s="78" t="s">
        <v>1667</v>
      </c>
      <c r="J44" s="45" t="s">
        <v>1621</v>
      </c>
      <c r="K44" s="45">
        <v>0.8</v>
      </c>
      <c r="L44" s="45">
        <v>1</v>
      </c>
      <c r="M44" s="45">
        <f>B44/30*1.2</f>
        <v>2.64</v>
      </c>
      <c r="N44" s="58">
        <v>32</v>
      </c>
      <c r="O44" s="121">
        <f>K44*L44*M44*N44</f>
        <v>67.584000000000003</v>
      </c>
      <c r="P44" s="122"/>
    </row>
    <row r="45" spans="1:16">
      <c r="A45" s="45" t="s">
        <v>710</v>
      </c>
      <c r="B45" s="118">
        <v>46</v>
      </c>
      <c r="C45" s="45"/>
      <c r="D45" s="119" t="s">
        <v>2165</v>
      </c>
      <c r="E45" s="58" t="s">
        <v>2166</v>
      </c>
      <c r="F45" s="119" t="s">
        <v>2167</v>
      </c>
      <c r="G45" s="120" t="s">
        <v>2168</v>
      </c>
      <c r="H45" s="120" t="s">
        <v>2169</v>
      </c>
      <c r="I45" s="78" t="s">
        <v>2067</v>
      </c>
      <c r="J45" s="45" t="s">
        <v>1621</v>
      </c>
      <c r="K45" s="45">
        <v>0.8</v>
      </c>
      <c r="L45" s="45">
        <v>1.3</v>
      </c>
      <c r="M45" s="45">
        <f>B45/30*1.2</f>
        <v>1.84</v>
      </c>
      <c r="N45" s="58">
        <v>32</v>
      </c>
      <c r="O45" s="121">
        <f>K45*L45*M45*N45</f>
        <v>61.235200000000006</v>
      </c>
      <c r="P45" s="122"/>
    </row>
    <row r="46" spans="1:16">
      <c r="A46" s="45" t="s">
        <v>710</v>
      </c>
      <c r="B46" s="118">
        <v>63</v>
      </c>
      <c r="C46" s="45"/>
      <c r="D46" s="119" t="s">
        <v>2165</v>
      </c>
      <c r="E46" s="58" t="s">
        <v>2170</v>
      </c>
      <c r="F46" s="119" t="s">
        <v>2167</v>
      </c>
      <c r="G46" s="120" t="s">
        <v>2171</v>
      </c>
      <c r="H46" s="120" t="s">
        <v>2169</v>
      </c>
      <c r="I46" s="78" t="s">
        <v>1667</v>
      </c>
      <c r="J46" s="45" t="s">
        <v>1621</v>
      </c>
      <c r="K46" s="45">
        <v>0.8</v>
      </c>
      <c r="L46" s="45">
        <v>1</v>
      </c>
      <c r="M46" s="45">
        <f>B46/30*1.2</f>
        <v>2.52</v>
      </c>
      <c r="N46" s="58">
        <v>32</v>
      </c>
      <c r="O46" s="121">
        <f>K46*L46*M46*N46</f>
        <v>64.512</v>
      </c>
      <c r="P46" s="122"/>
    </row>
    <row r="47" spans="1:16">
      <c r="A47" s="45" t="s">
        <v>710</v>
      </c>
      <c r="B47" s="118">
        <v>43</v>
      </c>
      <c r="C47" s="45"/>
      <c r="D47" s="119" t="s">
        <v>2165</v>
      </c>
      <c r="E47" s="58" t="s">
        <v>2172</v>
      </c>
      <c r="F47" s="119" t="s">
        <v>2167</v>
      </c>
      <c r="G47" s="120" t="s">
        <v>2171</v>
      </c>
      <c r="H47" s="120" t="s">
        <v>2169</v>
      </c>
      <c r="I47" s="78" t="s">
        <v>1667</v>
      </c>
      <c r="J47" s="45" t="s">
        <v>1621</v>
      </c>
      <c r="K47" s="45">
        <v>0.8</v>
      </c>
      <c r="L47" s="45">
        <v>1</v>
      </c>
      <c r="M47" s="45">
        <f>B47/30*1.2</f>
        <v>1.72</v>
      </c>
      <c r="N47" s="58">
        <v>32</v>
      </c>
      <c r="O47" s="121">
        <f>K47*L47*M47*N47</f>
        <v>44.032000000000004</v>
      </c>
      <c r="P47" s="122"/>
    </row>
    <row r="48" spans="1:16">
      <c r="A48" s="45" t="s">
        <v>710</v>
      </c>
      <c r="B48" s="118">
        <v>247</v>
      </c>
      <c r="C48" s="45"/>
      <c r="D48" s="119" t="s">
        <v>2165</v>
      </c>
      <c r="E48" s="58" t="s">
        <v>2173</v>
      </c>
      <c r="F48" s="119" t="s">
        <v>2167</v>
      </c>
      <c r="G48" s="120" t="s">
        <v>2171</v>
      </c>
      <c r="H48" s="120" t="s">
        <v>2169</v>
      </c>
      <c r="I48" s="78" t="s">
        <v>1667</v>
      </c>
      <c r="J48" s="45" t="s">
        <v>1621</v>
      </c>
      <c r="K48" s="45">
        <v>0.8</v>
      </c>
      <c r="L48" s="45">
        <v>1</v>
      </c>
      <c r="M48" s="45">
        <f>B48/30*1.2</f>
        <v>9.879999999999999</v>
      </c>
      <c r="N48" s="58">
        <v>32</v>
      </c>
      <c r="O48" s="121">
        <f>K48*L48*M48*N48</f>
        <v>252.928</v>
      </c>
      <c r="P48" s="122"/>
    </row>
    <row r="49" spans="1:16">
      <c r="A49" s="45"/>
      <c r="B49" s="118"/>
      <c r="C49" s="45"/>
      <c r="D49" s="119" t="s">
        <v>2174</v>
      </c>
      <c r="E49" s="125">
        <v>0.36699999999999999</v>
      </c>
      <c r="F49" s="119"/>
      <c r="G49" s="120"/>
      <c r="H49" s="120"/>
      <c r="I49" s="78"/>
      <c r="J49" s="45"/>
      <c r="K49" s="45"/>
      <c r="L49" s="45"/>
      <c r="M49" s="45"/>
      <c r="N49" s="58"/>
      <c r="O49" s="121">
        <f t="shared" ref="O49:O54" si="5">SUM($O$45:$O$48)*E49</f>
        <v>155.13354240000001</v>
      </c>
      <c r="P49" s="122"/>
    </row>
    <row r="50" spans="1:16">
      <c r="A50" s="45"/>
      <c r="B50" s="118"/>
      <c r="C50" s="45"/>
      <c r="D50" s="119" t="s">
        <v>1016</v>
      </c>
      <c r="E50" s="125">
        <v>0.23300000000000001</v>
      </c>
      <c r="F50" s="119"/>
      <c r="G50" s="120"/>
      <c r="H50" s="120"/>
      <c r="I50" s="78"/>
      <c r="J50" s="45"/>
      <c r="K50" s="45"/>
      <c r="L50" s="45"/>
      <c r="M50" s="45"/>
      <c r="N50" s="58"/>
      <c r="O50" s="121">
        <f t="shared" si="5"/>
        <v>98.490777600000001</v>
      </c>
      <c r="P50" s="122"/>
    </row>
    <row r="51" spans="1:16">
      <c r="A51" s="45"/>
      <c r="B51" s="118"/>
      <c r="C51" s="45"/>
      <c r="D51" s="119" t="s">
        <v>2175</v>
      </c>
      <c r="E51" s="125">
        <v>0.16</v>
      </c>
      <c r="F51" s="119"/>
      <c r="G51" s="120"/>
      <c r="H51" s="120"/>
      <c r="I51" s="78"/>
      <c r="J51" s="45"/>
      <c r="K51" s="45"/>
      <c r="L51" s="45"/>
      <c r="M51" s="45"/>
      <c r="N51" s="58"/>
      <c r="O51" s="121">
        <f t="shared" si="5"/>
        <v>67.633151999999995</v>
      </c>
      <c r="P51" s="122"/>
    </row>
    <row r="52" spans="1:16">
      <c r="A52" s="45"/>
      <c r="B52" s="118"/>
      <c r="C52" s="45"/>
      <c r="D52" s="119" t="s">
        <v>1226</v>
      </c>
      <c r="E52" s="125">
        <v>0.08</v>
      </c>
      <c r="F52" s="119"/>
      <c r="G52" s="120"/>
      <c r="H52" s="120"/>
      <c r="I52" s="78"/>
      <c r="J52" s="45"/>
      <c r="K52" s="45"/>
      <c r="L52" s="45"/>
      <c r="M52" s="45"/>
      <c r="N52" s="58"/>
      <c r="O52" s="121">
        <f t="shared" si="5"/>
        <v>33.816575999999998</v>
      </c>
      <c r="P52" s="122"/>
    </row>
    <row r="53" spans="1:16">
      <c r="A53" s="45"/>
      <c r="B53" s="118"/>
      <c r="C53" s="45"/>
      <c r="D53" s="119" t="s">
        <v>968</v>
      </c>
      <c r="E53" s="125">
        <v>0.08</v>
      </c>
      <c r="F53" s="119"/>
      <c r="G53" s="120"/>
      <c r="H53" s="120"/>
      <c r="I53" s="78"/>
      <c r="J53" s="45"/>
      <c r="K53" s="45"/>
      <c r="L53" s="45"/>
      <c r="M53" s="45"/>
      <c r="N53" s="58"/>
      <c r="O53" s="121">
        <f t="shared" si="5"/>
        <v>33.816575999999998</v>
      </c>
      <c r="P53" s="122"/>
    </row>
    <row r="54" spans="1:16">
      <c r="A54" s="45"/>
      <c r="B54" s="118"/>
      <c r="C54" s="45"/>
      <c r="D54" s="119" t="s">
        <v>2149</v>
      </c>
      <c r="E54" s="125">
        <v>0.08</v>
      </c>
      <c r="F54" s="119"/>
      <c r="G54" s="120"/>
      <c r="H54" s="120"/>
      <c r="I54" s="78"/>
      <c r="J54" s="45"/>
      <c r="K54" s="45"/>
      <c r="L54" s="45"/>
      <c r="M54" s="45"/>
      <c r="N54" s="58"/>
      <c r="O54" s="121">
        <f t="shared" si="5"/>
        <v>33.816575999999998</v>
      </c>
      <c r="P54" s="122"/>
    </row>
    <row r="55" spans="1:16">
      <c r="A55" s="45" t="s">
        <v>710</v>
      </c>
      <c r="B55" s="118">
        <v>272</v>
      </c>
      <c r="C55" s="45"/>
      <c r="D55" s="119" t="s">
        <v>256</v>
      </c>
      <c r="E55" s="58" t="s">
        <v>2176</v>
      </c>
      <c r="F55" s="119" t="s">
        <v>2177</v>
      </c>
      <c r="G55" s="120" t="s">
        <v>2178</v>
      </c>
      <c r="H55" s="120" t="s">
        <v>1170</v>
      </c>
      <c r="I55" s="78" t="s">
        <v>1667</v>
      </c>
      <c r="J55" s="45" t="s">
        <v>1621</v>
      </c>
      <c r="K55" s="45">
        <v>0.8</v>
      </c>
      <c r="L55" s="45">
        <v>1</v>
      </c>
      <c r="M55" s="45">
        <f>B55/30*1.2</f>
        <v>10.879999999999999</v>
      </c>
      <c r="N55" s="58">
        <v>32</v>
      </c>
      <c r="O55" s="121">
        <f>K55*L55*M55*N55</f>
        <v>278.52799999999996</v>
      </c>
      <c r="P55" s="122"/>
    </row>
    <row r="56" spans="1:16">
      <c r="A56" s="45" t="s">
        <v>710</v>
      </c>
      <c r="B56" s="118">
        <v>43</v>
      </c>
      <c r="C56" s="45"/>
      <c r="D56" s="119" t="s">
        <v>2179</v>
      </c>
      <c r="E56" s="58" t="s">
        <v>2180</v>
      </c>
      <c r="F56" s="119" t="s">
        <v>2181</v>
      </c>
      <c r="G56" s="120" t="s">
        <v>2182</v>
      </c>
      <c r="H56" s="120" t="s">
        <v>855</v>
      </c>
      <c r="I56" s="78" t="s">
        <v>1667</v>
      </c>
      <c r="J56" s="45" t="s">
        <v>1621</v>
      </c>
      <c r="K56" s="45">
        <v>0.8</v>
      </c>
      <c r="L56" s="45">
        <v>1</v>
      </c>
      <c r="M56" s="45">
        <f>B56/30*1.2</f>
        <v>1.72</v>
      </c>
      <c r="N56" s="58">
        <v>32</v>
      </c>
      <c r="O56" s="121">
        <f>K56*L56*M56*N56</f>
        <v>44.032000000000004</v>
      </c>
      <c r="P56" s="122"/>
    </row>
    <row r="57" spans="1:16">
      <c r="A57" s="45" t="s">
        <v>710</v>
      </c>
      <c r="B57" s="118">
        <v>92</v>
      </c>
      <c r="C57" s="45"/>
      <c r="D57" s="119" t="s">
        <v>2179</v>
      </c>
      <c r="E57" s="58" t="s">
        <v>2183</v>
      </c>
      <c r="F57" s="119" t="s">
        <v>2181</v>
      </c>
      <c r="G57" s="120" t="s">
        <v>2182</v>
      </c>
      <c r="H57" s="120" t="s">
        <v>855</v>
      </c>
      <c r="I57" s="78" t="s">
        <v>1667</v>
      </c>
      <c r="J57" s="45" t="s">
        <v>1621</v>
      </c>
      <c r="K57" s="45">
        <v>0.8</v>
      </c>
      <c r="L57" s="45">
        <v>1</v>
      </c>
      <c r="M57" s="45">
        <f>B57/30*1.2</f>
        <v>3.68</v>
      </c>
      <c r="N57" s="58">
        <v>32</v>
      </c>
      <c r="O57" s="121">
        <f>K57*L57*M57*N57</f>
        <v>94.208000000000013</v>
      </c>
      <c r="P57" s="122"/>
    </row>
    <row r="58" spans="1:16">
      <c r="A58" s="45"/>
      <c r="B58" s="118"/>
      <c r="C58" s="45"/>
      <c r="D58" s="119" t="s">
        <v>1204</v>
      </c>
      <c r="E58" s="58"/>
      <c r="F58" s="119"/>
      <c r="G58" s="120"/>
      <c r="H58" s="120"/>
      <c r="I58" s="78"/>
      <c r="J58" s="45"/>
      <c r="K58" s="45"/>
      <c r="L58" s="45"/>
      <c r="M58" s="45"/>
      <c r="N58" s="58"/>
      <c r="O58" s="121">
        <f>(O56+O57)*0.25</f>
        <v>34.56</v>
      </c>
      <c r="P58" s="122"/>
    </row>
    <row r="59" spans="1:16">
      <c r="A59" s="45"/>
      <c r="B59" s="118"/>
      <c r="C59" s="45"/>
      <c r="D59" s="119" t="s">
        <v>2184</v>
      </c>
      <c r="E59" s="58"/>
      <c r="F59" s="119"/>
      <c r="G59" s="120"/>
      <c r="H59" s="120"/>
      <c r="I59" s="78"/>
      <c r="J59" s="45"/>
      <c r="K59" s="45"/>
      <c r="L59" s="45"/>
      <c r="M59" s="45"/>
      <c r="N59" s="58"/>
      <c r="O59" s="121">
        <f>(O56+O57)*0.75</f>
        <v>103.68</v>
      </c>
      <c r="P59" s="122"/>
    </row>
    <row r="60" spans="1:16">
      <c r="A60" s="45" t="s">
        <v>710</v>
      </c>
      <c r="B60" s="118">
        <v>60</v>
      </c>
      <c r="C60" s="45"/>
      <c r="D60" s="119" t="s">
        <v>333</v>
      </c>
      <c r="E60" s="58" t="s">
        <v>2185</v>
      </c>
      <c r="F60" s="119" t="s">
        <v>2186</v>
      </c>
      <c r="G60" s="120" t="s">
        <v>2187</v>
      </c>
      <c r="H60" s="120" t="s">
        <v>1518</v>
      </c>
      <c r="I60" s="78" t="s">
        <v>1667</v>
      </c>
      <c r="J60" s="45" t="s">
        <v>1621</v>
      </c>
      <c r="K60" s="45">
        <v>0.8</v>
      </c>
      <c r="L60" s="45">
        <v>1</v>
      </c>
      <c r="M60" s="45">
        <f>B60/30*1.2</f>
        <v>2.4</v>
      </c>
      <c r="N60" s="58">
        <v>32</v>
      </c>
      <c r="O60" s="121">
        <f>K60*L60*M60*N60</f>
        <v>61.44</v>
      </c>
      <c r="P60" s="122"/>
    </row>
    <row r="61" spans="1:16">
      <c r="A61" s="45" t="s">
        <v>692</v>
      </c>
      <c r="B61" s="118">
        <v>516</v>
      </c>
      <c r="C61" s="45"/>
      <c r="D61" s="119" t="s">
        <v>2179</v>
      </c>
      <c r="E61" s="58" t="s">
        <v>2188</v>
      </c>
      <c r="F61" s="119" t="s">
        <v>2189</v>
      </c>
      <c r="G61" s="45"/>
      <c r="H61" s="45"/>
      <c r="I61" s="132" t="s">
        <v>1620</v>
      </c>
      <c r="J61" s="45" t="s">
        <v>1621</v>
      </c>
      <c r="K61" s="45">
        <v>0.8</v>
      </c>
      <c r="L61" s="45">
        <v>1</v>
      </c>
      <c r="M61" s="45">
        <f>B61/30*1.2</f>
        <v>20.639999999999997</v>
      </c>
      <c r="N61" s="118">
        <v>16</v>
      </c>
      <c r="O61" s="121">
        <f>K61*L61*M61*N61</f>
        <v>264.19199999999995</v>
      </c>
      <c r="P61" s="122"/>
    </row>
    <row r="62" spans="1:16">
      <c r="A62" s="45" t="s">
        <v>692</v>
      </c>
      <c r="B62" s="118">
        <v>6</v>
      </c>
      <c r="C62" s="45"/>
      <c r="D62" s="119" t="s">
        <v>2179</v>
      </c>
      <c r="E62" s="58" t="s">
        <v>2190</v>
      </c>
      <c r="F62" s="119" t="s">
        <v>2189</v>
      </c>
      <c r="G62" s="54"/>
      <c r="H62" s="45"/>
      <c r="I62" s="132" t="s">
        <v>2191</v>
      </c>
      <c r="J62" s="45" t="s">
        <v>1621</v>
      </c>
      <c r="K62" s="45">
        <v>0.8</v>
      </c>
      <c r="L62" s="45">
        <v>1</v>
      </c>
      <c r="M62" s="45">
        <v>1.2</v>
      </c>
      <c r="N62" s="118">
        <v>16</v>
      </c>
      <c r="O62" s="121">
        <f>K62*L62*M62*N62</f>
        <v>15.36</v>
      </c>
      <c r="P62" s="122"/>
    </row>
    <row r="63" spans="1:16">
      <c r="A63" s="45"/>
      <c r="B63" s="118"/>
      <c r="C63" s="45"/>
      <c r="D63" s="119" t="s">
        <v>1204</v>
      </c>
      <c r="E63" s="125">
        <v>0.06</v>
      </c>
      <c r="F63" s="119"/>
      <c r="G63" s="54"/>
      <c r="H63" s="45"/>
      <c r="I63" s="132"/>
      <c r="J63" s="45"/>
      <c r="K63" s="45"/>
      <c r="L63" s="45"/>
      <c r="M63" s="45"/>
      <c r="N63" s="118"/>
      <c r="O63" s="121">
        <f t="shared" ref="O63:O68" si="6">($O$61+$O$62)*E63</f>
        <v>16.773119999999999</v>
      </c>
      <c r="P63" s="122"/>
    </row>
    <row r="64" spans="1:16">
      <c r="A64" s="45"/>
      <c r="B64" s="118"/>
      <c r="C64" s="45"/>
      <c r="D64" s="119" t="s">
        <v>1330</v>
      </c>
      <c r="E64" s="125">
        <v>0.12</v>
      </c>
      <c r="F64" s="119"/>
      <c r="G64" s="54"/>
      <c r="H64" s="45"/>
      <c r="I64" s="132"/>
      <c r="J64" s="45"/>
      <c r="K64" s="45"/>
      <c r="L64" s="45"/>
      <c r="M64" s="45"/>
      <c r="N64" s="118"/>
      <c r="O64" s="121">
        <f t="shared" si="6"/>
        <v>33.546239999999997</v>
      </c>
      <c r="P64" s="122"/>
    </row>
    <row r="65" spans="1:16">
      <c r="A65" s="45"/>
      <c r="B65" s="118"/>
      <c r="C65" s="45"/>
      <c r="D65" s="119" t="s">
        <v>2192</v>
      </c>
      <c r="E65" s="125">
        <v>0.12</v>
      </c>
      <c r="F65" s="119"/>
      <c r="G65" s="54"/>
      <c r="H65" s="45"/>
      <c r="I65" s="132"/>
      <c r="J65" s="45"/>
      <c r="K65" s="45"/>
      <c r="L65" s="45"/>
      <c r="M65" s="45"/>
      <c r="N65" s="118"/>
      <c r="O65" s="121">
        <f t="shared" si="6"/>
        <v>33.546239999999997</v>
      </c>
      <c r="P65" s="122"/>
    </row>
    <row r="66" spans="1:16">
      <c r="A66" s="45"/>
      <c r="B66" s="118"/>
      <c r="C66" s="45"/>
      <c r="D66" s="119" t="s">
        <v>1000</v>
      </c>
      <c r="E66" s="125">
        <v>0.17</v>
      </c>
      <c r="F66" s="119"/>
      <c r="G66" s="54"/>
      <c r="H66" s="45"/>
      <c r="I66" s="132"/>
      <c r="J66" s="45"/>
      <c r="K66" s="45"/>
      <c r="L66" s="45"/>
      <c r="M66" s="45"/>
      <c r="N66" s="118"/>
      <c r="O66" s="121">
        <f t="shared" si="6"/>
        <v>47.52384</v>
      </c>
      <c r="P66" s="122"/>
    </row>
    <row r="67" spans="1:16">
      <c r="A67" s="45"/>
      <c r="B67" s="118"/>
      <c r="C67" s="45"/>
      <c r="D67" s="119" t="s">
        <v>2193</v>
      </c>
      <c r="E67" s="125">
        <v>0.17</v>
      </c>
      <c r="F67" s="119"/>
      <c r="G67" s="54"/>
      <c r="H67" s="45"/>
      <c r="I67" s="132"/>
      <c r="J67" s="45"/>
      <c r="K67" s="45"/>
      <c r="L67" s="45"/>
      <c r="M67" s="45"/>
      <c r="N67" s="118"/>
      <c r="O67" s="121">
        <f t="shared" si="6"/>
        <v>47.52384</v>
      </c>
      <c r="P67" s="122"/>
    </row>
    <row r="68" spans="1:16">
      <c r="A68" s="45"/>
      <c r="B68" s="118"/>
      <c r="C68" s="45"/>
      <c r="D68" s="119" t="s">
        <v>2184</v>
      </c>
      <c r="E68" s="125">
        <v>0.36</v>
      </c>
      <c r="F68" s="119"/>
      <c r="G68" s="54"/>
      <c r="H68" s="45"/>
      <c r="I68" s="132"/>
      <c r="J68" s="45"/>
      <c r="K68" s="45"/>
      <c r="L68" s="45"/>
      <c r="M68" s="45"/>
      <c r="N68" s="118"/>
      <c r="O68" s="121">
        <f t="shared" si="6"/>
        <v>100.63871999999998</v>
      </c>
      <c r="P68" s="122"/>
    </row>
    <row r="69" spans="1:16" s="41" customFormat="1">
      <c r="A69" s="133" t="s">
        <v>710</v>
      </c>
      <c r="B69" s="134">
        <v>73</v>
      </c>
      <c r="C69" s="133"/>
      <c r="D69" s="135" t="s">
        <v>2194</v>
      </c>
      <c r="E69" s="133"/>
      <c r="F69" s="135" t="s">
        <v>2195</v>
      </c>
      <c r="G69" s="133"/>
      <c r="H69" s="133"/>
      <c r="I69" s="136" t="s">
        <v>2196</v>
      </c>
      <c r="J69" s="133"/>
      <c r="K69" s="133"/>
      <c r="L69" s="133"/>
      <c r="M69" s="133"/>
      <c r="N69" s="133"/>
      <c r="O69" s="137">
        <v>59.568000000000012</v>
      </c>
      <c r="P69" s="94"/>
    </row>
    <row r="70" spans="1:16" s="41" customFormat="1">
      <c r="A70" s="133"/>
      <c r="B70" s="134"/>
      <c r="C70" s="133"/>
      <c r="D70" s="135" t="s">
        <v>2197</v>
      </c>
      <c r="E70" s="133"/>
      <c r="F70" s="135"/>
      <c r="G70" s="133"/>
      <c r="H70" s="133"/>
      <c r="I70" s="136"/>
      <c r="J70" s="133"/>
      <c r="K70" s="133"/>
      <c r="L70" s="133"/>
      <c r="M70" s="133"/>
      <c r="N70" s="133"/>
      <c r="O70" s="137">
        <f>O69/2</f>
        <v>29.784000000000006</v>
      </c>
      <c r="P70" s="94"/>
    </row>
    <row r="71" spans="1:16" s="41" customFormat="1">
      <c r="A71" s="133"/>
      <c r="B71" s="134"/>
      <c r="C71" s="133"/>
      <c r="D71" s="135" t="s">
        <v>2198</v>
      </c>
      <c r="E71" s="133"/>
      <c r="F71" s="135"/>
      <c r="G71" s="133"/>
      <c r="H71" s="133"/>
      <c r="I71" s="136"/>
      <c r="J71" s="133"/>
      <c r="K71" s="133"/>
      <c r="L71" s="133"/>
      <c r="M71" s="133"/>
      <c r="N71" s="133"/>
      <c r="O71" s="137">
        <f>O69/2</f>
        <v>29.784000000000006</v>
      </c>
      <c r="P71" s="94"/>
    </row>
    <row r="72" spans="1:16" s="41" customFormat="1">
      <c r="A72" s="133" t="s">
        <v>710</v>
      </c>
      <c r="B72" s="134">
        <v>28</v>
      </c>
      <c r="C72" s="133"/>
      <c r="D72" s="135" t="s">
        <v>151</v>
      </c>
      <c r="E72" s="133"/>
      <c r="F72" s="135" t="s">
        <v>2199</v>
      </c>
      <c r="G72" s="133"/>
      <c r="H72" s="133"/>
      <c r="I72" s="136" t="s">
        <v>2196</v>
      </c>
      <c r="J72" s="133"/>
      <c r="K72" s="133"/>
      <c r="L72" s="133"/>
      <c r="M72" s="133"/>
      <c r="N72" s="133"/>
      <c r="O72" s="137">
        <v>21.76</v>
      </c>
      <c r="P72" s="94"/>
    </row>
    <row r="73" spans="1:16">
      <c r="A73" s="133" t="s">
        <v>692</v>
      </c>
      <c r="B73" s="133"/>
      <c r="C73" s="133"/>
      <c r="D73" s="138" t="s">
        <v>821</v>
      </c>
      <c r="E73" s="133"/>
      <c r="F73" s="138" t="s">
        <v>2200</v>
      </c>
      <c r="G73" s="139"/>
      <c r="H73" s="133"/>
      <c r="I73" s="140"/>
      <c r="J73" s="133"/>
      <c r="K73" s="133"/>
      <c r="L73" s="133"/>
      <c r="M73" s="133"/>
      <c r="N73" s="141"/>
      <c r="O73" s="142">
        <v>1.36</v>
      </c>
      <c r="P73" s="122"/>
    </row>
    <row r="74" spans="1:16">
      <c r="A74" s="133" t="s">
        <v>692</v>
      </c>
      <c r="B74" s="133"/>
      <c r="C74" s="133"/>
      <c r="D74" s="138" t="s">
        <v>2201</v>
      </c>
      <c r="E74" s="133"/>
      <c r="F74" s="138" t="s">
        <v>2200</v>
      </c>
      <c r="G74" s="139"/>
      <c r="H74" s="133"/>
      <c r="I74" s="140"/>
      <c r="J74" s="133"/>
      <c r="K74" s="133"/>
      <c r="L74" s="133"/>
      <c r="M74" s="133"/>
      <c r="N74" s="141"/>
      <c r="O74" s="142">
        <v>0.68</v>
      </c>
      <c r="P74" s="122"/>
    </row>
    <row r="75" spans="1:16">
      <c r="A75" s="133" t="s">
        <v>692</v>
      </c>
      <c r="B75" s="133"/>
      <c r="C75" s="133"/>
      <c r="D75" s="138" t="s">
        <v>2202</v>
      </c>
      <c r="E75" s="133"/>
      <c r="F75" s="138" t="s">
        <v>2200</v>
      </c>
      <c r="G75" s="139"/>
      <c r="H75" s="133"/>
      <c r="I75" s="140"/>
      <c r="J75" s="133"/>
      <c r="K75" s="133"/>
      <c r="L75" s="133"/>
      <c r="M75" s="133"/>
      <c r="N75" s="141"/>
      <c r="O75" s="142">
        <v>2.72</v>
      </c>
      <c r="P75" s="122"/>
    </row>
    <row r="76" spans="1:16">
      <c r="A76" s="133" t="s">
        <v>692</v>
      </c>
      <c r="B76" s="133"/>
      <c r="C76" s="133"/>
      <c r="D76" s="138" t="s">
        <v>501</v>
      </c>
      <c r="E76" s="133"/>
      <c r="F76" s="138" t="s">
        <v>2200</v>
      </c>
      <c r="G76" s="139"/>
      <c r="H76" s="133"/>
      <c r="I76" s="143"/>
      <c r="J76" s="133"/>
      <c r="K76" s="133"/>
      <c r="L76" s="133"/>
      <c r="M76" s="133"/>
      <c r="N76" s="139"/>
      <c r="O76" s="142">
        <v>4.08</v>
      </c>
      <c r="P76" s="122"/>
    </row>
    <row r="77" spans="1:16">
      <c r="A77" s="133" t="s">
        <v>692</v>
      </c>
      <c r="B77" s="133"/>
      <c r="C77" s="133"/>
      <c r="D77" s="138" t="s">
        <v>1941</v>
      </c>
      <c r="E77" s="133"/>
      <c r="F77" s="138" t="s">
        <v>2200</v>
      </c>
      <c r="G77" s="139"/>
      <c r="H77" s="133"/>
      <c r="I77" s="144"/>
      <c r="J77" s="133"/>
      <c r="K77" s="133"/>
      <c r="L77" s="133"/>
      <c r="M77" s="133"/>
      <c r="N77" s="133"/>
      <c r="O77" s="142">
        <v>0.68</v>
      </c>
      <c r="P77" s="122"/>
    </row>
    <row r="78" spans="1:16">
      <c r="A78" s="133" t="s">
        <v>692</v>
      </c>
      <c r="B78" s="133"/>
      <c r="C78" s="133"/>
      <c r="D78" s="138" t="s">
        <v>847</v>
      </c>
      <c r="E78" s="133"/>
      <c r="F78" s="138" t="s">
        <v>2200</v>
      </c>
      <c r="G78" s="139"/>
      <c r="H78" s="133"/>
      <c r="I78" s="144"/>
      <c r="J78" s="133"/>
      <c r="K78" s="133"/>
      <c r="L78" s="133"/>
      <c r="M78" s="133"/>
      <c r="N78" s="133"/>
      <c r="O78" s="142">
        <v>0.68</v>
      </c>
      <c r="P78" s="122"/>
    </row>
    <row r="79" spans="1:16">
      <c r="A79" s="133" t="s">
        <v>692</v>
      </c>
      <c r="B79" s="133"/>
      <c r="C79" s="133"/>
      <c r="D79" s="138" t="s">
        <v>1162</v>
      </c>
      <c r="E79" s="133"/>
      <c r="F79" s="138" t="s">
        <v>2200</v>
      </c>
      <c r="G79" s="139"/>
      <c r="H79" s="133"/>
      <c r="I79" s="144"/>
      <c r="J79" s="133"/>
      <c r="K79" s="133"/>
      <c r="L79" s="133"/>
      <c r="M79" s="133"/>
      <c r="N79" s="133"/>
      <c r="O79" s="142">
        <v>1.36</v>
      </c>
      <c r="P79" s="122"/>
    </row>
    <row r="80" spans="1:16">
      <c r="A80" s="133" t="s">
        <v>692</v>
      </c>
      <c r="B80" s="133"/>
      <c r="C80" s="133"/>
      <c r="D80" s="138" t="s">
        <v>1016</v>
      </c>
      <c r="E80" s="133"/>
      <c r="F80" s="138" t="s">
        <v>2200</v>
      </c>
      <c r="G80" s="139"/>
      <c r="H80" s="133"/>
      <c r="I80" s="144"/>
      <c r="J80" s="133"/>
      <c r="K80" s="133"/>
      <c r="L80" s="133"/>
      <c r="M80" s="133"/>
      <c r="N80" s="133"/>
      <c r="O80" s="142">
        <v>1.36</v>
      </c>
      <c r="P80" s="122"/>
    </row>
    <row r="81" spans="1:16">
      <c r="A81" s="133" t="s">
        <v>692</v>
      </c>
      <c r="B81" s="133"/>
      <c r="C81" s="133"/>
      <c r="D81" s="138" t="s">
        <v>816</v>
      </c>
      <c r="E81" s="133"/>
      <c r="F81" s="138" t="s">
        <v>2200</v>
      </c>
      <c r="G81" s="139"/>
      <c r="H81" s="133"/>
      <c r="I81" s="144"/>
      <c r="J81" s="133"/>
      <c r="K81" s="133"/>
      <c r="L81" s="133"/>
      <c r="M81" s="133"/>
      <c r="N81" s="133"/>
      <c r="O81" s="142">
        <v>0.68</v>
      </c>
      <c r="P81" s="122"/>
    </row>
    <row r="82" spans="1:16" s="149" customFormat="1">
      <c r="A82" s="145" t="s">
        <v>2203</v>
      </c>
      <c r="B82" s="145">
        <v>349</v>
      </c>
      <c r="C82" s="145"/>
      <c r="D82" s="146" t="s">
        <v>2204</v>
      </c>
      <c r="E82" s="145"/>
      <c r="F82" s="146" t="s">
        <v>2205</v>
      </c>
      <c r="G82" s="145"/>
      <c r="H82" s="145"/>
      <c r="I82" s="147"/>
      <c r="J82" s="145" t="s">
        <v>1621</v>
      </c>
      <c r="K82" s="145">
        <v>0.8</v>
      </c>
      <c r="L82" s="145">
        <v>1</v>
      </c>
      <c r="M82" s="145">
        <f>B82/30*1.2</f>
        <v>13.959999999999999</v>
      </c>
      <c r="N82" s="145">
        <v>32</v>
      </c>
      <c r="O82" s="148">
        <f>K82*L82*M82*N82</f>
        <v>357.37599999999998</v>
      </c>
      <c r="P82" s="146"/>
    </row>
    <row r="83" spans="1:16">
      <c r="A83" s="60"/>
      <c r="B83" s="60"/>
      <c r="C83" s="60"/>
      <c r="D83" s="150" t="s">
        <v>2202</v>
      </c>
      <c r="E83" s="60"/>
      <c r="F83" s="150"/>
      <c r="G83" s="60"/>
      <c r="H83" s="60"/>
      <c r="I83" s="151"/>
      <c r="J83" s="60"/>
      <c r="K83" s="60"/>
      <c r="L83" s="60"/>
      <c r="M83" s="60"/>
      <c r="N83" s="60"/>
      <c r="O83" s="152">
        <v>43</v>
      </c>
    </row>
    <row r="84" spans="1:16">
      <c r="A84" s="60"/>
      <c r="B84" s="60"/>
      <c r="C84" s="60"/>
      <c r="D84" s="150" t="s">
        <v>2206</v>
      </c>
      <c r="E84" s="60"/>
      <c r="F84" s="150"/>
      <c r="G84" s="60"/>
      <c r="H84" s="60"/>
      <c r="I84" s="151"/>
      <c r="J84" s="60"/>
      <c r="K84" s="60"/>
      <c r="L84" s="60"/>
      <c r="M84" s="60"/>
      <c r="N84" s="60"/>
      <c r="O84" s="152">
        <v>3</v>
      </c>
    </row>
    <row r="85" spans="1:16">
      <c r="A85" s="60"/>
      <c r="B85" s="60"/>
      <c r="C85" s="60"/>
      <c r="D85" s="150" t="s">
        <v>1807</v>
      </c>
      <c r="E85" s="60"/>
      <c r="F85" s="150"/>
      <c r="G85" s="60"/>
      <c r="H85" s="60"/>
      <c r="I85" s="151"/>
      <c r="J85" s="60"/>
      <c r="K85" s="60"/>
      <c r="L85" s="60"/>
      <c r="M85" s="60"/>
      <c r="N85" s="60"/>
      <c r="O85" s="152">
        <v>72</v>
      </c>
    </row>
    <row r="86" spans="1:16">
      <c r="A86" s="60"/>
      <c r="B86" s="60"/>
      <c r="C86" s="60"/>
      <c r="D86" s="150" t="s">
        <v>779</v>
      </c>
      <c r="E86" s="60"/>
      <c r="F86" s="150"/>
      <c r="G86" s="60"/>
      <c r="H86" s="60"/>
      <c r="I86" s="151"/>
      <c r="J86" s="60"/>
      <c r="K86" s="60"/>
      <c r="L86" s="60"/>
      <c r="M86" s="60"/>
      <c r="N86" s="60"/>
      <c r="O86" s="152">
        <v>64</v>
      </c>
    </row>
    <row r="87" spans="1:16">
      <c r="A87" s="60"/>
      <c r="B87" s="60"/>
      <c r="C87" s="60"/>
      <c r="D87" s="150" t="s">
        <v>1928</v>
      </c>
      <c r="E87" s="60"/>
      <c r="F87" s="150"/>
      <c r="G87" s="60"/>
      <c r="H87" s="60"/>
      <c r="I87" s="151"/>
      <c r="J87" s="60"/>
      <c r="K87" s="60"/>
      <c r="L87" s="60"/>
      <c r="M87" s="60"/>
      <c r="N87" s="60"/>
      <c r="O87" s="152">
        <v>66</v>
      </c>
    </row>
    <row r="88" spans="1:16">
      <c r="A88" s="60"/>
      <c r="B88" s="60"/>
      <c r="C88" s="60"/>
      <c r="D88" s="150" t="s">
        <v>1226</v>
      </c>
      <c r="E88" s="60"/>
      <c r="F88" s="150"/>
      <c r="G88" s="60"/>
      <c r="H88" s="60"/>
      <c r="I88" s="151"/>
      <c r="J88" s="60"/>
      <c r="K88" s="60"/>
      <c r="L88" s="60"/>
      <c r="M88" s="60"/>
      <c r="N88" s="60"/>
      <c r="O88" s="152">
        <v>22</v>
      </c>
    </row>
    <row r="89" spans="1:16">
      <c r="A89" s="60"/>
      <c r="B89" s="60"/>
      <c r="C89" s="60"/>
      <c r="D89" s="150" t="s">
        <v>1894</v>
      </c>
      <c r="E89" s="60"/>
      <c r="F89" s="150"/>
      <c r="G89" s="60"/>
      <c r="H89" s="60"/>
      <c r="I89" s="151"/>
      <c r="J89" s="60"/>
      <c r="K89" s="60"/>
      <c r="L89" s="60"/>
      <c r="M89" s="60"/>
      <c r="N89" s="60"/>
      <c r="O89" s="152">
        <v>14</v>
      </c>
    </row>
    <row r="90" spans="1:16">
      <c r="A90" s="60"/>
      <c r="B90" s="60"/>
      <c r="C90" s="60"/>
      <c r="D90" s="150" t="s">
        <v>2207</v>
      </c>
      <c r="E90" s="60"/>
      <c r="F90" s="150"/>
      <c r="G90" s="60"/>
      <c r="H90" s="60"/>
      <c r="I90" s="151"/>
      <c r="J90" s="60"/>
      <c r="K90" s="60"/>
      <c r="L90" s="60"/>
      <c r="M90" s="60"/>
      <c r="N90" s="60"/>
      <c r="O90" s="152">
        <v>18</v>
      </c>
    </row>
    <row r="91" spans="1:16">
      <c r="A91" s="60"/>
      <c r="B91" s="60"/>
      <c r="C91" s="60"/>
      <c r="D91" s="150" t="s">
        <v>822</v>
      </c>
      <c r="E91" s="60"/>
      <c r="F91" s="150"/>
      <c r="G91" s="60"/>
      <c r="H91" s="60"/>
      <c r="I91" s="151"/>
      <c r="J91" s="60"/>
      <c r="K91" s="60"/>
      <c r="L91" s="60"/>
      <c r="M91" s="60"/>
      <c r="N91" s="60"/>
      <c r="O91" s="152">
        <v>6</v>
      </c>
    </row>
    <row r="92" spans="1:16">
      <c r="A92" s="60"/>
      <c r="B92" s="60"/>
      <c r="C92" s="60"/>
      <c r="D92" s="150" t="s">
        <v>1016</v>
      </c>
      <c r="E92" s="60"/>
      <c r="F92" s="150"/>
      <c r="G92" s="60"/>
      <c r="H92" s="60"/>
      <c r="I92" s="151"/>
      <c r="J92" s="60"/>
      <c r="K92" s="60"/>
      <c r="L92" s="60"/>
      <c r="M92" s="60"/>
      <c r="N92" s="60"/>
      <c r="O92" s="152">
        <v>14</v>
      </c>
    </row>
    <row r="93" spans="1:16">
      <c r="A93" s="60"/>
      <c r="B93" s="60"/>
      <c r="C93" s="60"/>
      <c r="D93" s="150" t="s">
        <v>824</v>
      </c>
      <c r="E93" s="60"/>
      <c r="F93" s="150"/>
      <c r="G93" s="60"/>
      <c r="H93" s="60"/>
      <c r="I93" s="151"/>
      <c r="J93" s="60"/>
      <c r="K93" s="60"/>
      <c r="L93" s="60"/>
      <c r="M93" s="60"/>
      <c r="N93" s="60"/>
      <c r="O93" s="152">
        <v>6</v>
      </c>
    </row>
    <row r="94" spans="1:16">
      <c r="A94" s="60"/>
      <c r="B94" s="60"/>
      <c r="C94" s="60"/>
      <c r="D94" s="150" t="s">
        <v>2130</v>
      </c>
      <c r="E94" s="60"/>
      <c r="F94" s="150"/>
      <c r="G94" s="60"/>
      <c r="H94" s="60"/>
      <c r="I94" s="151"/>
      <c r="J94" s="60"/>
      <c r="K94" s="60"/>
      <c r="L94" s="60"/>
      <c r="M94" s="60"/>
      <c r="N94" s="60"/>
      <c r="O94" s="152">
        <v>6</v>
      </c>
    </row>
    <row r="95" spans="1:16">
      <c r="A95" s="60"/>
      <c r="B95" s="60"/>
      <c r="C95" s="60"/>
      <c r="D95" s="150" t="s">
        <v>2208</v>
      </c>
      <c r="E95" s="60"/>
      <c r="F95" s="150"/>
      <c r="G95" s="60"/>
      <c r="H95" s="60"/>
      <c r="I95" s="151"/>
      <c r="J95" s="60"/>
      <c r="K95" s="60"/>
      <c r="L95" s="60"/>
      <c r="M95" s="60"/>
      <c r="N95" s="60"/>
      <c r="O95" s="152">
        <v>4</v>
      </c>
    </row>
    <row r="96" spans="1:16">
      <c r="A96" s="60"/>
      <c r="B96" s="60"/>
      <c r="C96" s="60"/>
      <c r="D96" s="150" t="s">
        <v>1573</v>
      </c>
      <c r="E96" s="60"/>
      <c r="F96" s="150"/>
      <c r="G96" s="60"/>
      <c r="H96" s="60"/>
      <c r="I96" s="151"/>
      <c r="J96" s="60"/>
      <c r="K96" s="60"/>
      <c r="L96" s="60"/>
      <c r="M96" s="60"/>
      <c r="N96" s="60"/>
      <c r="O96" s="152">
        <v>4</v>
      </c>
    </row>
    <row r="97" spans="1:15">
      <c r="A97" s="60"/>
      <c r="B97" s="60"/>
      <c r="C97" s="60"/>
      <c r="D97" s="153" t="s">
        <v>2209</v>
      </c>
      <c r="E97" s="60"/>
      <c r="F97" s="150"/>
      <c r="G97" s="60"/>
      <c r="H97" s="60"/>
      <c r="I97" s="151"/>
      <c r="J97" s="60"/>
      <c r="K97" s="60"/>
      <c r="L97" s="60"/>
      <c r="M97" s="60"/>
      <c r="N97" s="60"/>
      <c r="O97" s="152">
        <v>3</v>
      </c>
    </row>
    <row r="98" spans="1:15">
      <c r="A98" s="60"/>
      <c r="B98" s="60"/>
      <c r="C98" s="60"/>
      <c r="D98" s="150" t="s">
        <v>2210</v>
      </c>
      <c r="E98" s="60"/>
      <c r="F98" s="150"/>
      <c r="G98" s="60"/>
      <c r="H98" s="60"/>
      <c r="I98" s="151"/>
      <c r="J98" s="60"/>
      <c r="K98" s="60"/>
      <c r="L98" s="60"/>
      <c r="M98" s="60"/>
      <c r="N98" s="60"/>
      <c r="O98" s="152">
        <v>12</v>
      </c>
    </row>
  </sheetData>
  <phoneticPr fontId="4" type="noConversion"/>
  <pageMargins left="0.70866141732283472" right="0.70866141732283472"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4D4C-E43A-4AA1-A088-DA280FF4CE21}">
  <sheetPr>
    <tabColor theme="7"/>
  </sheetPr>
  <dimension ref="A1:N62099"/>
  <sheetViews>
    <sheetView zoomScaleNormal="100" workbookViewId="0">
      <selection activeCell="B7" sqref="B7"/>
    </sheetView>
  </sheetViews>
  <sheetFormatPr defaultColWidth="8.25" defaultRowHeight="14"/>
  <cols>
    <col min="1" max="1" width="9" style="160" customWidth="1"/>
    <col min="2" max="2" width="11.25" style="160" customWidth="1"/>
    <col min="3" max="3" width="16.6640625" style="160" customWidth="1"/>
    <col min="4" max="4" width="11.4140625" style="157" bestFit="1" customWidth="1"/>
    <col min="5" max="5" width="5.83203125" style="157" bestFit="1" customWidth="1"/>
    <col min="6" max="6" width="5.83203125" style="157" customWidth="1"/>
    <col min="7" max="7" width="7.75" style="157" bestFit="1" customWidth="1"/>
    <col min="8" max="8" width="5.83203125" style="157" customWidth="1"/>
    <col min="9" max="9" width="7.33203125" style="160" bestFit="1" customWidth="1"/>
    <col min="10" max="10" width="32" style="170" bestFit="1" customWidth="1"/>
    <col min="11" max="256" width="8.25" style="157"/>
    <col min="257" max="259" width="0" style="157" hidden="1" customWidth="1"/>
    <col min="260" max="260" width="11.4140625" style="157" bestFit="1" customWidth="1"/>
    <col min="261" max="261" width="5.83203125" style="157" bestFit="1" customWidth="1"/>
    <col min="262" max="262" width="5.83203125" style="157" customWidth="1"/>
    <col min="263" max="263" width="7.75" style="157" bestFit="1" customWidth="1"/>
    <col min="264" max="264" width="5.83203125" style="157" customWidth="1"/>
    <col min="265" max="265" width="7.33203125" style="157" bestFit="1" customWidth="1"/>
    <col min="266" max="266" width="32" style="157" bestFit="1" customWidth="1"/>
    <col min="267" max="512" width="8.25" style="157"/>
    <col min="513" max="515" width="0" style="157" hidden="1" customWidth="1"/>
    <col min="516" max="516" width="11.4140625" style="157" bestFit="1" customWidth="1"/>
    <col min="517" max="517" width="5.83203125" style="157" bestFit="1" customWidth="1"/>
    <col min="518" max="518" width="5.83203125" style="157" customWidth="1"/>
    <col min="519" max="519" width="7.75" style="157" bestFit="1" customWidth="1"/>
    <col min="520" max="520" width="5.83203125" style="157" customWidth="1"/>
    <col min="521" max="521" width="7.33203125" style="157" bestFit="1" customWidth="1"/>
    <col min="522" max="522" width="32" style="157" bestFit="1" customWidth="1"/>
    <col min="523" max="768" width="8.25" style="157"/>
    <col min="769" max="771" width="0" style="157" hidden="1" customWidth="1"/>
    <col min="772" max="772" width="11.4140625" style="157" bestFit="1" customWidth="1"/>
    <col min="773" max="773" width="5.83203125" style="157" bestFit="1" customWidth="1"/>
    <col min="774" max="774" width="5.83203125" style="157" customWidth="1"/>
    <col min="775" max="775" width="7.75" style="157" bestFit="1" customWidth="1"/>
    <col min="776" max="776" width="5.83203125" style="157" customWidth="1"/>
    <col min="777" max="777" width="7.33203125" style="157" bestFit="1" customWidth="1"/>
    <col min="778" max="778" width="32" style="157" bestFit="1" customWidth="1"/>
    <col min="779" max="1024" width="8.25" style="157"/>
    <col min="1025" max="1027" width="0" style="157" hidden="1" customWidth="1"/>
    <col min="1028" max="1028" width="11.4140625" style="157" bestFit="1" customWidth="1"/>
    <col min="1029" max="1029" width="5.83203125" style="157" bestFit="1" customWidth="1"/>
    <col min="1030" max="1030" width="5.83203125" style="157" customWidth="1"/>
    <col min="1031" max="1031" width="7.75" style="157" bestFit="1" customWidth="1"/>
    <col min="1032" max="1032" width="5.83203125" style="157" customWidth="1"/>
    <col min="1033" max="1033" width="7.33203125" style="157" bestFit="1" customWidth="1"/>
    <col min="1034" max="1034" width="32" style="157" bestFit="1" customWidth="1"/>
    <col min="1035" max="1280" width="8.25" style="157"/>
    <col min="1281" max="1283" width="0" style="157" hidden="1" customWidth="1"/>
    <col min="1284" max="1284" width="11.4140625" style="157" bestFit="1" customWidth="1"/>
    <col min="1285" max="1285" width="5.83203125" style="157" bestFit="1" customWidth="1"/>
    <col min="1286" max="1286" width="5.83203125" style="157" customWidth="1"/>
    <col min="1287" max="1287" width="7.75" style="157" bestFit="1" customWidth="1"/>
    <col min="1288" max="1288" width="5.83203125" style="157" customWidth="1"/>
    <col min="1289" max="1289" width="7.33203125" style="157" bestFit="1" customWidth="1"/>
    <col min="1290" max="1290" width="32" style="157" bestFit="1" customWidth="1"/>
    <col min="1291" max="1536" width="8.25" style="157"/>
    <col min="1537" max="1539" width="0" style="157" hidden="1" customWidth="1"/>
    <col min="1540" max="1540" width="11.4140625" style="157" bestFit="1" customWidth="1"/>
    <col min="1541" max="1541" width="5.83203125" style="157" bestFit="1" customWidth="1"/>
    <col min="1542" max="1542" width="5.83203125" style="157" customWidth="1"/>
    <col min="1543" max="1543" width="7.75" style="157" bestFit="1" customWidth="1"/>
    <col min="1544" max="1544" width="5.83203125" style="157" customWidth="1"/>
    <col min="1545" max="1545" width="7.33203125" style="157" bestFit="1" customWidth="1"/>
    <col min="1546" max="1546" width="32" style="157" bestFit="1" customWidth="1"/>
    <col min="1547" max="1792" width="8.25" style="157"/>
    <col min="1793" max="1795" width="0" style="157" hidden="1" customWidth="1"/>
    <col min="1796" max="1796" width="11.4140625" style="157" bestFit="1" customWidth="1"/>
    <col min="1797" max="1797" width="5.83203125" style="157" bestFit="1" customWidth="1"/>
    <col min="1798" max="1798" width="5.83203125" style="157" customWidth="1"/>
    <col min="1799" max="1799" width="7.75" style="157" bestFit="1" customWidth="1"/>
    <col min="1800" max="1800" width="5.83203125" style="157" customWidth="1"/>
    <col min="1801" max="1801" width="7.33203125" style="157" bestFit="1" customWidth="1"/>
    <col min="1802" max="1802" width="32" style="157" bestFit="1" customWidth="1"/>
    <col min="1803" max="2048" width="8.25" style="157"/>
    <col min="2049" max="2051" width="0" style="157" hidden="1" customWidth="1"/>
    <col min="2052" max="2052" width="11.4140625" style="157" bestFit="1" customWidth="1"/>
    <col min="2053" max="2053" width="5.83203125" style="157" bestFit="1" customWidth="1"/>
    <col min="2054" max="2054" width="5.83203125" style="157" customWidth="1"/>
    <col min="2055" max="2055" width="7.75" style="157" bestFit="1" customWidth="1"/>
    <col min="2056" max="2056" width="5.83203125" style="157" customWidth="1"/>
    <col min="2057" max="2057" width="7.33203125" style="157" bestFit="1" customWidth="1"/>
    <col min="2058" max="2058" width="32" style="157" bestFit="1" customWidth="1"/>
    <col min="2059" max="2304" width="8.25" style="157"/>
    <col min="2305" max="2307" width="0" style="157" hidden="1" customWidth="1"/>
    <col min="2308" max="2308" width="11.4140625" style="157" bestFit="1" customWidth="1"/>
    <col min="2309" max="2309" width="5.83203125" style="157" bestFit="1" customWidth="1"/>
    <col min="2310" max="2310" width="5.83203125" style="157" customWidth="1"/>
    <col min="2311" max="2311" width="7.75" style="157" bestFit="1" customWidth="1"/>
    <col min="2312" max="2312" width="5.83203125" style="157" customWidth="1"/>
    <col min="2313" max="2313" width="7.33203125" style="157" bestFit="1" customWidth="1"/>
    <col min="2314" max="2314" width="32" style="157" bestFit="1" customWidth="1"/>
    <col min="2315" max="2560" width="8.25" style="157"/>
    <col min="2561" max="2563" width="0" style="157" hidden="1" customWidth="1"/>
    <col min="2564" max="2564" width="11.4140625" style="157" bestFit="1" customWidth="1"/>
    <col min="2565" max="2565" width="5.83203125" style="157" bestFit="1" customWidth="1"/>
    <col min="2566" max="2566" width="5.83203125" style="157" customWidth="1"/>
    <col min="2567" max="2567" width="7.75" style="157" bestFit="1" customWidth="1"/>
    <col min="2568" max="2568" width="5.83203125" style="157" customWidth="1"/>
    <col min="2569" max="2569" width="7.33203125" style="157" bestFit="1" customWidth="1"/>
    <col min="2570" max="2570" width="32" style="157" bestFit="1" customWidth="1"/>
    <col min="2571" max="2816" width="8.25" style="157"/>
    <col min="2817" max="2819" width="0" style="157" hidden="1" customWidth="1"/>
    <col min="2820" max="2820" width="11.4140625" style="157" bestFit="1" customWidth="1"/>
    <col min="2821" max="2821" width="5.83203125" style="157" bestFit="1" customWidth="1"/>
    <col min="2822" max="2822" width="5.83203125" style="157" customWidth="1"/>
    <col min="2823" max="2823" width="7.75" style="157" bestFit="1" customWidth="1"/>
    <col min="2824" max="2824" width="5.83203125" style="157" customWidth="1"/>
    <col min="2825" max="2825" width="7.33203125" style="157" bestFit="1" customWidth="1"/>
    <col min="2826" max="2826" width="32" style="157" bestFit="1" customWidth="1"/>
    <col min="2827" max="3072" width="8.25" style="157"/>
    <col min="3073" max="3075" width="0" style="157" hidden="1" customWidth="1"/>
    <col min="3076" max="3076" width="11.4140625" style="157" bestFit="1" customWidth="1"/>
    <col min="3077" max="3077" width="5.83203125" style="157" bestFit="1" customWidth="1"/>
    <col min="3078" max="3078" width="5.83203125" style="157" customWidth="1"/>
    <col min="3079" max="3079" width="7.75" style="157" bestFit="1" customWidth="1"/>
    <col min="3080" max="3080" width="5.83203125" style="157" customWidth="1"/>
    <col min="3081" max="3081" width="7.33203125" style="157" bestFit="1" customWidth="1"/>
    <col min="3082" max="3082" width="32" style="157" bestFit="1" customWidth="1"/>
    <col min="3083" max="3328" width="8.25" style="157"/>
    <col min="3329" max="3331" width="0" style="157" hidden="1" customWidth="1"/>
    <col min="3332" max="3332" width="11.4140625" style="157" bestFit="1" customWidth="1"/>
    <col min="3333" max="3333" width="5.83203125" style="157" bestFit="1" customWidth="1"/>
    <col min="3334" max="3334" width="5.83203125" style="157" customWidth="1"/>
    <col min="3335" max="3335" width="7.75" style="157" bestFit="1" customWidth="1"/>
    <col min="3336" max="3336" width="5.83203125" style="157" customWidth="1"/>
    <col min="3337" max="3337" width="7.33203125" style="157" bestFit="1" customWidth="1"/>
    <col min="3338" max="3338" width="32" style="157" bestFit="1" customWidth="1"/>
    <col min="3339" max="3584" width="8.25" style="157"/>
    <col min="3585" max="3587" width="0" style="157" hidden="1" customWidth="1"/>
    <col min="3588" max="3588" width="11.4140625" style="157" bestFit="1" customWidth="1"/>
    <col min="3589" max="3589" width="5.83203125" style="157" bestFit="1" customWidth="1"/>
    <col min="3590" max="3590" width="5.83203125" style="157" customWidth="1"/>
    <col min="3591" max="3591" width="7.75" style="157" bestFit="1" customWidth="1"/>
    <col min="3592" max="3592" width="5.83203125" style="157" customWidth="1"/>
    <col min="3593" max="3593" width="7.33203125" style="157" bestFit="1" customWidth="1"/>
    <col min="3594" max="3594" width="32" style="157" bestFit="1" customWidth="1"/>
    <col min="3595" max="3840" width="8.25" style="157"/>
    <col min="3841" max="3843" width="0" style="157" hidden="1" customWidth="1"/>
    <col min="3844" max="3844" width="11.4140625" style="157" bestFit="1" customWidth="1"/>
    <col min="3845" max="3845" width="5.83203125" style="157" bestFit="1" customWidth="1"/>
    <col min="3846" max="3846" width="5.83203125" style="157" customWidth="1"/>
    <col min="3847" max="3847" width="7.75" style="157" bestFit="1" customWidth="1"/>
    <col min="3848" max="3848" width="5.83203125" style="157" customWidth="1"/>
    <col min="3849" max="3849" width="7.33203125" style="157" bestFit="1" customWidth="1"/>
    <col min="3850" max="3850" width="32" style="157" bestFit="1" customWidth="1"/>
    <col min="3851" max="4096" width="8.25" style="157"/>
    <col min="4097" max="4099" width="0" style="157" hidden="1" customWidth="1"/>
    <col min="4100" max="4100" width="11.4140625" style="157" bestFit="1" customWidth="1"/>
    <col min="4101" max="4101" width="5.83203125" style="157" bestFit="1" customWidth="1"/>
    <col min="4102" max="4102" width="5.83203125" style="157" customWidth="1"/>
    <col min="4103" max="4103" width="7.75" style="157" bestFit="1" customWidth="1"/>
    <col min="4104" max="4104" width="5.83203125" style="157" customWidth="1"/>
    <col min="4105" max="4105" width="7.33203125" style="157" bestFit="1" customWidth="1"/>
    <col min="4106" max="4106" width="32" style="157" bestFit="1" customWidth="1"/>
    <col min="4107" max="4352" width="8.25" style="157"/>
    <col min="4353" max="4355" width="0" style="157" hidden="1" customWidth="1"/>
    <col min="4356" max="4356" width="11.4140625" style="157" bestFit="1" customWidth="1"/>
    <col min="4357" max="4357" width="5.83203125" style="157" bestFit="1" customWidth="1"/>
    <col min="4358" max="4358" width="5.83203125" style="157" customWidth="1"/>
    <col min="4359" max="4359" width="7.75" style="157" bestFit="1" customWidth="1"/>
    <col min="4360" max="4360" width="5.83203125" style="157" customWidth="1"/>
    <col min="4361" max="4361" width="7.33203125" style="157" bestFit="1" customWidth="1"/>
    <col min="4362" max="4362" width="32" style="157" bestFit="1" customWidth="1"/>
    <col min="4363" max="4608" width="8.25" style="157"/>
    <col min="4609" max="4611" width="0" style="157" hidden="1" customWidth="1"/>
    <col min="4612" max="4612" width="11.4140625" style="157" bestFit="1" customWidth="1"/>
    <col min="4613" max="4613" width="5.83203125" style="157" bestFit="1" customWidth="1"/>
    <col min="4614" max="4614" width="5.83203125" style="157" customWidth="1"/>
    <col min="4615" max="4615" width="7.75" style="157" bestFit="1" customWidth="1"/>
    <col min="4616" max="4616" width="5.83203125" style="157" customWidth="1"/>
    <col min="4617" max="4617" width="7.33203125" style="157" bestFit="1" customWidth="1"/>
    <col min="4618" max="4618" width="32" style="157" bestFit="1" customWidth="1"/>
    <col min="4619" max="4864" width="8.25" style="157"/>
    <col min="4865" max="4867" width="0" style="157" hidden="1" customWidth="1"/>
    <col min="4868" max="4868" width="11.4140625" style="157" bestFit="1" customWidth="1"/>
    <col min="4869" max="4869" width="5.83203125" style="157" bestFit="1" customWidth="1"/>
    <col min="4870" max="4870" width="5.83203125" style="157" customWidth="1"/>
    <col min="4871" max="4871" width="7.75" style="157" bestFit="1" customWidth="1"/>
    <col min="4872" max="4872" width="5.83203125" style="157" customWidth="1"/>
    <col min="4873" max="4873" width="7.33203125" style="157" bestFit="1" customWidth="1"/>
    <col min="4874" max="4874" width="32" style="157" bestFit="1" customWidth="1"/>
    <col min="4875" max="5120" width="8.25" style="157"/>
    <col min="5121" max="5123" width="0" style="157" hidden="1" customWidth="1"/>
    <col min="5124" max="5124" width="11.4140625" style="157" bestFit="1" customWidth="1"/>
    <col min="5125" max="5125" width="5.83203125" style="157" bestFit="1" customWidth="1"/>
    <col min="5126" max="5126" width="5.83203125" style="157" customWidth="1"/>
    <col min="5127" max="5127" width="7.75" style="157" bestFit="1" customWidth="1"/>
    <col min="5128" max="5128" width="5.83203125" style="157" customWidth="1"/>
    <col min="5129" max="5129" width="7.33203125" style="157" bestFit="1" customWidth="1"/>
    <col min="5130" max="5130" width="32" style="157" bestFit="1" customWidth="1"/>
    <col min="5131" max="5376" width="8.25" style="157"/>
    <col min="5377" max="5379" width="0" style="157" hidden="1" customWidth="1"/>
    <col min="5380" max="5380" width="11.4140625" style="157" bestFit="1" customWidth="1"/>
    <col min="5381" max="5381" width="5.83203125" style="157" bestFit="1" customWidth="1"/>
    <col min="5382" max="5382" width="5.83203125" style="157" customWidth="1"/>
    <col min="5383" max="5383" width="7.75" style="157" bestFit="1" customWidth="1"/>
    <col min="5384" max="5384" width="5.83203125" style="157" customWidth="1"/>
    <col min="5385" max="5385" width="7.33203125" style="157" bestFit="1" customWidth="1"/>
    <col min="5386" max="5386" width="32" style="157" bestFit="1" customWidth="1"/>
    <col min="5387" max="5632" width="8.25" style="157"/>
    <col min="5633" max="5635" width="0" style="157" hidden="1" customWidth="1"/>
    <col min="5636" max="5636" width="11.4140625" style="157" bestFit="1" customWidth="1"/>
    <col min="5637" max="5637" width="5.83203125" style="157" bestFit="1" customWidth="1"/>
    <col min="5638" max="5638" width="5.83203125" style="157" customWidth="1"/>
    <col min="5639" max="5639" width="7.75" style="157" bestFit="1" customWidth="1"/>
    <col min="5640" max="5640" width="5.83203125" style="157" customWidth="1"/>
    <col min="5641" max="5641" width="7.33203125" style="157" bestFit="1" customWidth="1"/>
    <col min="5642" max="5642" width="32" style="157" bestFit="1" customWidth="1"/>
    <col min="5643" max="5888" width="8.25" style="157"/>
    <col min="5889" max="5891" width="0" style="157" hidden="1" customWidth="1"/>
    <col min="5892" max="5892" width="11.4140625" style="157" bestFit="1" customWidth="1"/>
    <col min="5893" max="5893" width="5.83203125" style="157" bestFit="1" customWidth="1"/>
    <col min="5894" max="5894" width="5.83203125" style="157" customWidth="1"/>
    <col min="5895" max="5895" width="7.75" style="157" bestFit="1" customWidth="1"/>
    <col min="5896" max="5896" width="5.83203125" style="157" customWidth="1"/>
    <col min="5897" max="5897" width="7.33203125" style="157" bestFit="1" customWidth="1"/>
    <col min="5898" max="5898" width="32" style="157" bestFit="1" customWidth="1"/>
    <col min="5899" max="6144" width="8.25" style="157"/>
    <col min="6145" max="6147" width="0" style="157" hidden="1" customWidth="1"/>
    <col min="6148" max="6148" width="11.4140625" style="157" bestFit="1" customWidth="1"/>
    <col min="6149" max="6149" width="5.83203125" style="157" bestFit="1" customWidth="1"/>
    <col min="6150" max="6150" width="5.83203125" style="157" customWidth="1"/>
    <col min="6151" max="6151" width="7.75" style="157" bestFit="1" customWidth="1"/>
    <col min="6152" max="6152" width="5.83203125" style="157" customWidth="1"/>
    <col min="6153" max="6153" width="7.33203125" style="157" bestFit="1" customWidth="1"/>
    <col min="6154" max="6154" width="32" style="157" bestFit="1" customWidth="1"/>
    <col min="6155" max="6400" width="8.25" style="157"/>
    <col min="6401" max="6403" width="0" style="157" hidden="1" customWidth="1"/>
    <col min="6404" max="6404" width="11.4140625" style="157" bestFit="1" customWidth="1"/>
    <col min="6405" max="6405" width="5.83203125" style="157" bestFit="1" customWidth="1"/>
    <col min="6406" max="6406" width="5.83203125" style="157" customWidth="1"/>
    <col min="6407" max="6407" width="7.75" style="157" bestFit="1" customWidth="1"/>
    <col min="6408" max="6408" width="5.83203125" style="157" customWidth="1"/>
    <col min="6409" max="6409" width="7.33203125" style="157" bestFit="1" customWidth="1"/>
    <col min="6410" max="6410" width="32" style="157" bestFit="1" customWidth="1"/>
    <col min="6411" max="6656" width="8.25" style="157"/>
    <col min="6657" max="6659" width="0" style="157" hidden="1" customWidth="1"/>
    <col min="6660" max="6660" width="11.4140625" style="157" bestFit="1" customWidth="1"/>
    <col min="6661" max="6661" width="5.83203125" style="157" bestFit="1" customWidth="1"/>
    <col min="6662" max="6662" width="5.83203125" style="157" customWidth="1"/>
    <col min="6663" max="6663" width="7.75" style="157" bestFit="1" customWidth="1"/>
    <col min="6664" max="6664" width="5.83203125" style="157" customWidth="1"/>
    <col min="6665" max="6665" width="7.33203125" style="157" bestFit="1" customWidth="1"/>
    <col min="6666" max="6666" width="32" style="157" bestFit="1" customWidth="1"/>
    <col min="6667" max="6912" width="8.25" style="157"/>
    <col min="6913" max="6915" width="0" style="157" hidden="1" customWidth="1"/>
    <col min="6916" max="6916" width="11.4140625" style="157" bestFit="1" customWidth="1"/>
    <col min="6917" max="6917" width="5.83203125" style="157" bestFit="1" customWidth="1"/>
    <col min="6918" max="6918" width="5.83203125" style="157" customWidth="1"/>
    <col min="6919" max="6919" width="7.75" style="157" bestFit="1" customWidth="1"/>
    <col min="6920" max="6920" width="5.83203125" style="157" customWidth="1"/>
    <col min="6921" max="6921" width="7.33203125" style="157" bestFit="1" customWidth="1"/>
    <col min="6922" max="6922" width="32" style="157" bestFit="1" customWidth="1"/>
    <col min="6923" max="7168" width="8.25" style="157"/>
    <col min="7169" max="7171" width="0" style="157" hidden="1" customWidth="1"/>
    <col min="7172" max="7172" width="11.4140625" style="157" bestFit="1" customWidth="1"/>
    <col min="7173" max="7173" width="5.83203125" style="157" bestFit="1" customWidth="1"/>
    <col min="7174" max="7174" width="5.83203125" style="157" customWidth="1"/>
    <col min="7175" max="7175" width="7.75" style="157" bestFit="1" customWidth="1"/>
    <col min="7176" max="7176" width="5.83203125" style="157" customWidth="1"/>
    <col min="7177" max="7177" width="7.33203125" style="157" bestFit="1" customWidth="1"/>
    <col min="7178" max="7178" width="32" style="157" bestFit="1" customWidth="1"/>
    <col min="7179" max="7424" width="8.25" style="157"/>
    <col min="7425" max="7427" width="0" style="157" hidden="1" customWidth="1"/>
    <col min="7428" max="7428" width="11.4140625" style="157" bestFit="1" customWidth="1"/>
    <col min="7429" max="7429" width="5.83203125" style="157" bestFit="1" customWidth="1"/>
    <col min="7430" max="7430" width="5.83203125" style="157" customWidth="1"/>
    <col min="7431" max="7431" width="7.75" style="157" bestFit="1" customWidth="1"/>
    <col min="7432" max="7432" width="5.83203125" style="157" customWidth="1"/>
    <col min="7433" max="7433" width="7.33203125" style="157" bestFit="1" customWidth="1"/>
    <col min="7434" max="7434" width="32" style="157" bestFit="1" customWidth="1"/>
    <col min="7435" max="7680" width="8.25" style="157"/>
    <col min="7681" max="7683" width="0" style="157" hidden="1" customWidth="1"/>
    <col min="7684" max="7684" width="11.4140625" style="157" bestFit="1" customWidth="1"/>
    <col min="7685" max="7685" width="5.83203125" style="157" bestFit="1" customWidth="1"/>
    <col min="7686" max="7686" width="5.83203125" style="157" customWidth="1"/>
    <col min="7687" max="7687" width="7.75" style="157" bestFit="1" customWidth="1"/>
    <col min="7688" max="7688" width="5.83203125" style="157" customWidth="1"/>
    <col min="7689" max="7689" width="7.33203125" style="157" bestFit="1" customWidth="1"/>
    <col min="7690" max="7690" width="32" style="157" bestFit="1" customWidth="1"/>
    <col min="7691" max="7936" width="8.25" style="157"/>
    <col min="7937" max="7939" width="0" style="157" hidden="1" customWidth="1"/>
    <col min="7940" max="7940" width="11.4140625" style="157" bestFit="1" customWidth="1"/>
    <col min="7941" max="7941" width="5.83203125" style="157" bestFit="1" customWidth="1"/>
    <col min="7942" max="7942" width="5.83203125" style="157" customWidth="1"/>
    <col min="7943" max="7943" width="7.75" style="157" bestFit="1" customWidth="1"/>
    <col min="7944" max="7944" width="5.83203125" style="157" customWidth="1"/>
    <col min="7945" max="7945" width="7.33203125" style="157" bestFit="1" customWidth="1"/>
    <col min="7946" max="7946" width="32" style="157" bestFit="1" customWidth="1"/>
    <col min="7947" max="8192" width="8.25" style="157"/>
    <col min="8193" max="8195" width="0" style="157" hidden="1" customWidth="1"/>
    <col min="8196" max="8196" width="11.4140625" style="157" bestFit="1" customWidth="1"/>
    <col min="8197" max="8197" width="5.83203125" style="157" bestFit="1" customWidth="1"/>
    <col min="8198" max="8198" width="5.83203125" style="157" customWidth="1"/>
    <col min="8199" max="8199" width="7.75" style="157" bestFit="1" customWidth="1"/>
    <col min="8200" max="8200" width="5.83203125" style="157" customWidth="1"/>
    <col min="8201" max="8201" width="7.33203125" style="157" bestFit="1" customWidth="1"/>
    <col min="8202" max="8202" width="32" style="157" bestFit="1" customWidth="1"/>
    <col min="8203" max="8448" width="8.25" style="157"/>
    <col min="8449" max="8451" width="0" style="157" hidden="1" customWidth="1"/>
    <col min="8452" max="8452" width="11.4140625" style="157" bestFit="1" customWidth="1"/>
    <col min="8453" max="8453" width="5.83203125" style="157" bestFit="1" customWidth="1"/>
    <col min="8454" max="8454" width="5.83203125" style="157" customWidth="1"/>
    <col min="8455" max="8455" width="7.75" style="157" bestFit="1" customWidth="1"/>
    <col min="8456" max="8456" width="5.83203125" style="157" customWidth="1"/>
    <col min="8457" max="8457" width="7.33203125" style="157" bestFit="1" customWidth="1"/>
    <col min="8458" max="8458" width="32" style="157" bestFit="1" customWidth="1"/>
    <col min="8459" max="8704" width="8.25" style="157"/>
    <col min="8705" max="8707" width="0" style="157" hidden="1" customWidth="1"/>
    <col min="8708" max="8708" width="11.4140625" style="157" bestFit="1" customWidth="1"/>
    <col min="8709" max="8709" width="5.83203125" style="157" bestFit="1" customWidth="1"/>
    <col min="8710" max="8710" width="5.83203125" style="157" customWidth="1"/>
    <col min="8711" max="8711" width="7.75" style="157" bestFit="1" customWidth="1"/>
    <col min="8712" max="8712" width="5.83203125" style="157" customWidth="1"/>
    <col min="8713" max="8713" width="7.33203125" style="157" bestFit="1" customWidth="1"/>
    <col min="8714" max="8714" width="32" style="157" bestFit="1" customWidth="1"/>
    <col min="8715" max="8960" width="8.25" style="157"/>
    <col min="8961" max="8963" width="0" style="157" hidden="1" customWidth="1"/>
    <col min="8964" max="8964" width="11.4140625" style="157" bestFit="1" customWidth="1"/>
    <col min="8965" max="8965" width="5.83203125" style="157" bestFit="1" customWidth="1"/>
    <col min="8966" max="8966" width="5.83203125" style="157" customWidth="1"/>
    <col min="8967" max="8967" width="7.75" style="157" bestFit="1" customWidth="1"/>
    <col min="8968" max="8968" width="5.83203125" style="157" customWidth="1"/>
    <col min="8969" max="8969" width="7.33203125" style="157" bestFit="1" customWidth="1"/>
    <col min="8970" max="8970" width="32" style="157" bestFit="1" customWidth="1"/>
    <col min="8971" max="9216" width="8.25" style="157"/>
    <col min="9217" max="9219" width="0" style="157" hidden="1" customWidth="1"/>
    <col min="9220" max="9220" width="11.4140625" style="157" bestFit="1" customWidth="1"/>
    <col min="9221" max="9221" width="5.83203125" style="157" bestFit="1" customWidth="1"/>
    <col min="9222" max="9222" width="5.83203125" style="157" customWidth="1"/>
    <col min="9223" max="9223" width="7.75" style="157" bestFit="1" customWidth="1"/>
    <col min="9224" max="9224" width="5.83203125" style="157" customWidth="1"/>
    <col min="9225" max="9225" width="7.33203125" style="157" bestFit="1" customWidth="1"/>
    <col min="9226" max="9226" width="32" style="157" bestFit="1" customWidth="1"/>
    <col min="9227" max="9472" width="8.25" style="157"/>
    <col min="9473" max="9475" width="0" style="157" hidden="1" customWidth="1"/>
    <col min="9476" max="9476" width="11.4140625" style="157" bestFit="1" customWidth="1"/>
    <col min="9477" max="9477" width="5.83203125" style="157" bestFit="1" customWidth="1"/>
    <col min="9478" max="9478" width="5.83203125" style="157" customWidth="1"/>
    <col min="9479" max="9479" width="7.75" style="157" bestFit="1" customWidth="1"/>
    <col min="9480" max="9480" width="5.83203125" style="157" customWidth="1"/>
    <col min="9481" max="9481" width="7.33203125" style="157" bestFit="1" customWidth="1"/>
    <col min="9482" max="9482" width="32" style="157" bestFit="1" customWidth="1"/>
    <col min="9483" max="9728" width="8.25" style="157"/>
    <col min="9729" max="9731" width="0" style="157" hidden="1" customWidth="1"/>
    <col min="9732" max="9732" width="11.4140625" style="157" bestFit="1" customWidth="1"/>
    <col min="9733" max="9733" width="5.83203125" style="157" bestFit="1" customWidth="1"/>
    <col min="9734" max="9734" width="5.83203125" style="157" customWidth="1"/>
    <col min="9735" max="9735" width="7.75" style="157" bestFit="1" customWidth="1"/>
    <col min="9736" max="9736" width="5.83203125" style="157" customWidth="1"/>
    <col min="9737" max="9737" width="7.33203125" style="157" bestFit="1" customWidth="1"/>
    <col min="9738" max="9738" width="32" style="157" bestFit="1" customWidth="1"/>
    <col min="9739" max="9984" width="8.25" style="157"/>
    <col min="9985" max="9987" width="0" style="157" hidden="1" customWidth="1"/>
    <col min="9988" max="9988" width="11.4140625" style="157" bestFit="1" customWidth="1"/>
    <col min="9989" max="9989" width="5.83203125" style="157" bestFit="1" customWidth="1"/>
    <col min="9990" max="9990" width="5.83203125" style="157" customWidth="1"/>
    <col min="9991" max="9991" width="7.75" style="157" bestFit="1" customWidth="1"/>
    <col min="9992" max="9992" width="5.83203125" style="157" customWidth="1"/>
    <col min="9993" max="9993" width="7.33203125" style="157" bestFit="1" customWidth="1"/>
    <col min="9994" max="9994" width="32" style="157" bestFit="1" customWidth="1"/>
    <col min="9995" max="10240" width="8.25" style="157"/>
    <col min="10241" max="10243" width="0" style="157" hidden="1" customWidth="1"/>
    <col min="10244" max="10244" width="11.4140625" style="157" bestFit="1" customWidth="1"/>
    <col min="10245" max="10245" width="5.83203125" style="157" bestFit="1" customWidth="1"/>
    <col min="10246" max="10246" width="5.83203125" style="157" customWidth="1"/>
    <col min="10247" max="10247" width="7.75" style="157" bestFit="1" customWidth="1"/>
    <col min="10248" max="10248" width="5.83203125" style="157" customWidth="1"/>
    <col min="10249" max="10249" width="7.33203125" style="157" bestFit="1" customWidth="1"/>
    <col min="10250" max="10250" width="32" style="157" bestFit="1" customWidth="1"/>
    <col min="10251" max="10496" width="8.25" style="157"/>
    <col min="10497" max="10499" width="0" style="157" hidden="1" customWidth="1"/>
    <col min="10500" max="10500" width="11.4140625" style="157" bestFit="1" customWidth="1"/>
    <col min="10501" max="10501" width="5.83203125" style="157" bestFit="1" customWidth="1"/>
    <col min="10502" max="10502" width="5.83203125" style="157" customWidth="1"/>
    <col min="10503" max="10503" width="7.75" style="157" bestFit="1" customWidth="1"/>
    <col min="10504" max="10504" width="5.83203125" style="157" customWidth="1"/>
    <col min="10505" max="10505" width="7.33203125" style="157" bestFit="1" customWidth="1"/>
    <col min="10506" max="10506" width="32" style="157" bestFit="1" customWidth="1"/>
    <col min="10507" max="10752" width="8.25" style="157"/>
    <col min="10753" max="10755" width="0" style="157" hidden="1" customWidth="1"/>
    <col min="10756" max="10756" width="11.4140625" style="157" bestFit="1" customWidth="1"/>
    <col min="10757" max="10757" width="5.83203125" style="157" bestFit="1" customWidth="1"/>
    <col min="10758" max="10758" width="5.83203125" style="157" customWidth="1"/>
    <col min="10759" max="10759" width="7.75" style="157" bestFit="1" customWidth="1"/>
    <col min="10760" max="10760" width="5.83203125" style="157" customWidth="1"/>
    <col min="10761" max="10761" width="7.33203125" style="157" bestFit="1" customWidth="1"/>
    <col min="10762" max="10762" width="32" style="157" bestFit="1" customWidth="1"/>
    <col min="10763" max="11008" width="8.25" style="157"/>
    <col min="11009" max="11011" width="0" style="157" hidden="1" customWidth="1"/>
    <col min="11012" max="11012" width="11.4140625" style="157" bestFit="1" customWidth="1"/>
    <col min="11013" max="11013" width="5.83203125" style="157" bestFit="1" customWidth="1"/>
    <col min="11014" max="11014" width="5.83203125" style="157" customWidth="1"/>
    <col min="11015" max="11015" width="7.75" style="157" bestFit="1" customWidth="1"/>
    <col min="11016" max="11016" width="5.83203125" style="157" customWidth="1"/>
    <col min="11017" max="11017" width="7.33203125" style="157" bestFit="1" customWidth="1"/>
    <col min="11018" max="11018" width="32" style="157" bestFit="1" customWidth="1"/>
    <col min="11019" max="11264" width="8.25" style="157"/>
    <col min="11265" max="11267" width="0" style="157" hidden="1" customWidth="1"/>
    <col min="11268" max="11268" width="11.4140625" style="157" bestFit="1" customWidth="1"/>
    <col min="11269" max="11269" width="5.83203125" style="157" bestFit="1" customWidth="1"/>
    <col min="11270" max="11270" width="5.83203125" style="157" customWidth="1"/>
    <col min="11271" max="11271" width="7.75" style="157" bestFit="1" customWidth="1"/>
    <col min="11272" max="11272" width="5.83203125" style="157" customWidth="1"/>
    <col min="11273" max="11273" width="7.33203125" style="157" bestFit="1" customWidth="1"/>
    <col min="11274" max="11274" width="32" style="157" bestFit="1" customWidth="1"/>
    <col min="11275" max="11520" width="8.25" style="157"/>
    <col min="11521" max="11523" width="0" style="157" hidden="1" customWidth="1"/>
    <col min="11524" max="11524" width="11.4140625" style="157" bestFit="1" customWidth="1"/>
    <col min="11525" max="11525" width="5.83203125" style="157" bestFit="1" customWidth="1"/>
    <col min="11526" max="11526" width="5.83203125" style="157" customWidth="1"/>
    <col min="11527" max="11527" width="7.75" style="157" bestFit="1" customWidth="1"/>
    <col min="11528" max="11528" width="5.83203125" style="157" customWidth="1"/>
    <col min="11529" max="11529" width="7.33203125" style="157" bestFit="1" customWidth="1"/>
    <col min="11530" max="11530" width="32" style="157" bestFit="1" customWidth="1"/>
    <col min="11531" max="11776" width="8.25" style="157"/>
    <col min="11777" max="11779" width="0" style="157" hidden="1" customWidth="1"/>
    <col min="11780" max="11780" width="11.4140625" style="157" bestFit="1" customWidth="1"/>
    <col min="11781" max="11781" width="5.83203125" style="157" bestFit="1" customWidth="1"/>
    <col min="11782" max="11782" width="5.83203125" style="157" customWidth="1"/>
    <col min="11783" max="11783" width="7.75" style="157" bestFit="1" customWidth="1"/>
    <col min="11784" max="11784" width="5.83203125" style="157" customWidth="1"/>
    <col min="11785" max="11785" width="7.33203125" style="157" bestFit="1" customWidth="1"/>
    <col min="11786" max="11786" width="32" style="157" bestFit="1" customWidth="1"/>
    <col min="11787" max="12032" width="8.25" style="157"/>
    <col min="12033" max="12035" width="0" style="157" hidden="1" customWidth="1"/>
    <col min="12036" max="12036" width="11.4140625" style="157" bestFit="1" customWidth="1"/>
    <col min="12037" max="12037" width="5.83203125" style="157" bestFit="1" customWidth="1"/>
    <col min="12038" max="12038" width="5.83203125" style="157" customWidth="1"/>
    <col min="12039" max="12039" width="7.75" style="157" bestFit="1" customWidth="1"/>
    <col min="12040" max="12040" width="5.83203125" style="157" customWidth="1"/>
    <col min="12041" max="12041" width="7.33203125" style="157" bestFit="1" customWidth="1"/>
    <col min="12042" max="12042" width="32" style="157" bestFit="1" customWidth="1"/>
    <col min="12043" max="12288" width="8.25" style="157"/>
    <col min="12289" max="12291" width="0" style="157" hidden="1" customWidth="1"/>
    <col min="12292" max="12292" width="11.4140625" style="157" bestFit="1" customWidth="1"/>
    <col min="12293" max="12293" width="5.83203125" style="157" bestFit="1" customWidth="1"/>
    <col min="12294" max="12294" width="5.83203125" style="157" customWidth="1"/>
    <col min="12295" max="12295" width="7.75" style="157" bestFit="1" customWidth="1"/>
    <col min="12296" max="12296" width="5.83203125" style="157" customWidth="1"/>
    <col min="12297" max="12297" width="7.33203125" style="157" bestFit="1" customWidth="1"/>
    <col min="12298" max="12298" width="32" style="157" bestFit="1" customWidth="1"/>
    <col min="12299" max="12544" width="8.25" style="157"/>
    <col min="12545" max="12547" width="0" style="157" hidden="1" customWidth="1"/>
    <col min="12548" max="12548" width="11.4140625" style="157" bestFit="1" customWidth="1"/>
    <col min="12549" max="12549" width="5.83203125" style="157" bestFit="1" customWidth="1"/>
    <col min="12550" max="12550" width="5.83203125" style="157" customWidth="1"/>
    <col min="12551" max="12551" width="7.75" style="157" bestFit="1" customWidth="1"/>
    <col min="12552" max="12552" width="5.83203125" style="157" customWidth="1"/>
    <col min="12553" max="12553" width="7.33203125" style="157" bestFit="1" customWidth="1"/>
    <col min="12554" max="12554" width="32" style="157" bestFit="1" customWidth="1"/>
    <col min="12555" max="12800" width="8.25" style="157"/>
    <col min="12801" max="12803" width="0" style="157" hidden="1" customWidth="1"/>
    <col min="12804" max="12804" width="11.4140625" style="157" bestFit="1" customWidth="1"/>
    <col min="12805" max="12805" width="5.83203125" style="157" bestFit="1" customWidth="1"/>
    <col min="12806" max="12806" width="5.83203125" style="157" customWidth="1"/>
    <col min="12807" max="12807" width="7.75" style="157" bestFit="1" customWidth="1"/>
    <col min="12808" max="12808" width="5.83203125" style="157" customWidth="1"/>
    <col min="12809" max="12809" width="7.33203125" style="157" bestFit="1" customWidth="1"/>
    <col min="12810" max="12810" width="32" style="157" bestFit="1" customWidth="1"/>
    <col min="12811" max="13056" width="8.25" style="157"/>
    <col min="13057" max="13059" width="0" style="157" hidden="1" customWidth="1"/>
    <col min="13060" max="13060" width="11.4140625" style="157" bestFit="1" customWidth="1"/>
    <col min="13061" max="13061" width="5.83203125" style="157" bestFit="1" customWidth="1"/>
    <col min="13062" max="13062" width="5.83203125" style="157" customWidth="1"/>
    <col min="13063" max="13063" width="7.75" style="157" bestFit="1" customWidth="1"/>
    <col min="13064" max="13064" width="5.83203125" style="157" customWidth="1"/>
    <col min="13065" max="13065" width="7.33203125" style="157" bestFit="1" customWidth="1"/>
    <col min="13066" max="13066" width="32" style="157" bestFit="1" customWidth="1"/>
    <col min="13067" max="13312" width="8.25" style="157"/>
    <col min="13313" max="13315" width="0" style="157" hidden="1" customWidth="1"/>
    <col min="13316" max="13316" width="11.4140625" style="157" bestFit="1" customWidth="1"/>
    <col min="13317" max="13317" width="5.83203125" style="157" bestFit="1" customWidth="1"/>
    <col min="13318" max="13318" width="5.83203125" style="157" customWidth="1"/>
    <col min="13319" max="13319" width="7.75" style="157" bestFit="1" customWidth="1"/>
    <col min="13320" max="13320" width="5.83203125" style="157" customWidth="1"/>
    <col min="13321" max="13321" width="7.33203125" style="157" bestFit="1" customWidth="1"/>
    <col min="13322" max="13322" width="32" style="157" bestFit="1" customWidth="1"/>
    <col min="13323" max="13568" width="8.25" style="157"/>
    <col min="13569" max="13571" width="0" style="157" hidden="1" customWidth="1"/>
    <col min="13572" max="13572" width="11.4140625" style="157" bestFit="1" customWidth="1"/>
    <col min="13573" max="13573" width="5.83203125" style="157" bestFit="1" customWidth="1"/>
    <col min="13574" max="13574" width="5.83203125" style="157" customWidth="1"/>
    <col min="13575" max="13575" width="7.75" style="157" bestFit="1" customWidth="1"/>
    <col min="13576" max="13576" width="5.83203125" style="157" customWidth="1"/>
    <col min="13577" max="13577" width="7.33203125" style="157" bestFit="1" customWidth="1"/>
    <col min="13578" max="13578" width="32" style="157" bestFit="1" customWidth="1"/>
    <col min="13579" max="13824" width="8.25" style="157"/>
    <col min="13825" max="13827" width="0" style="157" hidden="1" customWidth="1"/>
    <col min="13828" max="13828" width="11.4140625" style="157" bestFit="1" customWidth="1"/>
    <col min="13829" max="13829" width="5.83203125" style="157" bestFit="1" customWidth="1"/>
    <col min="13830" max="13830" width="5.83203125" style="157" customWidth="1"/>
    <col min="13831" max="13831" width="7.75" style="157" bestFit="1" customWidth="1"/>
    <col min="13832" max="13832" width="5.83203125" style="157" customWidth="1"/>
    <col min="13833" max="13833" width="7.33203125" style="157" bestFit="1" customWidth="1"/>
    <col min="13834" max="13834" width="32" style="157" bestFit="1" customWidth="1"/>
    <col min="13835" max="14080" width="8.25" style="157"/>
    <col min="14081" max="14083" width="0" style="157" hidden="1" customWidth="1"/>
    <col min="14084" max="14084" width="11.4140625" style="157" bestFit="1" customWidth="1"/>
    <col min="14085" max="14085" width="5.83203125" style="157" bestFit="1" customWidth="1"/>
    <col min="14086" max="14086" width="5.83203125" style="157" customWidth="1"/>
    <col min="14087" max="14087" width="7.75" style="157" bestFit="1" customWidth="1"/>
    <col min="14088" max="14088" width="5.83203125" style="157" customWidth="1"/>
    <col min="14089" max="14089" width="7.33203125" style="157" bestFit="1" customWidth="1"/>
    <col min="14090" max="14090" width="32" style="157" bestFit="1" customWidth="1"/>
    <col min="14091" max="14336" width="8.25" style="157"/>
    <col min="14337" max="14339" width="0" style="157" hidden="1" customWidth="1"/>
    <col min="14340" max="14340" width="11.4140625" style="157" bestFit="1" customWidth="1"/>
    <col min="14341" max="14341" width="5.83203125" style="157" bestFit="1" customWidth="1"/>
    <col min="14342" max="14342" width="5.83203125" style="157" customWidth="1"/>
    <col min="14343" max="14343" width="7.75" style="157" bestFit="1" customWidth="1"/>
    <col min="14344" max="14344" width="5.83203125" style="157" customWidth="1"/>
    <col min="14345" max="14345" width="7.33203125" style="157" bestFit="1" customWidth="1"/>
    <col min="14346" max="14346" width="32" style="157" bestFit="1" customWidth="1"/>
    <col min="14347" max="14592" width="8.25" style="157"/>
    <col min="14593" max="14595" width="0" style="157" hidden="1" customWidth="1"/>
    <col min="14596" max="14596" width="11.4140625" style="157" bestFit="1" customWidth="1"/>
    <col min="14597" max="14597" width="5.83203125" style="157" bestFit="1" customWidth="1"/>
    <col min="14598" max="14598" width="5.83203125" style="157" customWidth="1"/>
    <col min="14599" max="14599" width="7.75" style="157" bestFit="1" customWidth="1"/>
    <col min="14600" max="14600" width="5.83203125" style="157" customWidth="1"/>
    <col min="14601" max="14601" width="7.33203125" style="157" bestFit="1" customWidth="1"/>
    <col min="14602" max="14602" width="32" style="157" bestFit="1" customWidth="1"/>
    <col min="14603" max="14848" width="8.25" style="157"/>
    <col min="14849" max="14851" width="0" style="157" hidden="1" customWidth="1"/>
    <col min="14852" max="14852" width="11.4140625" style="157" bestFit="1" customWidth="1"/>
    <col min="14853" max="14853" width="5.83203125" style="157" bestFit="1" customWidth="1"/>
    <col min="14854" max="14854" width="5.83203125" style="157" customWidth="1"/>
    <col min="14855" max="14855" width="7.75" style="157" bestFit="1" customWidth="1"/>
    <col min="14856" max="14856" width="5.83203125" style="157" customWidth="1"/>
    <col min="14857" max="14857" width="7.33203125" style="157" bestFit="1" customWidth="1"/>
    <col min="14858" max="14858" width="32" style="157" bestFit="1" customWidth="1"/>
    <col min="14859" max="15104" width="8.25" style="157"/>
    <col min="15105" max="15107" width="0" style="157" hidden="1" customWidth="1"/>
    <col min="15108" max="15108" width="11.4140625" style="157" bestFit="1" customWidth="1"/>
    <col min="15109" max="15109" width="5.83203125" style="157" bestFit="1" customWidth="1"/>
    <col min="15110" max="15110" width="5.83203125" style="157" customWidth="1"/>
    <col min="15111" max="15111" width="7.75" style="157" bestFit="1" customWidth="1"/>
    <col min="15112" max="15112" width="5.83203125" style="157" customWidth="1"/>
    <col min="15113" max="15113" width="7.33203125" style="157" bestFit="1" customWidth="1"/>
    <col min="15114" max="15114" width="32" style="157" bestFit="1" customWidth="1"/>
    <col min="15115" max="15360" width="8.25" style="157"/>
    <col min="15361" max="15363" width="0" style="157" hidden="1" customWidth="1"/>
    <col min="15364" max="15364" width="11.4140625" style="157" bestFit="1" customWidth="1"/>
    <col min="15365" max="15365" width="5.83203125" style="157" bestFit="1" customWidth="1"/>
    <col min="15366" max="15366" width="5.83203125" style="157" customWidth="1"/>
    <col min="15367" max="15367" width="7.75" style="157" bestFit="1" customWidth="1"/>
    <col min="15368" max="15368" width="5.83203125" style="157" customWidth="1"/>
    <col min="15369" max="15369" width="7.33203125" style="157" bestFit="1" customWidth="1"/>
    <col min="15370" max="15370" width="32" style="157" bestFit="1" customWidth="1"/>
    <col min="15371" max="15616" width="8.25" style="157"/>
    <col min="15617" max="15619" width="0" style="157" hidden="1" customWidth="1"/>
    <col min="15620" max="15620" width="11.4140625" style="157" bestFit="1" customWidth="1"/>
    <col min="15621" max="15621" width="5.83203125" style="157" bestFit="1" customWidth="1"/>
    <col min="15622" max="15622" width="5.83203125" style="157" customWidth="1"/>
    <col min="15623" max="15623" width="7.75" style="157" bestFit="1" customWidth="1"/>
    <col min="15624" max="15624" width="5.83203125" style="157" customWidth="1"/>
    <col min="15625" max="15625" width="7.33203125" style="157" bestFit="1" customWidth="1"/>
    <col min="15626" max="15626" width="32" style="157" bestFit="1" customWidth="1"/>
    <col min="15627" max="15872" width="8.25" style="157"/>
    <col min="15873" max="15875" width="0" style="157" hidden="1" customWidth="1"/>
    <col min="15876" max="15876" width="11.4140625" style="157" bestFit="1" customWidth="1"/>
    <col min="15877" max="15877" width="5.83203125" style="157" bestFit="1" customWidth="1"/>
    <col min="15878" max="15878" width="5.83203125" style="157" customWidth="1"/>
    <col min="15879" max="15879" width="7.75" style="157" bestFit="1" customWidth="1"/>
    <col min="15880" max="15880" width="5.83203125" style="157" customWidth="1"/>
    <col min="15881" max="15881" width="7.33203125" style="157" bestFit="1" customWidth="1"/>
    <col min="15882" max="15882" width="32" style="157" bestFit="1" customWidth="1"/>
    <col min="15883" max="16128" width="8.25" style="157"/>
    <col min="16129" max="16131" width="0" style="157" hidden="1" customWidth="1"/>
    <col min="16132" max="16132" width="11.4140625" style="157" bestFit="1" customWidth="1"/>
    <col min="16133" max="16133" width="5.83203125" style="157" bestFit="1" customWidth="1"/>
    <col min="16134" max="16134" width="5.83203125" style="157" customWidth="1"/>
    <col min="16135" max="16135" width="7.75" style="157" bestFit="1" customWidth="1"/>
    <col min="16136" max="16136" width="5.83203125" style="157" customWidth="1"/>
    <col min="16137" max="16137" width="7.33203125" style="157" bestFit="1" customWidth="1"/>
    <col min="16138" max="16138" width="32" style="157" bestFit="1" customWidth="1"/>
    <col min="16139" max="16384" width="8.25" style="157"/>
  </cols>
  <sheetData>
    <row r="1" spans="1:14">
      <c r="A1" s="160">
        <v>2019</v>
      </c>
    </row>
    <row r="2" spans="1:14" ht="13">
      <c r="A2" s="154" t="s">
        <v>2211</v>
      </c>
      <c r="B2" s="155" t="s">
        <v>3</v>
      </c>
      <c r="C2" s="155" t="s">
        <v>2212</v>
      </c>
      <c r="D2" s="155" t="s">
        <v>670</v>
      </c>
      <c r="E2" s="155" t="s">
        <v>2213</v>
      </c>
      <c r="F2" s="155" t="s">
        <v>2214</v>
      </c>
      <c r="G2" s="155" t="s">
        <v>2215</v>
      </c>
      <c r="H2" s="155" t="s">
        <v>2216</v>
      </c>
      <c r="I2" s="156" t="s">
        <v>2124</v>
      </c>
      <c r="J2" s="155" t="s">
        <v>686</v>
      </c>
    </row>
    <row r="3" spans="1:14" ht="13">
      <c r="A3" s="158" t="s">
        <v>2217</v>
      </c>
      <c r="B3" s="120" t="s">
        <v>2218</v>
      </c>
      <c r="C3" s="120" t="s">
        <v>2219</v>
      </c>
      <c r="D3" s="120" t="s">
        <v>452</v>
      </c>
      <c r="E3" s="120" t="s">
        <v>2220</v>
      </c>
      <c r="F3" s="120">
        <v>12</v>
      </c>
      <c r="G3" s="120">
        <v>0</v>
      </c>
      <c r="H3" s="120">
        <v>1</v>
      </c>
      <c r="I3" s="159">
        <f>(F3+G3)*H3</f>
        <v>12</v>
      </c>
      <c r="J3" s="105"/>
    </row>
    <row r="4" spans="1:14" ht="13">
      <c r="A4" s="158" t="s">
        <v>2221</v>
      </c>
      <c r="B4" s="120" t="s">
        <v>2222</v>
      </c>
      <c r="C4" s="120" t="s">
        <v>2219</v>
      </c>
      <c r="D4" s="120" t="s">
        <v>452</v>
      </c>
      <c r="E4" s="120" t="s">
        <v>2220</v>
      </c>
      <c r="F4" s="120">
        <v>12</v>
      </c>
      <c r="G4" s="120">
        <v>0</v>
      </c>
      <c r="H4" s="120">
        <v>1</v>
      </c>
      <c r="I4" s="159">
        <f t="shared" ref="I4:I67" si="0">(F4+G4)*H4</f>
        <v>12</v>
      </c>
      <c r="J4" s="105"/>
    </row>
    <row r="5" spans="1:14" ht="13">
      <c r="A5" s="158" t="s">
        <v>2223</v>
      </c>
      <c r="B5" s="120" t="s">
        <v>2224</v>
      </c>
      <c r="C5" s="120" t="s">
        <v>2219</v>
      </c>
      <c r="D5" s="120" t="s">
        <v>452</v>
      </c>
      <c r="E5" s="120" t="s">
        <v>2220</v>
      </c>
      <c r="F5" s="120">
        <v>12</v>
      </c>
      <c r="G5" s="120">
        <v>0</v>
      </c>
      <c r="H5" s="120">
        <v>1</v>
      </c>
      <c r="I5" s="159">
        <f t="shared" si="0"/>
        <v>12</v>
      </c>
      <c r="J5" s="105"/>
    </row>
    <row r="6" spans="1:14" ht="13">
      <c r="A6" s="158" t="s">
        <v>2225</v>
      </c>
      <c r="B6" s="120" t="s">
        <v>2226</v>
      </c>
      <c r="C6" s="120" t="s">
        <v>2219</v>
      </c>
      <c r="D6" s="120" t="s">
        <v>452</v>
      </c>
      <c r="E6" s="120" t="s">
        <v>2227</v>
      </c>
      <c r="F6" s="120">
        <v>12</v>
      </c>
      <c r="G6" s="120">
        <v>0</v>
      </c>
      <c r="H6" s="120">
        <v>1</v>
      </c>
      <c r="I6" s="159">
        <f t="shared" si="0"/>
        <v>12</v>
      </c>
      <c r="J6" s="105"/>
    </row>
    <row r="7" spans="1:14" ht="13">
      <c r="A7" s="158" t="s">
        <v>2228</v>
      </c>
      <c r="B7" s="120" t="s">
        <v>2229</v>
      </c>
      <c r="C7" s="120" t="s">
        <v>2219</v>
      </c>
      <c r="D7" s="120" t="s">
        <v>452</v>
      </c>
      <c r="E7" s="120" t="s">
        <v>2220</v>
      </c>
      <c r="F7" s="120">
        <v>12</v>
      </c>
      <c r="G7" s="120">
        <v>0</v>
      </c>
      <c r="H7" s="120">
        <v>1</v>
      </c>
      <c r="I7" s="159">
        <f t="shared" si="0"/>
        <v>12</v>
      </c>
      <c r="J7" s="105"/>
    </row>
    <row r="8" spans="1:14" ht="13">
      <c r="A8" s="158" t="s">
        <v>2230</v>
      </c>
      <c r="B8" s="120" t="s">
        <v>2231</v>
      </c>
      <c r="C8" s="120" t="s">
        <v>2219</v>
      </c>
      <c r="D8" s="120" t="s">
        <v>381</v>
      </c>
      <c r="E8" s="120" t="s">
        <v>2220</v>
      </c>
      <c r="F8" s="120">
        <v>12</v>
      </c>
      <c r="G8" s="120">
        <v>0</v>
      </c>
      <c r="H8" s="120">
        <v>1</v>
      </c>
      <c r="I8" s="159">
        <f t="shared" si="0"/>
        <v>12</v>
      </c>
      <c r="J8" s="105"/>
    </row>
    <row r="9" spans="1:14" ht="13">
      <c r="A9" s="158" t="s">
        <v>2232</v>
      </c>
      <c r="B9" s="120" t="s">
        <v>2233</v>
      </c>
      <c r="C9" s="120" t="s">
        <v>2219</v>
      </c>
      <c r="D9" s="120" t="s">
        <v>381</v>
      </c>
      <c r="E9" s="120" t="s">
        <v>2220</v>
      </c>
      <c r="F9" s="120">
        <v>12</v>
      </c>
      <c r="G9" s="120">
        <v>0</v>
      </c>
      <c r="H9" s="120">
        <v>1</v>
      </c>
      <c r="I9" s="159">
        <f t="shared" si="0"/>
        <v>12</v>
      </c>
      <c r="J9" s="105"/>
    </row>
    <row r="10" spans="1:14" ht="13">
      <c r="A10" s="158" t="s">
        <v>2234</v>
      </c>
      <c r="B10" s="120" t="s">
        <v>2235</v>
      </c>
      <c r="C10" s="120" t="s">
        <v>2219</v>
      </c>
      <c r="D10" s="120" t="s">
        <v>381</v>
      </c>
      <c r="E10" s="120" t="s">
        <v>2227</v>
      </c>
      <c r="F10" s="120">
        <v>12</v>
      </c>
      <c r="G10" s="120">
        <v>0</v>
      </c>
      <c r="H10" s="120">
        <v>1</v>
      </c>
      <c r="I10" s="159">
        <f t="shared" si="0"/>
        <v>12</v>
      </c>
      <c r="J10" s="105"/>
    </row>
    <row r="11" spans="1:14" ht="13">
      <c r="A11" s="158" t="s">
        <v>2236</v>
      </c>
      <c r="B11" s="120" t="s">
        <v>2237</v>
      </c>
      <c r="C11" s="120" t="s">
        <v>2238</v>
      </c>
      <c r="D11" s="120" t="s">
        <v>414</v>
      </c>
      <c r="E11" s="120" t="s">
        <v>2220</v>
      </c>
      <c r="F11" s="120">
        <v>12</v>
      </c>
      <c r="G11" s="120">
        <v>0</v>
      </c>
      <c r="H11" s="120">
        <v>1</v>
      </c>
      <c r="I11" s="159">
        <f t="shared" si="0"/>
        <v>12</v>
      </c>
      <c r="J11" s="105"/>
    </row>
    <row r="12" spans="1:14" ht="13">
      <c r="A12" s="158" t="s">
        <v>2239</v>
      </c>
      <c r="B12" s="120" t="s">
        <v>2240</v>
      </c>
      <c r="C12" s="120" t="s">
        <v>2219</v>
      </c>
      <c r="D12" s="120" t="s">
        <v>768</v>
      </c>
      <c r="E12" s="120" t="s">
        <v>2220</v>
      </c>
      <c r="F12" s="120">
        <v>12</v>
      </c>
      <c r="G12" s="120">
        <v>0</v>
      </c>
      <c r="H12" s="120">
        <v>1</v>
      </c>
      <c r="I12" s="159">
        <f t="shared" si="0"/>
        <v>12</v>
      </c>
      <c r="J12" s="105"/>
      <c r="N12" s="160"/>
    </row>
    <row r="13" spans="1:14" ht="13">
      <c r="A13" s="158" t="s">
        <v>2241</v>
      </c>
      <c r="B13" s="120" t="s">
        <v>2242</v>
      </c>
      <c r="C13" s="120" t="s">
        <v>2219</v>
      </c>
      <c r="D13" s="120" t="s">
        <v>768</v>
      </c>
      <c r="E13" s="120" t="s">
        <v>2220</v>
      </c>
      <c r="F13" s="120">
        <v>12</v>
      </c>
      <c r="G13" s="120">
        <v>0</v>
      </c>
      <c r="H13" s="120">
        <v>1</v>
      </c>
      <c r="I13" s="159">
        <f t="shared" si="0"/>
        <v>12</v>
      </c>
      <c r="J13" s="105"/>
    </row>
    <row r="14" spans="1:14" ht="13">
      <c r="A14" s="158" t="s">
        <v>2243</v>
      </c>
      <c r="B14" s="120" t="s">
        <v>2244</v>
      </c>
      <c r="C14" s="120" t="s">
        <v>2219</v>
      </c>
      <c r="D14" s="120" t="s">
        <v>768</v>
      </c>
      <c r="E14" s="120" t="s">
        <v>2245</v>
      </c>
      <c r="F14" s="120">
        <v>12</v>
      </c>
      <c r="G14" s="120">
        <v>4</v>
      </c>
      <c r="H14" s="120">
        <v>1</v>
      </c>
      <c r="I14" s="159">
        <f t="shared" si="0"/>
        <v>16</v>
      </c>
      <c r="J14" s="105"/>
    </row>
    <row r="15" spans="1:14" ht="13">
      <c r="A15" s="158" t="s">
        <v>2246</v>
      </c>
      <c r="B15" s="120" t="s">
        <v>2247</v>
      </c>
      <c r="C15" s="120" t="s">
        <v>2219</v>
      </c>
      <c r="D15" s="120" t="s">
        <v>768</v>
      </c>
      <c r="E15" s="120" t="s">
        <v>2245</v>
      </c>
      <c r="F15" s="120">
        <v>12</v>
      </c>
      <c r="G15" s="120">
        <v>4</v>
      </c>
      <c r="H15" s="120">
        <v>1</v>
      </c>
      <c r="I15" s="159">
        <f t="shared" si="0"/>
        <v>16</v>
      </c>
      <c r="J15" s="105"/>
    </row>
    <row r="16" spans="1:14" ht="13">
      <c r="A16" s="158" t="s">
        <v>2248</v>
      </c>
      <c r="B16" s="120" t="s">
        <v>2249</v>
      </c>
      <c r="C16" s="120" t="s">
        <v>2219</v>
      </c>
      <c r="D16" s="120" t="s">
        <v>768</v>
      </c>
      <c r="E16" s="120" t="s">
        <v>2220</v>
      </c>
      <c r="F16" s="120">
        <v>12</v>
      </c>
      <c r="G16" s="120">
        <v>0</v>
      </c>
      <c r="H16" s="120">
        <v>1</v>
      </c>
      <c r="I16" s="159">
        <f t="shared" si="0"/>
        <v>12</v>
      </c>
      <c r="J16" s="105"/>
    </row>
    <row r="17" spans="1:10" ht="13">
      <c r="A17" s="158" t="s">
        <v>2250</v>
      </c>
      <c r="B17" s="120" t="s">
        <v>2251</v>
      </c>
      <c r="C17" s="120" t="s">
        <v>2219</v>
      </c>
      <c r="D17" s="120" t="s">
        <v>768</v>
      </c>
      <c r="E17" s="120" t="s">
        <v>2220</v>
      </c>
      <c r="F17" s="120">
        <v>12</v>
      </c>
      <c r="G17" s="120">
        <v>0</v>
      </c>
      <c r="H17" s="120">
        <v>1</v>
      </c>
      <c r="I17" s="159">
        <f t="shared" si="0"/>
        <v>12</v>
      </c>
      <c r="J17" s="105"/>
    </row>
    <row r="18" spans="1:10" ht="13">
      <c r="A18" s="158" t="s">
        <v>2252</v>
      </c>
      <c r="B18" s="120" t="s">
        <v>2253</v>
      </c>
      <c r="C18" s="120" t="s">
        <v>2238</v>
      </c>
      <c r="D18" s="120" t="s">
        <v>768</v>
      </c>
      <c r="E18" s="120" t="s">
        <v>2245</v>
      </c>
      <c r="F18" s="120">
        <v>12</v>
      </c>
      <c r="G18" s="120">
        <v>4</v>
      </c>
      <c r="H18" s="120">
        <v>1</v>
      </c>
      <c r="I18" s="159">
        <f t="shared" si="0"/>
        <v>16</v>
      </c>
      <c r="J18" s="105"/>
    </row>
    <row r="19" spans="1:10" ht="13">
      <c r="A19" s="158" t="s">
        <v>2254</v>
      </c>
      <c r="B19" s="120" t="s">
        <v>2255</v>
      </c>
      <c r="C19" s="120" t="s">
        <v>2219</v>
      </c>
      <c r="D19" s="120" t="s">
        <v>324</v>
      </c>
      <c r="E19" s="120" t="s">
        <v>2227</v>
      </c>
      <c r="F19" s="120">
        <v>12</v>
      </c>
      <c r="G19" s="120">
        <v>0</v>
      </c>
      <c r="H19" s="120">
        <v>1</v>
      </c>
      <c r="I19" s="159">
        <f t="shared" si="0"/>
        <v>12</v>
      </c>
      <c r="J19" s="105"/>
    </row>
    <row r="20" spans="1:10" ht="13">
      <c r="A20" s="158" t="s">
        <v>2256</v>
      </c>
      <c r="B20" s="120" t="s">
        <v>2257</v>
      </c>
      <c r="C20" s="120" t="s">
        <v>2219</v>
      </c>
      <c r="D20" s="120" t="s">
        <v>324</v>
      </c>
      <c r="E20" s="120" t="s">
        <v>2220</v>
      </c>
      <c r="F20" s="120">
        <v>12</v>
      </c>
      <c r="G20" s="120">
        <v>0</v>
      </c>
      <c r="H20" s="120">
        <v>1</v>
      </c>
      <c r="I20" s="159">
        <f t="shared" si="0"/>
        <v>12</v>
      </c>
      <c r="J20" s="105"/>
    </row>
    <row r="21" spans="1:10" ht="13">
      <c r="A21" s="158" t="s">
        <v>2258</v>
      </c>
      <c r="B21" s="120" t="s">
        <v>2259</v>
      </c>
      <c r="C21" s="120" t="s">
        <v>2219</v>
      </c>
      <c r="D21" s="120" t="s">
        <v>324</v>
      </c>
      <c r="E21" s="120" t="s">
        <v>2220</v>
      </c>
      <c r="F21" s="120">
        <v>12</v>
      </c>
      <c r="G21" s="120">
        <v>0</v>
      </c>
      <c r="H21" s="120">
        <v>1</v>
      </c>
      <c r="I21" s="159">
        <f t="shared" si="0"/>
        <v>12</v>
      </c>
      <c r="J21" s="105"/>
    </row>
    <row r="22" spans="1:10" ht="13">
      <c r="A22" s="158" t="s">
        <v>2260</v>
      </c>
      <c r="B22" s="120" t="s">
        <v>2261</v>
      </c>
      <c r="C22" s="120" t="s">
        <v>2219</v>
      </c>
      <c r="D22" s="120" t="s">
        <v>432</v>
      </c>
      <c r="E22" s="120" t="s">
        <v>2220</v>
      </c>
      <c r="F22" s="120">
        <v>12</v>
      </c>
      <c r="G22" s="120">
        <v>0</v>
      </c>
      <c r="H22" s="120">
        <v>1</v>
      </c>
      <c r="I22" s="159">
        <f t="shared" si="0"/>
        <v>12</v>
      </c>
      <c r="J22" s="105"/>
    </row>
    <row r="23" spans="1:10" ht="13">
      <c r="A23" s="158" t="s">
        <v>2262</v>
      </c>
      <c r="B23" s="120" t="s">
        <v>2263</v>
      </c>
      <c r="C23" s="120" t="s">
        <v>2264</v>
      </c>
      <c r="D23" s="120" t="s">
        <v>432</v>
      </c>
      <c r="E23" s="120" t="s">
        <v>2227</v>
      </c>
      <c r="F23" s="120">
        <v>12</v>
      </c>
      <c r="G23" s="120">
        <v>0</v>
      </c>
      <c r="H23" s="120">
        <v>1</v>
      </c>
      <c r="I23" s="159">
        <f t="shared" si="0"/>
        <v>12</v>
      </c>
      <c r="J23" s="105"/>
    </row>
    <row r="24" spans="1:10" ht="13">
      <c r="A24" s="158" t="s">
        <v>2265</v>
      </c>
      <c r="B24" s="120" t="s">
        <v>2266</v>
      </c>
      <c r="C24" s="120" t="s">
        <v>2219</v>
      </c>
      <c r="D24" s="120" t="s">
        <v>432</v>
      </c>
      <c r="E24" s="120" t="s">
        <v>2220</v>
      </c>
      <c r="F24" s="120">
        <v>12</v>
      </c>
      <c r="G24" s="120">
        <v>0</v>
      </c>
      <c r="H24" s="120">
        <v>1</v>
      </c>
      <c r="I24" s="159">
        <f t="shared" si="0"/>
        <v>12</v>
      </c>
      <c r="J24" s="105"/>
    </row>
    <row r="25" spans="1:10" ht="13">
      <c r="A25" s="158" t="s">
        <v>2267</v>
      </c>
      <c r="B25" s="120" t="s">
        <v>2268</v>
      </c>
      <c r="C25" s="120" t="s">
        <v>2269</v>
      </c>
      <c r="D25" s="120" t="s">
        <v>432</v>
      </c>
      <c r="E25" s="120" t="s">
        <v>2220</v>
      </c>
      <c r="F25" s="120">
        <v>12</v>
      </c>
      <c r="G25" s="120">
        <v>0</v>
      </c>
      <c r="H25" s="120">
        <v>1</v>
      </c>
      <c r="I25" s="159">
        <f t="shared" si="0"/>
        <v>12</v>
      </c>
      <c r="J25" s="105"/>
    </row>
    <row r="26" spans="1:10" ht="13">
      <c r="A26" s="158" t="s">
        <v>2270</v>
      </c>
      <c r="B26" s="120" t="s">
        <v>2271</v>
      </c>
      <c r="C26" s="120" t="s">
        <v>2264</v>
      </c>
      <c r="D26" s="120" t="s">
        <v>432</v>
      </c>
      <c r="E26" s="120" t="s">
        <v>2272</v>
      </c>
      <c r="F26" s="120">
        <v>12</v>
      </c>
      <c r="G26" s="120">
        <v>0</v>
      </c>
      <c r="H26" s="120">
        <v>1</v>
      </c>
      <c r="I26" s="159">
        <f t="shared" si="0"/>
        <v>12</v>
      </c>
      <c r="J26" s="105"/>
    </row>
    <row r="27" spans="1:10" ht="13">
      <c r="A27" s="158" t="s">
        <v>2273</v>
      </c>
      <c r="B27" s="120" t="s">
        <v>2274</v>
      </c>
      <c r="C27" s="120" t="s">
        <v>2219</v>
      </c>
      <c r="D27" s="120" t="s">
        <v>432</v>
      </c>
      <c r="E27" s="120" t="s">
        <v>2227</v>
      </c>
      <c r="F27" s="120">
        <v>12</v>
      </c>
      <c r="G27" s="120">
        <v>0</v>
      </c>
      <c r="H27" s="120">
        <v>1</v>
      </c>
      <c r="I27" s="159">
        <f t="shared" si="0"/>
        <v>12</v>
      </c>
      <c r="J27" s="105"/>
    </row>
    <row r="28" spans="1:10" ht="13">
      <c r="A28" s="158" t="s">
        <v>2275</v>
      </c>
      <c r="B28" s="120" t="s">
        <v>2276</v>
      </c>
      <c r="C28" s="120" t="s">
        <v>2264</v>
      </c>
      <c r="D28" s="120" t="s">
        <v>432</v>
      </c>
      <c r="E28" s="120" t="s">
        <v>2220</v>
      </c>
      <c r="F28" s="120">
        <v>12</v>
      </c>
      <c r="G28" s="120">
        <v>0</v>
      </c>
      <c r="H28" s="120">
        <v>1</v>
      </c>
      <c r="I28" s="159">
        <f t="shared" si="0"/>
        <v>12</v>
      </c>
      <c r="J28" s="105"/>
    </row>
    <row r="29" spans="1:10" ht="13">
      <c r="A29" s="158" t="s">
        <v>2277</v>
      </c>
      <c r="B29" s="120" t="s">
        <v>2278</v>
      </c>
      <c r="C29" s="120" t="s">
        <v>2219</v>
      </c>
      <c r="D29" s="120" t="s">
        <v>432</v>
      </c>
      <c r="E29" s="120" t="s">
        <v>2227</v>
      </c>
      <c r="F29" s="120">
        <v>12</v>
      </c>
      <c r="G29" s="120">
        <v>0</v>
      </c>
      <c r="H29" s="120">
        <v>1</v>
      </c>
      <c r="I29" s="159">
        <f t="shared" si="0"/>
        <v>12</v>
      </c>
      <c r="J29" s="105"/>
    </row>
    <row r="30" spans="1:10" ht="13">
      <c r="A30" s="158" t="s">
        <v>2279</v>
      </c>
      <c r="B30" s="120" t="s">
        <v>2280</v>
      </c>
      <c r="C30" s="120" t="s">
        <v>2219</v>
      </c>
      <c r="D30" s="120" t="s">
        <v>58</v>
      </c>
      <c r="E30" s="120" t="s">
        <v>2220</v>
      </c>
      <c r="F30" s="120">
        <v>12</v>
      </c>
      <c r="G30" s="120">
        <v>0</v>
      </c>
      <c r="H30" s="120">
        <v>1</v>
      </c>
      <c r="I30" s="159">
        <f t="shared" si="0"/>
        <v>12</v>
      </c>
      <c r="J30" s="105"/>
    </row>
    <row r="31" spans="1:10" ht="13">
      <c r="A31" s="158" t="s">
        <v>2281</v>
      </c>
      <c r="B31" s="120" t="s">
        <v>2282</v>
      </c>
      <c r="C31" s="120" t="s">
        <v>2283</v>
      </c>
      <c r="D31" s="120" t="s">
        <v>58</v>
      </c>
      <c r="E31" s="120" t="s">
        <v>2220</v>
      </c>
      <c r="F31" s="120">
        <v>12</v>
      </c>
      <c r="G31" s="120">
        <v>0</v>
      </c>
      <c r="H31" s="120">
        <v>1</v>
      </c>
      <c r="I31" s="159">
        <f t="shared" si="0"/>
        <v>12</v>
      </c>
      <c r="J31" s="105"/>
    </row>
    <row r="32" spans="1:10" ht="13">
      <c r="A32" s="158" t="s">
        <v>2284</v>
      </c>
      <c r="B32" s="120" t="s">
        <v>2285</v>
      </c>
      <c r="C32" s="120" t="s">
        <v>2283</v>
      </c>
      <c r="D32" s="120" t="s">
        <v>58</v>
      </c>
      <c r="E32" s="120" t="s">
        <v>2220</v>
      </c>
      <c r="F32" s="120">
        <v>12</v>
      </c>
      <c r="G32" s="120">
        <v>0</v>
      </c>
      <c r="H32" s="120">
        <v>1</v>
      </c>
      <c r="I32" s="159">
        <f t="shared" si="0"/>
        <v>12</v>
      </c>
      <c r="J32" s="105"/>
    </row>
    <row r="33" spans="1:11" ht="13">
      <c r="A33" s="158" t="s">
        <v>2286</v>
      </c>
      <c r="B33" s="120" t="s">
        <v>2287</v>
      </c>
      <c r="C33" s="120" t="s">
        <v>2283</v>
      </c>
      <c r="D33" s="120" t="s">
        <v>58</v>
      </c>
      <c r="E33" s="120" t="s">
        <v>2220</v>
      </c>
      <c r="F33" s="120">
        <v>12</v>
      </c>
      <c r="G33" s="120">
        <v>0</v>
      </c>
      <c r="H33" s="120">
        <v>1</v>
      </c>
      <c r="I33" s="159">
        <f t="shared" si="0"/>
        <v>12</v>
      </c>
      <c r="J33" s="105"/>
    </row>
    <row r="34" spans="1:11" ht="13">
      <c r="A34" s="158" t="s">
        <v>2288</v>
      </c>
      <c r="B34" s="120" t="s">
        <v>2289</v>
      </c>
      <c r="C34" s="120" t="s">
        <v>2283</v>
      </c>
      <c r="D34" s="120" t="s">
        <v>58</v>
      </c>
      <c r="E34" s="120" t="s">
        <v>2220</v>
      </c>
      <c r="F34" s="120">
        <v>12</v>
      </c>
      <c r="G34" s="120">
        <v>0</v>
      </c>
      <c r="H34" s="120">
        <v>1</v>
      </c>
      <c r="I34" s="159">
        <f t="shared" si="0"/>
        <v>12</v>
      </c>
      <c r="J34" s="105"/>
    </row>
    <row r="35" spans="1:11" ht="13">
      <c r="A35" s="158" t="s">
        <v>2290</v>
      </c>
      <c r="B35" s="120" t="s">
        <v>2291</v>
      </c>
      <c r="C35" s="120" t="s">
        <v>2283</v>
      </c>
      <c r="D35" s="120" t="s">
        <v>58</v>
      </c>
      <c r="E35" s="120" t="s">
        <v>2220</v>
      </c>
      <c r="F35" s="120">
        <v>12</v>
      </c>
      <c r="G35" s="120">
        <v>0</v>
      </c>
      <c r="H35" s="120">
        <v>1</v>
      </c>
      <c r="I35" s="159">
        <f t="shared" si="0"/>
        <v>12</v>
      </c>
      <c r="J35" s="105"/>
    </row>
    <row r="36" spans="1:11" ht="13">
      <c r="A36" s="158" t="s">
        <v>2292</v>
      </c>
      <c r="B36" s="120" t="s">
        <v>2293</v>
      </c>
      <c r="C36" s="120" t="s">
        <v>2219</v>
      </c>
      <c r="D36" s="120" t="s">
        <v>58</v>
      </c>
      <c r="E36" s="120" t="s">
        <v>2227</v>
      </c>
      <c r="F36" s="120">
        <v>12</v>
      </c>
      <c r="G36" s="120">
        <v>0</v>
      </c>
      <c r="H36" s="120">
        <v>1</v>
      </c>
      <c r="I36" s="159">
        <f t="shared" si="0"/>
        <v>12</v>
      </c>
      <c r="J36" s="105"/>
    </row>
    <row r="37" spans="1:11" ht="13">
      <c r="A37" s="158" t="s">
        <v>2294</v>
      </c>
      <c r="B37" s="120" t="s">
        <v>2295</v>
      </c>
      <c r="C37" s="120" t="s">
        <v>2283</v>
      </c>
      <c r="D37" s="120" t="s">
        <v>58</v>
      </c>
      <c r="E37" s="120" t="s">
        <v>2220</v>
      </c>
      <c r="F37" s="120">
        <v>12</v>
      </c>
      <c r="G37" s="120">
        <v>0</v>
      </c>
      <c r="H37" s="120">
        <v>1</v>
      </c>
      <c r="I37" s="159">
        <f t="shared" si="0"/>
        <v>12</v>
      </c>
      <c r="J37" s="105"/>
    </row>
    <row r="38" spans="1:11" ht="13">
      <c r="A38" s="158" t="s">
        <v>2296</v>
      </c>
      <c r="B38" s="120" t="s">
        <v>2297</v>
      </c>
      <c r="C38" s="120" t="s">
        <v>2298</v>
      </c>
      <c r="D38" s="120" t="s">
        <v>498</v>
      </c>
      <c r="E38" s="120" t="s">
        <v>2227</v>
      </c>
      <c r="F38" s="120">
        <v>12</v>
      </c>
      <c r="G38" s="120">
        <v>0</v>
      </c>
      <c r="H38" s="120">
        <v>1</v>
      </c>
      <c r="I38" s="159">
        <f t="shared" si="0"/>
        <v>12</v>
      </c>
      <c r="J38" s="105"/>
    </row>
    <row r="39" spans="1:11" ht="13">
      <c r="A39" s="158" t="s">
        <v>2299</v>
      </c>
      <c r="B39" s="120" t="s">
        <v>2300</v>
      </c>
      <c r="C39" s="120" t="s">
        <v>2298</v>
      </c>
      <c r="D39" s="120" t="s">
        <v>498</v>
      </c>
      <c r="E39" s="120" t="s">
        <v>2220</v>
      </c>
      <c r="F39" s="120">
        <v>12</v>
      </c>
      <c r="G39" s="120">
        <v>0</v>
      </c>
      <c r="H39" s="120">
        <v>1</v>
      </c>
      <c r="I39" s="159">
        <f t="shared" si="0"/>
        <v>12</v>
      </c>
      <c r="J39" s="105"/>
      <c r="K39" s="162">
        <v>12.8</v>
      </c>
    </row>
    <row r="40" spans="1:11" ht="13">
      <c r="A40" s="161"/>
      <c r="B40" s="120"/>
      <c r="C40" s="107"/>
      <c r="D40" s="107" t="s">
        <v>847</v>
      </c>
      <c r="E40" s="107"/>
      <c r="F40" s="162">
        <v>12.8</v>
      </c>
      <c r="G40" s="107"/>
      <c r="H40" s="107">
        <v>1</v>
      </c>
      <c r="I40" s="159">
        <f t="shared" si="0"/>
        <v>12.8</v>
      </c>
      <c r="J40" s="107" t="s">
        <v>2301</v>
      </c>
    </row>
    <row r="41" spans="1:11" ht="13">
      <c r="A41" s="158" t="s">
        <v>2302</v>
      </c>
      <c r="B41" s="120" t="s">
        <v>2303</v>
      </c>
      <c r="C41" s="120" t="s">
        <v>2269</v>
      </c>
      <c r="D41" s="120" t="s">
        <v>456</v>
      </c>
      <c r="E41" s="120" t="s">
        <v>2304</v>
      </c>
      <c r="F41" s="120">
        <v>12</v>
      </c>
      <c r="G41" s="120">
        <v>0</v>
      </c>
      <c r="H41" s="120">
        <v>1</v>
      </c>
      <c r="I41" s="159">
        <f t="shared" si="0"/>
        <v>12</v>
      </c>
      <c r="J41" s="105"/>
    </row>
    <row r="42" spans="1:11" ht="13">
      <c r="A42" s="158" t="s">
        <v>2305</v>
      </c>
      <c r="B42" s="120" t="s">
        <v>2306</v>
      </c>
      <c r="C42" s="120" t="s">
        <v>2298</v>
      </c>
      <c r="D42" s="120" t="s">
        <v>456</v>
      </c>
      <c r="E42" s="120" t="s">
        <v>2227</v>
      </c>
      <c r="F42" s="120">
        <v>12</v>
      </c>
      <c r="G42" s="120">
        <v>0</v>
      </c>
      <c r="H42" s="120">
        <v>1</v>
      </c>
      <c r="I42" s="159">
        <f t="shared" si="0"/>
        <v>12</v>
      </c>
      <c r="J42" s="105"/>
    </row>
    <row r="43" spans="1:11" ht="13">
      <c r="A43" s="158" t="s">
        <v>2307</v>
      </c>
      <c r="B43" s="120" t="s">
        <v>2308</v>
      </c>
      <c r="C43" s="120" t="s">
        <v>2269</v>
      </c>
      <c r="D43" s="120" t="s">
        <v>456</v>
      </c>
      <c r="E43" s="120" t="s">
        <v>2272</v>
      </c>
      <c r="F43" s="120">
        <v>12</v>
      </c>
      <c r="G43" s="120">
        <v>0</v>
      </c>
      <c r="H43" s="120">
        <v>1</v>
      </c>
      <c r="I43" s="159">
        <f t="shared" si="0"/>
        <v>12</v>
      </c>
      <c r="J43" s="105"/>
    </row>
    <row r="44" spans="1:11" ht="13">
      <c r="A44" s="158" t="s">
        <v>2309</v>
      </c>
      <c r="B44" s="120" t="s">
        <v>2310</v>
      </c>
      <c r="C44" s="120" t="s">
        <v>2298</v>
      </c>
      <c r="D44" s="120" t="s">
        <v>456</v>
      </c>
      <c r="E44" s="120" t="s">
        <v>2220</v>
      </c>
      <c r="F44" s="120">
        <v>12</v>
      </c>
      <c r="G44" s="120">
        <v>0</v>
      </c>
      <c r="H44" s="120">
        <v>1</v>
      </c>
      <c r="I44" s="159">
        <f t="shared" si="0"/>
        <v>12</v>
      </c>
      <c r="J44" s="105"/>
      <c r="K44" s="162">
        <v>6.4</v>
      </c>
    </row>
    <row r="45" spans="1:11" ht="13">
      <c r="A45" s="161"/>
      <c r="B45" s="120"/>
      <c r="C45" s="107"/>
      <c r="D45" s="107" t="s">
        <v>861</v>
      </c>
      <c r="E45" s="107"/>
      <c r="F45" s="162">
        <v>6.4</v>
      </c>
      <c r="G45" s="107"/>
      <c r="H45" s="107">
        <v>1</v>
      </c>
      <c r="I45" s="159">
        <f t="shared" si="0"/>
        <v>6.4</v>
      </c>
      <c r="J45" s="107" t="s">
        <v>2301</v>
      </c>
    </row>
    <row r="46" spans="1:11" ht="13">
      <c r="A46" s="158" t="s">
        <v>2311</v>
      </c>
      <c r="B46" s="120" t="s">
        <v>2312</v>
      </c>
      <c r="C46" s="120" t="s">
        <v>2298</v>
      </c>
      <c r="D46" s="120" t="s">
        <v>456</v>
      </c>
      <c r="E46" s="120" t="s">
        <v>2245</v>
      </c>
      <c r="F46" s="120">
        <v>12</v>
      </c>
      <c r="G46" s="120">
        <v>4</v>
      </c>
      <c r="H46" s="120">
        <v>1</v>
      </c>
      <c r="I46" s="159">
        <f t="shared" si="0"/>
        <v>16</v>
      </c>
      <c r="J46" s="105"/>
    </row>
    <row r="47" spans="1:11" ht="13">
      <c r="A47" s="158" t="s">
        <v>2313</v>
      </c>
      <c r="B47" s="120" t="s">
        <v>2314</v>
      </c>
      <c r="C47" s="120" t="s">
        <v>2264</v>
      </c>
      <c r="D47" s="120" t="s">
        <v>634</v>
      </c>
      <c r="E47" s="120" t="s">
        <v>2220</v>
      </c>
      <c r="F47" s="120">
        <v>12</v>
      </c>
      <c r="G47" s="120">
        <v>0</v>
      </c>
      <c r="H47" s="120">
        <v>1</v>
      </c>
      <c r="I47" s="159">
        <f t="shared" si="0"/>
        <v>12</v>
      </c>
      <c r="J47" s="105"/>
    </row>
    <row r="48" spans="1:11" ht="13">
      <c r="A48" s="158" t="s">
        <v>2315</v>
      </c>
      <c r="B48" s="120" t="s">
        <v>2316</v>
      </c>
      <c r="C48" s="120" t="s">
        <v>2317</v>
      </c>
      <c r="D48" s="120" t="s">
        <v>634</v>
      </c>
      <c r="E48" s="120" t="s">
        <v>2318</v>
      </c>
      <c r="F48" s="120">
        <v>12</v>
      </c>
      <c r="G48" s="120">
        <v>0</v>
      </c>
      <c r="H48" s="120">
        <v>1</v>
      </c>
      <c r="I48" s="159">
        <f t="shared" si="0"/>
        <v>12</v>
      </c>
      <c r="J48" s="105"/>
    </row>
    <row r="49" spans="1:10" ht="13">
      <c r="A49" s="158" t="s">
        <v>2319</v>
      </c>
      <c r="B49" s="120" t="s">
        <v>2320</v>
      </c>
      <c r="C49" s="120" t="s">
        <v>2317</v>
      </c>
      <c r="D49" s="120" t="s">
        <v>634</v>
      </c>
      <c r="E49" s="120" t="s">
        <v>2227</v>
      </c>
      <c r="F49" s="120">
        <v>12</v>
      </c>
      <c r="G49" s="120">
        <v>0</v>
      </c>
      <c r="H49" s="120">
        <v>1</v>
      </c>
      <c r="I49" s="159">
        <f t="shared" si="0"/>
        <v>12</v>
      </c>
      <c r="J49" s="105"/>
    </row>
    <row r="50" spans="1:10" ht="13">
      <c r="A50" s="158" t="s">
        <v>2321</v>
      </c>
      <c r="B50" s="120" t="s">
        <v>2322</v>
      </c>
      <c r="C50" s="120" t="s">
        <v>2219</v>
      </c>
      <c r="D50" s="120" t="s">
        <v>100</v>
      </c>
      <c r="E50" s="120" t="s">
        <v>2220</v>
      </c>
      <c r="F50" s="120">
        <v>12</v>
      </c>
      <c r="G50" s="120">
        <v>0</v>
      </c>
      <c r="H50" s="120">
        <v>1</v>
      </c>
      <c r="I50" s="159">
        <f t="shared" si="0"/>
        <v>12</v>
      </c>
      <c r="J50" s="105"/>
    </row>
    <row r="51" spans="1:10" ht="13">
      <c r="A51" s="158" t="s">
        <v>2323</v>
      </c>
      <c r="B51" s="120" t="s">
        <v>2324</v>
      </c>
      <c r="C51" s="120" t="s">
        <v>2219</v>
      </c>
      <c r="D51" s="120" t="s">
        <v>100</v>
      </c>
      <c r="E51" s="120" t="s">
        <v>2220</v>
      </c>
      <c r="F51" s="120">
        <v>12</v>
      </c>
      <c r="G51" s="120">
        <v>0</v>
      </c>
      <c r="H51" s="120">
        <v>1</v>
      </c>
      <c r="I51" s="159">
        <f t="shared" si="0"/>
        <v>12</v>
      </c>
      <c r="J51" s="105"/>
    </row>
    <row r="52" spans="1:10" ht="13">
      <c r="A52" s="158" t="s">
        <v>2325</v>
      </c>
      <c r="B52" s="120" t="s">
        <v>2326</v>
      </c>
      <c r="C52" s="120" t="s">
        <v>2219</v>
      </c>
      <c r="D52" s="120" t="s">
        <v>100</v>
      </c>
      <c r="E52" s="120" t="s">
        <v>2220</v>
      </c>
      <c r="F52" s="120">
        <v>12</v>
      </c>
      <c r="G52" s="120">
        <v>0</v>
      </c>
      <c r="H52" s="120">
        <v>1</v>
      </c>
      <c r="I52" s="159">
        <f t="shared" si="0"/>
        <v>12</v>
      </c>
      <c r="J52" s="105"/>
    </row>
    <row r="53" spans="1:10" ht="13">
      <c r="A53" s="158" t="s">
        <v>2327</v>
      </c>
      <c r="B53" s="120" t="s">
        <v>2328</v>
      </c>
      <c r="C53" s="120" t="s">
        <v>2219</v>
      </c>
      <c r="D53" s="120" t="s">
        <v>100</v>
      </c>
      <c r="E53" s="120" t="s">
        <v>2227</v>
      </c>
      <c r="F53" s="120">
        <v>12</v>
      </c>
      <c r="G53" s="120">
        <v>0</v>
      </c>
      <c r="H53" s="120">
        <v>1</v>
      </c>
      <c r="I53" s="159">
        <f t="shared" si="0"/>
        <v>12</v>
      </c>
      <c r="J53" s="105"/>
    </row>
    <row r="54" spans="1:10" ht="13">
      <c r="A54" s="158" t="s">
        <v>2329</v>
      </c>
      <c r="B54" s="120" t="s">
        <v>2330</v>
      </c>
      <c r="C54" s="120" t="s">
        <v>2219</v>
      </c>
      <c r="D54" s="120" t="s">
        <v>100</v>
      </c>
      <c r="E54" s="120" t="s">
        <v>2220</v>
      </c>
      <c r="F54" s="120">
        <v>12</v>
      </c>
      <c r="G54" s="120">
        <v>0</v>
      </c>
      <c r="H54" s="120">
        <v>1</v>
      </c>
      <c r="I54" s="159">
        <f t="shared" si="0"/>
        <v>12</v>
      </c>
      <c r="J54" s="105"/>
    </row>
    <row r="55" spans="1:10" ht="13">
      <c r="A55" s="158" t="s">
        <v>2331</v>
      </c>
      <c r="B55" s="120" t="s">
        <v>2332</v>
      </c>
      <c r="C55" s="120" t="s">
        <v>2219</v>
      </c>
      <c r="D55" s="120" t="s">
        <v>100</v>
      </c>
      <c r="E55" s="120" t="s">
        <v>2220</v>
      </c>
      <c r="F55" s="120">
        <v>12</v>
      </c>
      <c r="G55" s="120">
        <v>0</v>
      </c>
      <c r="H55" s="120">
        <v>1</v>
      </c>
      <c r="I55" s="159">
        <f t="shared" si="0"/>
        <v>12</v>
      </c>
      <c r="J55" s="105"/>
    </row>
    <row r="56" spans="1:10" ht="13">
      <c r="A56" s="158" t="s">
        <v>2333</v>
      </c>
      <c r="B56" s="120" t="s">
        <v>2334</v>
      </c>
      <c r="C56" s="120" t="s">
        <v>2317</v>
      </c>
      <c r="D56" s="120" t="s">
        <v>462</v>
      </c>
      <c r="E56" s="120" t="s">
        <v>2220</v>
      </c>
      <c r="F56" s="120">
        <v>12</v>
      </c>
      <c r="G56" s="120">
        <v>0</v>
      </c>
      <c r="H56" s="120">
        <v>1</v>
      </c>
      <c r="I56" s="159">
        <f t="shared" si="0"/>
        <v>12</v>
      </c>
      <c r="J56" s="105"/>
    </row>
    <row r="57" spans="1:10" ht="13">
      <c r="A57" s="158" t="s">
        <v>2335</v>
      </c>
      <c r="B57" s="120" t="s">
        <v>2336</v>
      </c>
      <c r="C57" s="120" t="s">
        <v>2264</v>
      </c>
      <c r="D57" s="120" t="s">
        <v>462</v>
      </c>
      <c r="E57" s="120" t="s">
        <v>2220</v>
      </c>
      <c r="F57" s="120">
        <v>12</v>
      </c>
      <c r="G57" s="120">
        <v>0</v>
      </c>
      <c r="H57" s="120">
        <v>1</v>
      </c>
      <c r="I57" s="159">
        <f t="shared" si="0"/>
        <v>12</v>
      </c>
      <c r="J57" s="105"/>
    </row>
    <row r="58" spans="1:10" ht="13">
      <c r="A58" s="158" t="s">
        <v>2337</v>
      </c>
      <c r="B58" s="120" t="s">
        <v>2338</v>
      </c>
      <c r="C58" s="120" t="s">
        <v>2219</v>
      </c>
      <c r="D58" s="120" t="s">
        <v>462</v>
      </c>
      <c r="E58" s="120" t="s">
        <v>2220</v>
      </c>
      <c r="F58" s="120">
        <v>12</v>
      </c>
      <c r="G58" s="120">
        <v>0</v>
      </c>
      <c r="H58" s="120">
        <v>1</v>
      </c>
      <c r="I58" s="159">
        <f t="shared" si="0"/>
        <v>12</v>
      </c>
      <c r="J58" s="105"/>
    </row>
    <row r="59" spans="1:10" ht="13">
      <c r="A59" s="158" t="s">
        <v>2339</v>
      </c>
      <c r="B59" s="120" t="s">
        <v>2340</v>
      </c>
      <c r="C59" s="120" t="s">
        <v>2219</v>
      </c>
      <c r="D59" s="120" t="s">
        <v>462</v>
      </c>
      <c r="E59" s="120" t="s">
        <v>2220</v>
      </c>
      <c r="F59" s="120">
        <v>12</v>
      </c>
      <c r="G59" s="120">
        <v>0</v>
      </c>
      <c r="H59" s="120">
        <v>1</v>
      </c>
      <c r="I59" s="159">
        <f t="shared" si="0"/>
        <v>12</v>
      </c>
      <c r="J59" s="105"/>
    </row>
    <row r="60" spans="1:10" ht="13">
      <c r="A60" s="158" t="s">
        <v>2341</v>
      </c>
      <c r="B60" s="120" t="s">
        <v>2342</v>
      </c>
      <c r="C60" s="120" t="s">
        <v>2317</v>
      </c>
      <c r="D60" s="120" t="s">
        <v>462</v>
      </c>
      <c r="E60" s="120" t="s">
        <v>2220</v>
      </c>
      <c r="F60" s="120">
        <v>12</v>
      </c>
      <c r="G60" s="120">
        <v>0</v>
      </c>
      <c r="H60" s="120">
        <v>1</v>
      </c>
      <c r="I60" s="159">
        <f t="shared" si="0"/>
        <v>12</v>
      </c>
      <c r="J60" s="105"/>
    </row>
    <row r="61" spans="1:10" ht="13">
      <c r="A61" s="158" t="s">
        <v>2343</v>
      </c>
      <c r="B61" s="120" t="s">
        <v>2344</v>
      </c>
      <c r="C61" s="120" t="s">
        <v>2219</v>
      </c>
      <c r="D61" s="120" t="s">
        <v>462</v>
      </c>
      <c r="E61" s="120" t="s">
        <v>2220</v>
      </c>
      <c r="F61" s="120">
        <v>12</v>
      </c>
      <c r="G61" s="120">
        <v>0</v>
      </c>
      <c r="H61" s="120">
        <v>1</v>
      </c>
      <c r="I61" s="159">
        <f t="shared" si="0"/>
        <v>12</v>
      </c>
      <c r="J61" s="105"/>
    </row>
    <row r="62" spans="1:10" ht="13">
      <c r="A62" s="158" t="s">
        <v>2345</v>
      </c>
      <c r="B62" s="120" t="s">
        <v>2346</v>
      </c>
      <c r="C62" s="120" t="s">
        <v>2219</v>
      </c>
      <c r="D62" s="120" t="s">
        <v>462</v>
      </c>
      <c r="E62" s="120" t="s">
        <v>2227</v>
      </c>
      <c r="F62" s="120">
        <v>12</v>
      </c>
      <c r="G62" s="120">
        <v>0</v>
      </c>
      <c r="H62" s="120">
        <v>1</v>
      </c>
      <c r="I62" s="159">
        <f t="shared" si="0"/>
        <v>12</v>
      </c>
      <c r="J62" s="105"/>
    </row>
    <row r="63" spans="1:10" ht="13">
      <c r="A63" s="158" t="s">
        <v>2347</v>
      </c>
      <c r="B63" s="120" t="s">
        <v>2348</v>
      </c>
      <c r="C63" s="120" t="s">
        <v>2219</v>
      </c>
      <c r="D63" s="120" t="s">
        <v>462</v>
      </c>
      <c r="E63" s="120" t="s">
        <v>2220</v>
      </c>
      <c r="F63" s="120">
        <v>12</v>
      </c>
      <c r="G63" s="120">
        <v>0</v>
      </c>
      <c r="H63" s="120">
        <v>1</v>
      </c>
      <c r="I63" s="159">
        <f t="shared" si="0"/>
        <v>12</v>
      </c>
      <c r="J63" s="105"/>
    </row>
    <row r="64" spans="1:10" ht="13">
      <c r="A64" s="158" t="s">
        <v>2349</v>
      </c>
      <c r="B64" s="120" t="s">
        <v>2350</v>
      </c>
      <c r="C64" s="120" t="s">
        <v>2219</v>
      </c>
      <c r="D64" s="120" t="s">
        <v>579</v>
      </c>
      <c r="E64" s="120" t="s">
        <v>2220</v>
      </c>
      <c r="F64" s="120">
        <v>12</v>
      </c>
      <c r="G64" s="120">
        <v>0</v>
      </c>
      <c r="H64" s="120">
        <v>1</v>
      </c>
      <c r="I64" s="159">
        <f t="shared" si="0"/>
        <v>12</v>
      </c>
      <c r="J64" s="105"/>
    </row>
    <row r="65" spans="1:11" ht="13">
      <c r="A65" s="158" t="s">
        <v>2351</v>
      </c>
      <c r="B65" s="120" t="s">
        <v>2352</v>
      </c>
      <c r="C65" s="120" t="s">
        <v>2219</v>
      </c>
      <c r="D65" s="120" t="s">
        <v>579</v>
      </c>
      <c r="E65" s="120" t="s">
        <v>2220</v>
      </c>
      <c r="F65" s="120">
        <v>12</v>
      </c>
      <c r="G65" s="120">
        <v>0</v>
      </c>
      <c r="H65" s="120">
        <v>1</v>
      </c>
      <c r="I65" s="159">
        <f t="shared" si="0"/>
        <v>12</v>
      </c>
      <c r="J65" s="105"/>
    </row>
    <row r="66" spans="1:11" ht="13">
      <c r="A66" s="158" t="s">
        <v>2353</v>
      </c>
      <c r="B66" s="120" t="s">
        <v>2354</v>
      </c>
      <c r="C66" s="120" t="s">
        <v>2298</v>
      </c>
      <c r="D66" s="120" t="s">
        <v>579</v>
      </c>
      <c r="E66" s="120" t="s">
        <v>2220</v>
      </c>
      <c r="F66" s="120">
        <v>12</v>
      </c>
      <c r="G66" s="120">
        <v>0</v>
      </c>
      <c r="H66" s="120">
        <v>1</v>
      </c>
      <c r="I66" s="159">
        <f t="shared" si="0"/>
        <v>12</v>
      </c>
      <c r="J66" s="105"/>
    </row>
    <row r="67" spans="1:11" ht="13">
      <c r="A67" s="158" t="s">
        <v>2355</v>
      </c>
      <c r="B67" s="120" t="s">
        <v>2356</v>
      </c>
      <c r="C67" s="120" t="s">
        <v>2238</v>
      </c>
      <c r="D67" s="120" t="s">
        <v>579</v>
      </c>
      <c r="E67" s="120" t="s">
        <v>2220</v>
      </c>
      <c r="F67" s="120">
        <v>12</v>
      </c>
      <c r="G67" s="120">
        <v>0</v>
      </c>
      <c r="H67" s="120">
        <v>1</v>
      </c>
      <c r="I67" s="159">
        <f t="shared" si="0"/>
        <v>12</v>
      </c>
      <c r="J67" s="105"/>
    </row>
    <row r="68" spans="1:11" ht="13">
      <c r="A68" s="158" t="s">
        <v>2357</v>
      </c>
      <c r="B68" s="120" t="s">
        <v>2358</v>
      </c>
      <c r="C68" s="120" t="s">
        <v>2298</v>
      </c>
      <c r="D68" s="120" t="s">
        <v>579</v>
      </c>
      <c r="E68" s="120" t="s">
        <v>2220</v>
      </c>
      <c r="F68" s="120">
        <v>12</v>
      </c>
      <c r="G68" s="120">
        <v>0</v>
      </c>
      <c r="H68" s="120">
        <v>1</v>
      </c>
      <c r="I68" s="159">
        <f t="shared" ref="I68:I131" si="1">(F68+G68)*H68</f>
        <v>12</v>
      </c>
      <c r="J68" s="105"/>
    </row>
    <row r="69" spans="1:11" ht="13">
      <c r="A69" s="158" t="s">
        <v>2359</v>
      </c>
      <c r="B69" s="120" t="s">
        <v>2360</v>
      </c>
      <c r="C69" s="120" t="s">
        <v>2298</v>
      </c>
      <c r="D69" s="120" t="s">
        <v>579</v>
      </c>
      <c r="E69" s="120" t="s">
        <v>2220</v>
      </c>
      <c r="F69" s="120">
        <v>12</v>
      </c>
      <c r="G69" s="120">
        <v>0</v>
      </c>
      <c r="H69" s="120">
        <v>1</v>
      </c>
      <c r="I69" s="159">
        <f t="shared" si="1"/>
        <v>12</v>
      </c>
      <c r="J69" s="105"/>
    </row>
    <row r="70" spans="1:11" ht="13">
      <c r="A70" s="158" t="s">
        <v>2361</v>
      </c>
      <c r="B70" s="120" t="s">
        <v>2362</v>
      </c>
      <c r="C70" s="120" t="s">
        <v>2363</v>
      </c>
      <c r="D70" s="120" t="s">
        <v>579</v>
      </c>
      <c r="E70" s="120" t="s">
        <v>2220</v>
      </c>
      <c r="F70" s="120">
        <v>12</v>
      </c>
      <c r="G70" s="120">
        <v>0</v>
      </c>
      <c r="H70" s="120">
        <v>1</v>
      </c>
      <c r="I70" s="159">
        <f t="shared" si="1"/>
        <v>12</v>
      </c>
      <c r="J70" s="105"/>
      <c r="K70" s="162">
        <v>28.8</v>
      </c>
    </row>
    <row r="71" spans="1:11" ht="13">
      <c r="A71" s="161"/>
      <c r="B71" s="120"/>
      <c r="C71" s="107"/>
      <c r="D71" s="107" t="s">
        <v>2201</v>
      </c>
      <c r="E71" s="107"/>
      <c r="F71" s="162">
        <v>28.8</v>
      </c>
      <c r="G71" s="107"/>
      <c r="H71" s="107">
        <v>1</v>
      </c>
      <c r="I71" s="159">
        <f t="shared" si="1"/>
        <v>28.8</v>
      </c>
      <c r="J71" s="107" t="s">
        <v>2301</v>
      </c>
    </row>
    <row r="72" spans="1:11" ht="13">
      <c r="A72" s="158" t="s">
        <v>2364</v>
      </c>
      <c r="B72" s="120" t="s">
        <v>2365</v>
      </c>
      <c r="C72" s="120" t="s">
        <v>2219</v>
      </c>
      <c r="D72" s="120" t="s">
        <v>235</v>
      </c>
      <c r="E72" s="120" t="s">
        <v>2220</v>
      </c>
      <c r="F72" s="120">
        <v>12</v>
      </c>
      <c r="G72" s="120">
        <v>0</v>
      </c>
      <c r="H72" s="120">
        <v>1</v>
      </c>
      <c r="I72" s="159">
        <f t="shared" si="1"/>
        <v>12</v>
      </c>
      <c r="J72" s="105"/>
    </row>
    <row r="73" spans="1:11" ht="13">
      <c r="A73" s="158" t="s">
        <v>2366</v>
      </c>
      <c r="B73" s="120" t="s">
        <v>2367</v>
      </c>
      <c r="C73" s="120" t="s">
        <v>2219</v>
      </c>
      <c r="D73" s="120" t="s">
        <v>235</v>
      </c>
      <c r="E73" s="120" t="s">
        <v>2220</v>
      </c>
      <c r="F73" s="120">
        <v>12</v>
      </c>
      <c r="G73" s="120">
        <v>0</v>
      </c>
      <c r="H73" s="120">
        <v>1</v>
      </c>
      <c r="I73" s="159">
        <f t="shared" si="1"/>
        <v>12</v>
      </c>
      <c r="J73" s="105"/>
    </row>
    <row r="74" spans="1:11" ht="13">
      <c r="A74" s="158" t="s">
        <v>2368</v>
      </c>
      <c r="B74" s="120" t="s">
        <v>2369</v>
      </c>
      <c r="C74" s="120" t="s">
        <v>2219</v>
      </c>
      <c r="D74" s="120" t="s">
        <v>235</v>
      </c>
      <c r="E74" s="120" t="s">
        <v>2220</v>
      </c>
      <c r="F74" s="120">
        <v>12</v>
      </c>
      <c r="G74" s="120">
        <v>0</v>
      </c>
      <c r="H74" s="120">
        <v>1</v>
      </c>
      <c r="I74" s="159">
        <f t="shared" si="1"/>
        <v>12</v>
      </c>
      <c r="J74" s="105"/>
    </row>
    <row r="75" spans="1:11" ht="13">
      <c r="A75" s="158" t="s">
        <v>2370</v>
      </c>
      <c r="B75" s="120" t="s">
        <v>2371</v>
      </c>
      <c r="C75" s="120" t="s">
        <v>2219</v>
      </c>
      <c r="D75" s="120" t="s">
        <v>235</v>
      </c>
      <c r="E75" s="120" t="s">
        <v>2227</v>
      </c>
      <c r="F75" s="120">
        <v>12</v>
      </c>
      <c r="G75" s="120">
        <v>0</v>
      </c>
      <c r="H75" s="120">
        <v>1</v>
      </c>
      <c r="I75" s="159">
        <f t="shared" si="1"/>
        <v>12</v>
      </c>
      <c r="J75" s="105"/>
    </row>
    <row r="76" spans="1:11" ht="13">
      <c r="A76" s="158" t="s">
        <v>2372</v>
      </c>
      <c r="B76" s="120" t="s">
        <v>2373</v>
      </c>
      <c r="C76" s="120" t="s">
        <v>2219</v>
      </c>
      <c r="D76" s="120" t="s">
        <v>268</v>
      </c>
      <c r="E76" s="120" t="s">
        <v>2220</v>
      </c>
      <c r="F76" s="120"/>
      <c r="G76" s="120"/>
      <c r="H76" s="120"/>
      <c r="I76" s="159">
        <f t="shared" si="1"/>
        <v>0</v>
      </c>
      <c r="J76" s="105" t="s">
        <v>928</v>
      </c>
    </row>
    <row r="77" spans="1:11" ht="13">
      <c r="A77" s="158" t="s">
        <v>2374</v>
      </c>
      <c r="B77" s="120" t="s">
        <v>2375</v>
      </c>
      <c r="C77" s="120" t="s">
        <v>2317</v>
      </c>
      <c r="D77" s="120" t="s">
        <v>268</v>
      </c>
      <c r="E77" s="120" t="s">
        <v>2220</v>
      </c>
      <c r="F77" s="120"/>
      <c r="G77" s="120"/>
      <c r="H77" s="120"/>
      <c r="I77" s="159">
        <f t="shared" si="1"/>
        <v>0</v>
      </c>
      <c r="J77" s="105" t="s">
        <v>928</v>
      </c>
    </row>
    <row r="78" spans="1:11" ht="13">
      <c r="A78" s="158" t="s">
        <v>2376</v>
      </c>
      <c r="B78" s="120" t="s">
        <v>2377</v>
      </c>
      <c r="C78" s="120" t="s">
        <v>2219</v>
      </c>
      <c r="D78" s="120" t="s">
        <v>268</v>
      </c>
      <c r="E78" s="120" t="s">
        <v>2245</v>
      </c>
      <c r="F78" s="120"/>
      <c r="G78" s="120"/>
      <c r="H78" s="120"/>
      <c r="I78" s="159">
        <f t="shared" si="1"/>
        <v>0</v>
      </c>
      <c r="J78" s="105" t="s">
        <v>928</v>
      </c>
    </row>
    <row r="79" spans="1:11" ht="13">
      <c r="A79" s="158" t="s">
        <v>2378</v>
      </c>
      <c r="B79" s="120" t="s">
        <v>2379</v>
      </c>
      <c r="C79" s="120" t="s">
        <v>2317</v>
      </c>
      <c r="D79" s="120" t="s">
        <v>268</v>
      </c>
      <c r="E79" s="120" t="s">
        <v>2227</v>
      </c>
      <c r="F79" s="120"/>
      <c r="G79" s="120"/>
      <c r="H79" s="120"/>
      <c r="I79" s="159">
        <f t="shared" si="1"/>
        <v>0</v>
      </c>
      <c r="J79" s="105" t="s">
        <v>928</v>
      </c>
    </row>
    <row r="80" spans="1:11" ht="13">
      <c r="A80" s="158" t="s">
        <v>2380</v>
      </c>
      <c r="B80" s="120" t="s">
        <v>2381</v>
      </c>
      <c r="C80" s="120" t="s">
        <v>2269</v>
      </c>
      <c r="D80" s="120" t="s">
        <v>268</v>
      </c>
      <c r="E80" s="120" t="s">
        <v>2220</v>
      </c>
      <c r="F80" s="120"/>
      <c r="G80" s="120"/>
      <c r="H80" s="120"/>
      <c r="I80" s="159">
        <f t="shared" si="1"/>
        <v>0</v>
      </c>
      <c r="J80" s="105" t="s">
        <v>928</v>
      </c>
    </row>
    <row r="81" spans="1:11" ht="13">
      <c r="A81" s="158" t="s">
        <v>2382</v>
      </c>
      <c r="B81" s="120" t="s">
        <v>2383</v>
      </c>
      <c r="C81" s="120" t="s">
        <v>2298</v>
      </c>
      <c r="D81" s="120" t="s">
        <v>268</v>
      </c>
      <c r="E81" s="120" t="s">
        <v>2220</v>
      </c>
      <c r="F81" s="120"/>
      <c r="G81" s="120"/>
      <c r="H81" s="120"/>
      <c r="I81" s="159">
        <f t="shared" si="1"/>
        <v>0</v>
      </c>
      <c r="J81" s="105" t="s">
        <v>928</v>
      </c>
      <c r="K81" s="162">
        <v>0</v>
      </c>
    </row>
    <row r="82" spans="1:11" ht="13">
      <c r="A82" s="161"/>
      <c r="B82" s="120"/>
      <c r="C82" s="107"/>
      <c r="D82" s="107" t="s">
        <v>2384</v>
      </c>
      <c r="E82" s="107"/>
      <c r="F82" s="107"/>
      <c r="G82" s="107"/>
      <c r="H82" s="107"/>
      <c r="I82" s="159">
        <f t="shared" si="1"/>
        <v>0</v>
      </c>
      <c r="J82" s="107" t="s">
        <v>2385</v>
      </c>
    </row>
    <row r="83" spans="1:11" ht="13">
      <c r="A83" s="158" t="s">
        <v>2386</v>
      </c>
      <c r="B83" s="120" t="s">
        <v>2387</v>
      </c>
      <c r="C83" s="120" t="s">
        <v>2219</v>
      </c>
      <c r="D83" s="120" t="s">
        <v>262</v>
      </c>
      <c r="E83" s="120" t="s">
        <v>2245</v>
      </c>
      <c r="F83" s="120">
        <v>12</v>
      </c>
      <c r="G83" s="120">
        <v>4</v>
      </c>
      <c r="H83" s="120">
        <v>1</v>
      </c>
      <c r="I83" s="159">
        <f t="shared" si="1"/>
        <v>16</v>
      </c>
      <c r="J83" s="105"/>
    </row>
    <row r="84" spans="1:11" ht="13">
      <c r="A84" s="158" t="s">
        <v>2388</v>
      </c>
      <c r="B84" s="120" t="s">
        <v>2389</v>
      </c>
      <c r="C84" s="120" t="s">
        <v>2238</v>
      </c>
      <c r="D84" s="120" t="s">
        <v>262</v>
      </c>
      <c r="E84" s="120" t="s">
        <v>2220</v>
      </c>
      <c r="F84" s="120">
        <v>12</v>
      </c>
      <c r="G84" s="120">
        <v>0</v>
      </c>
      <c r="H84" s="120">
        <v>1</v>
      </c>
      <c r="I84" s="159">
        <f t="shared" si="1"/>
        <v>12</v>
      </c>
      <c r="J84" s="105"/>
    </row>
    <row r="85" spans="1:11" ht="13">
      <c r="A85" s="158" t="s">
        <v>2390</v>
      </c>
      <c r="B85" s="120" t="s">
        <v>2391</v>
      </c>
      <c r="C85" s="120" t="s">
        <v>2219</v>
      </c>
      <c r="D85" s="120" t="s">
        <v>262</v>
      </c>
      <c r="E85" s="120" t="s">
        <v>2220</v>
      </c>
      <c r="F85" s="120">
        <v>12</v>
      </c>
      <c r="G85" s="120">
        <v>0</v>
      </c>
      <c r="H85" s="120">
        <v>1</v>
      </c>
      <c r="I85" s="159">
        <f t="shared" si="1"/>
        <v>12</v>
      </c>
      <c r="J85" s="105"/>
    </row>
    <row r="86" spans="1:11" ht="13">
      <c r="A86" s="158" t="s">
        <v>2392</v>
      </c>
      <c r="B86" s="120" t="s">
        <v>2393</v>
      </c>
      <c r="C86" s="120" t="s">
        <v>2238</v>
      </c>
      <c r="D86" s="120" t="s">
        <v>262</v>
      </c>
      <c r="E86" s="120" t="s">
        <v>2227</v>
      </c>
      <c r="F86" s="120">
        <v>12</v>
      </c>
      <c r="G86" s="120">
        <v>0</v>
      </c>
      <c r="H86" s="120">
        <v>1</v>
      </c>
      <c r="I86" s="159">
        <f t="shared" si="1"/>
        <v>12</v>
      </c>
      <c r="J86" s="105"/>
    </row>
    <row r="87" spans="1:11" ht="13">
      <c r="A87" s="158" t="s">
        <v>2394</v>
      </c>
      <c r="B87" s="120" t="s">
        <v>2395</v>
      </c>
      <c r="C87" s="120" t="s">
        <v>2219</v>
      </c>
      <c r="D87" s="120" t="s">
        <v>262</v>
      </c>
      <c r="E87" s="120" t="s">
        <v>2220</v>
      </c>
      <c r="F87" s="120">
        <v>12</v>
      </c>
      <c r="G87" s="120">
        <v>0</v>
      </c>
      <c r="H87" s="120">
        <v>1</v>
      </c>
      <c r="I87" s="159">
        <f t="shared" si="1"/>
        <v>12</v>
      </c>
      <c r="J87" s="105"/>
    </row>
    <row r="88" spans="1:11" ht="13">
      <c r="A88" s="158" t="s">
        <v>2396</v>
      </c>
      <c r="B88" s="120" t="s">
        <v>2397</v>
      </c>
      <c r="C88" s="120" t="s">
        <v>2317</v>
      </c>
      <c r="D88" s="120" t="s">
        <v>148</v>
      </c>
      <c r="E88" s="120" t="s">
        <v>2245</v>
      </c>
      <c r="F88" s="120">
        <v>12</v>
      </c>
      <c r="G88" s="120">
        <v>4</v>
      </c>
      <c r="H88" s="120">
        <v>1</v>
      </c>
      <c r="I88" s="159">
        <f t="shared" si="1"/>
        <v>16</v>
      </c>
      <c r="J88" s="105"/>
    </row>
    <row r="89" spans="1:11" ht="13">
      <c r="A89" s="158" t="s">
        <v>2398</v>
      </c>
      <c r="B89" s="120" t="s">
        <v>2399</v>
      </c>
      <c r="C89" s="120" t="s">
        <v>2283</v>
      </c>
      <c r="D89" s="120" t="s">
        <v>357</v>
      </c>
      <c r="E89" s="120" t="s">
        <v>2220</v>
      </c>
      <c r="F89" s="120">
        <v>12</v>
      </c>
      <c r="G89" s="120">
        <v>0</v>
      </c>
      <c r="H89" s="120">
        <v>1</v>
      </c>
      <c r="I89" s="159">
        <f t="shared" si="1"/>
        <v>12</v>
      </c>
      <c r="J89" s="105"/>
    </row>
    <row r="90" spans="1:11" ht="13">
      <c r="A90" s="158" t="s">
        <v>2400</v>
      </c>
      <c r="B90" s="120" t="s">
        <v>2401</v>
      </c>
      <c r="C90" s="120" t="s">
        <v>2269</v>
      </c>
      <c r="D90" s="120" t="s">
        <v>390</v>
      </c>
      <c r="E90" s="120" t="s">
        <v>2304</v>
      </c>
      <c r="F90" s="120">
        <v>12</v>
      </c>
      <c r="G90" s="120">
        <v>0</v>
      </c>
      <c r="H90" s="120">
        <v>1</v>
      </c>
      <c r="I90" s="159">
        <f t="shared" si="1"/>
        <v>12</v>
      </c>
      <c r="J90" s="105"/>
    </row>
    <row r="91" spans="1:11" ht="13">
      <c r="A91" s="158" t="s">
        <v>2402</v>
      </c>
      <c r="B91" s="120" t="s">
        <v>2403</v>
      </c>
      <c r="C91" s="120" t="s">
        <v>2219</v>
      </c>
      <c r="D91" s="120" t="s">
        <v>390</v>
      </c>
      <c r="E91" s="120" t="s">
        <v>2272</v>
      </c>
      <c r="F91" s="120">
        <v>12</v>
      </c>
      <c r="G91" s="120">
        <v>0</v>
      </c>
      <c r="H91" s="120">
        <v>1</v>
      </c>
      <c r="I91" s="159">
        <f t="shared" si="1"/>
        <v>12</v>
      </c>
      <c r="J91" s="105"/>
    </row>
    <row r="92" spans="1:11" ht="13">
      <c r="A92" s="158" t="s">
        <v>2404</v>
      </c>
      <c r="B92" s="120" t="s">
        <v>2405</v>
      </c>
      <c r="C92" s="120" t="s">
        <v>2219</v>
      </c>
      <c r="D92" s="120" t="s">
        <v>390</v>
      </c>
      <c r="E92" s="120" t="s">
        <v>2220</v>
      </c>
      <c r="F92" s="120">
        <v>12</v>
      </c>
      <c r="G92" s="120">
        <v>0</v>
      </c>
      <c r="H92" s="120">
        <v>1</v>
      </c>
      <c r="I92" s="159">
        <f t="shared" si="1"/>
        <v>12</v>
      </c>
      <c r="J92" s="105"/>
    </row>
    <row r="93" spans="1:11" ht="13">
      <c r="A93" s="158" t="s">
        <v>2406</v>
      </c>
      <c r="B93" s="120" t="s">
        <v>2407</v>
      </c>
      <c r="C93" s="120" t="s">
        <v>2219</v>
      </c>
      <c r="D93" s="120" t="s">
        <v>390</v>
      </c>
      <c r="E93" s="120" t="s">
        <v>2220</v>
      </c>
      <c r="F93" s="120">
        <v>12</v>
      </c>
      <c r="G93" s="120">
        <v>0</v>
      </c>
      <c r="H93" s="120">
        <v>1</v>
      </c>
      <c r="I93" s="159">
        <f t="shared" si="1"/>
        <v>12</v>
      </c>
      <c r="J93" s="105"/>
    </row>
    <row r="94" spans="1:11" ht="13">
      <c r="A94" s="158" t="s">
        <v>2408</v>
      </c>
      <c r="B94" s="120" t="s">
        <v>2409</v>
      </c>
      <c r="C94" s="120" t="s">
        <v>2317</v>
      </c>
      <c r="D94" s="120" t="s">
        <v>390</v>
      </c>
      <c r="E94" s="120" t="s">
        <v>2220</v>
      </c>
      <c r="F94" s="120">
        <v>12</v>
      </c>
      <c r="G94" s="120">
        <v>0</v>
      </c>
      <c r="H94" s="120">
        <v>1</v>
      </c>
      <c r="I94" s="159">
        <f t="shared" si="1"/>
        <v>12</v>
      </c>
      <c r="J94" s="105"/>
    </row>
    <row r="95" spans="1:11" ht="13">
      <c r="A95" s="158" t="s">
        <v>2410</v>
      </c>
      <c r="B95" s="120" t="s">
        <v>2411</v>
      </c>
      <c r="C95" s="120" t="s">
        <v>2219</v>
      </c>
      <c r="D95" s="120" t="s">
        <v>390</v>
      </c>
      <c r="E95" s="120" t="s">
        <v>2220</v>
      </c>
      <c r="F95" s="120">
        <v>12</v>
      </c>
      <c r="G95" s="120">
        <v>0</v>
      </c>
      <c r="H95" s="120">
        <v>1</v>
      </c>
      <c r="I95" s="159">
        <f t="shared" si="1"/>
        <v>12</v>
      </c>
      <c r="J95" s="105"/>
    </row>
    <row r="96" spans="1:11" ht="13">
      <c r="A96" s="158" t="s">
        <v>2412</v>
      </c>
      <c r="B96" s="120" t="s">
        <v>2413</v>
      </c>
      <c r="C96" s="120" t="s">
        <v>2298</v>
      </c>
      <c r="D96" s="120" t="s">
        <v>402</v>
      </c>
      <c r="E96" s="120" t="s">
        <v>2220</v>
      </c>
      <c r="F96" s="120">
        <v>12</v>
      </c>
      <c r="G96" s="120">
        <v>0</v>
      </c>
      <c r="H96" s="120">
        <v>1</v>
      </c>
      <c r="I96" s="159">
        <f t="shared" si="1"/>
        <v>12</v>
      </c>
      <c r="J96" s="105"/>
    </row>
    <row r="97" spans="1:11" ht="13">
      <c r="A97" s="158" t="s">
        <v>2414</v>
      </c>
      <c r="B97" s="120" t="s">
        <v>2415</v>
      </c>
      <c r="C97" s="120" t="s">
        <v>2298</v>
      </c>
      <c r="D97" s="120" t="s">
        <v>402</v>
      </c>
      <c r="E97" s="120" t="s">
        <v>2220</v>
      </c>
      <c r="F97" s="120">
        <v>12</v>
      </c>
      <c r="G97" s="120">
        <v>0</v>
      </c>
      <c r="H97" s="120">
        <v>1</v>
      </c>
      <c r="I97" s="159">
        <f t="shared" si="1"/>
        <v>12</v>
      </c>
      <c r="J97" s="105"/>
    </row>
    <row r="98" spans="1:11" ht="13">
      <c r="A98" s="158" t="s">
        <v>2416</v>
      </c>
      <c r="B98" s="120" t="s">
        <v>2417</v>
      </c>
      <c r="C98" s="120" t="s">
        <v>2298</v>
      </c>
      <c r="D98" s="120" t="s">
        <v>402</v>
      </c>
      <c r="E98" s="120" t="s">
        <v>2245</v>
      </c>
      <c r="F98" s="120">
        <v>12</v>
      </c>
      <c r="G98" s="120">
        <v>4</v>
      </c>
      <c r="H98" s="120">
        <v>1</v>
      </c>
      <c r="I98" s="159">
        <f t="shared" si="1"/>
        <v>16</v>
      </c>
      <c r="J98" s="105"/>
    </row>
    <row r="99" spans="1:11" ht="13">
      <c r="A99" s="158" t="s">
        <v>2418</v>
      </c>
      <c r="B99" s="120" t="s">
        <v>2419</v>
      </c>
      <c r="C99" s="120" t="s">
        <v>2298</v>
      </c>
      <c r="D99" s="120" t="s">
        <v>402</v>
      </c>
      <c r="E99" s="120" t="s">
        <v>2245</v>
      </c>
      <c r="F99" s="120">
        <v>12</v>
      </c>
      <c r="G99" s="120">
        <v>4</v>
      </c>
      <c r="H99" s="120">
        <v>1</v>
      </c>
      <c r="I99" s="159">
        <f t="shared" si="1"/>
        <v>16</v>
      </c>
      <c r="J99" s="105"/>
      <c r="K99" s="162">
        <v>25.6</v>
      </c>
    </row>
    <row r="100" spans="1:11" ht="13">
      <c r="A100" s="161"/>
      <c r="B100" s="120"/>
      <c r="C100" s="107"/>
      <c r="D100" s="107" t="s">
        <v>501</v>
      </c>
      <c r="E100" s="107"/>
      <c r="F100" s="162">
        <v>25.6</v>
      </c>
      <c r="G100" s="107"/>
      <c r="H100" s="107">
        <v>1</v>
      </c>
      <c r="I100" s="159">
        <f t="shared" si="1"/>
        <v>25.6</v>
      </c>
      <c r="J100" s="107" t="s">
        <v>2301</v>
      </c>
    </row>
    <row r="101" spans="1:11" ht="13">
      <c r="A101" s="158" t="s">
        <v>2420</v>
      </c>
      <c r="B101" s="120" t="s">
        <v>2421</v>
      </c>
      <c r="C101" s="120" t="s">
        <v>2219</v>
      </c>
      <c r="D101" s="120" t="s">
        <v>412</v>
      </c>
      <c r="E101" s="120" t="s">
        <v>2220</v>
      </c>
      <c r="F101" s="120">
        <v>12</v>
      </c>
      <c r="G101" s="120">
        <v>0</v>
      </c>
      <c r="H101" s="120">
        <v>1</v>
      </c>
      <c r="I101" s="159">
        <f t="shared" si="1"/>
        <v>12</v>
      </c>
      <c r="J101" s="105"/>
    </row>
    <row r="102" spans="1:11" ht="13">
      <c r="A102" s="158" t="s">
        <v>2422</v>
      </c>
      <c r="B102" s="120" t="s">
        <v>2423</v>
      </c>
      <c r="C102" s="120" t="s">
        <v>2317</v>
      </c>
      <c r="D102" s="120" t="s">
        <v>412</v>
      </c>
      <c r="E102" s="120" t="s">
        <v>2227</v>
      </c>
      <c r="F102" s="120">
        <v>12</v>
      </c>
      <c r="G102" s="120">
        <v>0</v>
      </c>
      <c r="H102" s="120">
        <v>1</v>
      </c>
      <c r="I102" s="159">
        <f t="shared" si="1"/>
        <v>12</v>
      </c>
      <c r="J102" s="105"/>
    </row>
    <row r="103" spans="1:11" ht="13">
      <c r="A103" s="158" t="s">
        <v>2424</v>
      </c>
      <c r="B103" s="120" t="s">
        <v>2425</v>
      </c>
      <c r="C103" s="120" t="s">
        <v>2317</v>
      </c>
      <c r="D103" s="120" t="s">
        <v>412</v>
      </c>
      <c r="E103" s="120" t="s">
        <v>2220</v>
      </c>
      <c r="F103" s="120">
        <v>12</v>
      </c>
      <c r="G103" s="120">
        <v>0</v>
      </c>
      <c r="H103" s="120">
        <v>1</v>
      </c>
      <c r="I103" s="159">
        <f t="shared" si="1"/>
        <v>12</v>
      </c>
      <c r="J103" s="105"/>
    </row>
    <row r="104" spans="1:11" ht="13">
      <c r="A104" s="158" t="s">
        <v>2426</v>
      </c>
      <c r="B104" s="120" t="s">
        <v>2427</v>
      </c>
      <c r="C104" s="120" t="s">
        <v>2264</v>
      </c>
      <c r="D104" s="120" t="s">
        <v>412</v>
      </c>
      <c r="E104" s="120" t="s">
        <v>2245</v>
      </c>
      <c r="F104" s="120">
        <v>12</v>
      </c>
      <c r="G104" s="120">
        <v>4</v>
      </c>
      <c r="H104" s="120">
        <v>1</v>
      </c>
      <c r="I104" s="159">
        <f t="shared" si="1"/>
        <v>16</v>
      </c>
      <c r="J104" s="105"/>
    </row>
    <row r="105" spans="1:11" ht="13">
      <c r="A105" s="158" t="s">
        <v>2428</v>
      </c>
      <c r="B105" s="120" t="s">
        <v>2429</v>
      </c>
      <c r="C105" s="120" t="s">
        <v>2219</v>
      </c>
      <c r="D105" s="120" t="s">
        <v>412</v>
      </c>
      <c r="E105" s="120" t="s">
        <v>2220</v>
      </c>
      <c r="F105" s="120">
        <v>12</v>
      </c>
      <c r="G105" s="120">
        <v>0</v>
      </c>
      <c r="H105" s="120">
        <v>1</v>
      </c>
      <c r="I105" s="159">
        <f t="shared" si="1"/>
        <v>12</v>
      </c>
      <c r="J105" s="105"/>
    </row>
    <row r="106" spans="1:11" ht="13">
      <c r="A106" s="158" t="s">
        <v>2430</v>
      </c>
      <c r="B106" s="120" t="s">
        <v>2431</v>
      </c>
      <c r="C106" s="120" t="s">
        <v>2264</v>
      </c>
      <c r="D106" s="120" t="s">
        <v>412</v>
      </c>
      <c r="E106" s="120" t="s">
        <v>2304</v>
      </c>
      <c r="F106" s="120">
        <v>12</v>
      </c>
      <c r="G106" s="120">
        <v>0</v>
      </c>
      <c r="H106" s="120">
        <v>1</v>
      </c>
      <c r="I106" s="159">
        <f t="shared" si="1"/>
        <v>12</v>
      </c>
      <c r="J106" s="105"/>
    </row>
    <row r="107" spans="1:11" ht="13">
      <c r="A107" s="158" t="s">
        <v>2432</v>
      </c>
      <c r="B107" s="120" t="s">
        <v>2433</v>
      </c>
      <c r="C107" s="120" t="s">
        <v>2219</v>
      </c>
      <c r="D107" s="120" t="s">
        <v>412</v>
      </c>
      <c r="E107" s="120" t="s">
        <v>2227</v>
      </c>
      <c r="F107" s="120">
        <v>12</v>
      </c>
      <c r="G107" s="120">
        <v>0</v>
      </c>
      <c r="H107" s="120">
        <v>1</v>
      </c>
      <c r="I107" s="159">
        <f t="shared" si="1"/>
        <v>12</v>
      </c>
      <c r="J107" s="105"/>
    </row>
    <row r="108" spans="1:11" ht="13">
      <c r="A108" s="158" t="s">
        <v>2434</v>
      </c>
      <c r="B108" s="120" t="s">
        <v>2435</v>
      </c>
      <c r="C108" s="120" t="s">
        <v>2317</v>
      </c>
      <c r="D108" s="120" t="s">
        <v>412</v>
      </c>
      <c r="E108" s="120" t="s">
        <v>2227</v>
      </c>
      <c r="F108" s="120">
        <v>12</v>
      </c>
      <c r="G108" s="120">
        <v>0</v>
      </c>
      <c r="H108" s="120">
        <v>1</v>
      </c>
      <c r="I108" s="159">
        <f t="shared" si="1"/>
        <v>12</v>
      </c>
      <c r="J108" s="105"/>
    </row>
    <row r="109" spans="1:11" ht="13">
      <c r="A109" s="158" t="s">
        <v>2436</v>
      </c>
      <c r="B109" s="120" t="s">
        <v>2437</v>
      </c>
      <c r="C109" s="120" t="s">
        <v>2219</v>
      </c>
      <c r="D109" s="120" t="s">
        <v>418</v>
      </c>
      <c r="E109" s="120" t="s">
        <v>2227</v>
      </c>
      <c r="F109" s="120">
        <v>12</v>
      </c>
      <c r="G109" s="120">
        <v>0</v>
      </c>
      <c r="H109" s="120">
        <v>1</v>
      </c>
      <c r="I109" s="159">
        <f t="shared" si="1"/>
        <v>12</v>
      </c>
      <c r="J109" s="105"/>
    </row>
    <row r="110" spans="1:11" ht="13">
      <c r="A110" s="158" t="s">
        <v>2438</v>
      </c>
      <c r="B110" s="120" t="s">
        <v>2439</v>
      </c>
      <c r="C110" s="120" t="s">
        <v>2238</v>
      </c>
      <c r="D110" s="120" t="s">
        <v>418</v>
      </c>
      <c r="E110" s="120" t="s">
        <v>2227</v>
      </c>
      <c r="F110" s="120">
        <v>12</v>
      </c>
      <c r="G110" s="120">
        <v>0</v>
      </c>
      <c r="H110" s="120">
        <v>1</v>
      </c>
      <c r="I110" s="159">
        <f t="shared" si="1"/>
        <v>12</v>
      </c>
      <c r="J110" s="105"/>
    </row>
    <row r="111" spans="1:11" ht="13">
      <c r="A111" s="158" t="s">
        <v>2440</v>
      </c>
      <c r="B111" s="120" t="s">
        <v>2441</v>
      </c>
      <c r="C111" s="120" t="s">
        <v>2219</v>
      </c>
      <c r="D111" s="120" t="s">
        <v>418</v>
      </c>
      <c r="E111" s="120" t="s">
        <v>2220</v>
      </c>
      <c r="F111" s="120">
        <v>12</v>
      </c>
      <c r="G111" s="120">
        <v>0</v>
      </c>
      <c r="H111" s="120">
        <v>1</v>
      </c>
      <c r="I111" s="159">
        <f t="shared" si="1"/>
        <v>12</v>
      </c>
      <c r="J111" s="105"/>
    </row>
    <row r="112" spans="1:11" ht="13">
      <c r="A112" s="158" t="s">
        <v>2442</v>
      </c>
      <c r="B112" s="120" t="s">
        <v>2443</v>
      </c>
      <c r="C112" s="120" t="s">
        <v>2219</v>
      </c>
      <c r="D112" s="120" t="s">
        <v>418</v>
      </c>
      <c r="E112" s="120" t="s">
        <v>2220</v>
      </c>
      <c r="F112" s="120">
        <v>12</v>
      </c>
      <c r="G112" s="120">
        <v>0</v>
      </c>
      <c r="H112" s="120">
        <v>1</v>
      </c>
      <c r="I112" s="159">
        <f t="shared" si="1"/>
        <v>12</v>
      </c>
      <c r="J112" s="105"/>
    </row>
    <row r="113" spans="1:10" ht="13">
      <c r="A113" s="158" t="s">
        <v>2444</v>
      </c>
      <c r="B113" s="120" t="s">
        <v>2445</v>
      </c>
      <c r="C113" s="120" t="s">
        <v>2219</v>
      </c>
      <c r="D113" s="120" t="s">
        <v>418</v>
      </c>
      <c r="E113" s="120" t="s">
        <v>2227</v>
      </c>
      <c r="F113" s="120">
        <v>12</v>
      </c>
      <c r="G113" s="120">
        <v>0</v>
      </c>
      <c r="H113" s="120">
        <v>1</v>
      </c>
      <c r="I113" s="159">
        <f t="shared" si="1"/>
        <v>12</v>
      </c>
      <c r="J113" s="105"/>
    </row>
    <row r="114" spans="1:10" ht="13">
      <c r="A114" s="158" t="s">
        <v>2446</v>
      </c>
      <c r="B114" s="120" t="s">
        <v>2447</v>
      </c>
      <c r="C114" s="120" t="s">
        <v>2264</v>
      </c>
      <c r="D114" s="120" t="s">
        <v>418</v>
      </c>
      <c r="E114" s="120" t="s">
        <v>2227</v>
      </c>
      <c r="F114" s="120">
        <v>12</v>
      </c>
      <c r="G114" s="120">
        <v>0</v>
      </c>
      <c r="H114" s="120">
        <v>1</v>
      </c>
      <c r="I114" s="159">
        <f t="shared" si="1"/>
        <v>12</v>
      </c>
      <c r="J114" s="105"/>
    </row>
    <row r="115" spans="1:10" ht="13">
      <c r="A115" s="158" t="s">
        <v>2448</v>
      </c>
      <c r="B115" s="120" t="s">
        <v>2449</v>
      </c>
      <c r="C115" s="120" t="s">
        <v>2264</v>
      </c>
      <c r="D115" s="120" t="s">
        <v>418</v>
      </c>
      <c r="E115" s="120" t="s">
        <v>2227</v>
      </c>
      <c r="F115" s="120">
        <v>12</v>
      </c>
      <c r="G115" s="120">
        <v>0</v>
      </c>
      <c r="H115" s="120">
        <v>1</v>
      </c>
      <c r="I115" s="159">
        <f t="shared" si="1"/>
        <v>12</v>
      </c>
      <c r="J115" s="105"/>
    </row>
    <row r="116" spans="1:10" ht="13">
      <c r="A116" s="158" t="s">
        <v>2450</v>
      </c>
      <c r="B116" s="120" t="s">
        <v>2451</v>
      </c>
      <c r="C116" s="120" t="s">
        <v>2219</v>
      </c>
      <c r="D116" s="120" t="s">
        <v>418</v>
      </c>
      <c r="E116" s="120" t="s">
        <v>2220</v>
      </c>
      <c r="F116" s="120">
        <v>12</v>
      </c>
      <c r="G116" s="120">
        <v>0</v>
      </c>
      <c r="H116" s="120">
        <v>1</v>
      </c>
      <c r="I116" s="159">
        <f t="shared" si="1"/>
        <v>12</v>
      </c>
      <c r="J116" s="105"/>
    </row>
    <row r="117" spans="1:10" ht="13">
      <c r="A117" s="158" t="s">
        <v>2452</v>
      </c>
      <c r="B117" s="120" t="s">
        <v>2453</v>
      </c>
      <c r="C117" s="120" t="s">
        <v>2219</v>
      </c>
      <c r="D117" s="120" t="s">
        <v>73</v>
      </c>
      <c r="E117" s="120" t="s">
        <v>2220</v>
      </c>
      <c r="F117" s="120">
        <v>12</v>
      </c>
      <c r="G117" s="120">
        <v>0</v>
      </c>
      <c r="H117" s="120">
        <v>1</v>
      </c>
      <c r="I117" s="159">
        <f t="shared" si="1"/>
        <v>12</v>
      </c>
      <c r="J117" s="105"/>
    </row>
    <row r="118" spans="1:10" ht="13">
      <c r="A118" s="158" t="s">
        <v>2454</v>
      </c>
      <c r="B118" s="120" t="s">
        <v>2455</v>
      </c>
      <c r="C118" s="120" t="s">
        <v>2238</v>
      </c>
      <c r="D118" s="120" t="s">
        <v>73</v>
      </c>
      <c r="E118" s="120" t="s">
        <v>2220</v>
      </c>
      <c r="F118" s="120">
        <v>12</v>
      </c>
      <c r="G118" s="120">
        <v>0</v>
      </c>
      <c r="H118" s="120">
        <v>1</v>
      </c>
      <c r="I118" s="159">
        <f t="shared" si="1"/>
        <v>12</v>
      </c>
      <c r="J118" s="105"/>
    </row>
    <row r="119" spans="1:10" ht="13">
      <c r="A119" s="158" t="s">
        <v>2456</v>
      </c>
      <c r="B119" s="120" t="s">
        <v>2457</v>
      </c>
      <c r="C119" s="120" t="s">
        <v>2219</v>
      </c>
      <c r="D119" s="120" t="s">
        <v>73</v>
      </c>
      <c r="E119" s="120" t="s">
        <v>2220</v>
      </c>
      <c r="F119" s="120">
        <v>12</v>
      </c>
      <c r="G119" s="120">
        <v>0</v>
      </c>
      <c r="H119" s="120">
        <v>1</v>
      </c>
      <c r="I119" s="159">
        <f t="shared" si="1"/>
        <v>12</v>
      </c>
      <c r="J119" s="105"/>
    </row>
    <row r="120" spans="1:10" ht="13">
      <c r="A120" s="158" t="s">
        <v>2458</v>
      </c>
      <c r="B120" s="120" t="s">
        <v>2459</v>
      </c>
      <c r="C120" s="120" t="s">
        <v>2219</v>
      </c>
      <c r="D120" s="120" t="s">
        <v>73</v>
      </c>
      <c r="E120" s="120" t="s">
        <v>2220</v>
      </c>
      <c r="F120" s="120">
        <v>12</v>
      </c>
      <c r="G120" s="120">
        <v>0</v>
      </c>
      <c r="H120" s="120">
        <v>1</v>
      </c>
      <c r="I120" s="159">
        <f t="shared" si="1"/>
        <v>12</v>
      </c>
      <c r="J120" s="105"/>
    </row>
    <row r="121" spans="1:10" ht="13">
      <c r="A121" s="158" t="s">
        <v>2460</v>
      </c>
      <c r="B121" s="120" t="s">
        <v>2461</v>
      </c>
      <c r="C121" s="120" t="s">
        <v>2219</v>
      </c>
      <c r="D121" s="120" t="s">
        <v>434</v>
      </c>
      <c r="E121" s="120" t="s">
        <v>2220</v>
      </c>
      <c r="F121" s="120">
        <v>12</v>
      </c>
      <c r="G121" s="120">
        <v>0</v>
      </c>
      <c r="H121" s="120">
        <v>1</v>
      </c>
      <c r="I121" s="159">
        <f t="shared" si="1"/>
        <v>12</v>
      </c>
      <c r="J121" s="105"/>
    </row>
    <row r="122" spans="1:10" ht="13">
      <c r="A122" s="158" t="s">
        <v>2462</v>
      </c>
      <c r="B122" s="120" t="s">
        <v>2463</v>
      </c>
      <c r="C122" s="120" t="s">
        <v>2219</v>
      </c>
      <c r="D122" s="120" t="s">
        <v>434</v>
      </c>
      <c r="E122" s="120" t="s">
        <v>2245</v>
      </c>
      <c r="F122" s="120">
        <v>12</v>
      </c>
      <c r="G122" s="120">
        <v>4</v>
      </c>
      <c r="H122" s="120">
        <v>1</v>
      </c>
      <c r="I122" s="159">
        <f t="shared" si="1"/>
        <v>16</v>
      </c>
      <c r="J122" s="105"/>
    </row>
    <row r="123" spans="1:10" ht="13">
      <c r="A123" s="158" t="s">
        <v>2464</v>
      </c>
      <c r="B123" s="120" t="s">
        <v>2465</v>
      </c>
      <c r="C123" s="120" t="s">
        <v>2219</v>
      </c>
      <c r="D123" s="120" t="s">
        <v>434</v>
      </c>
      <c r="E123" s="120" t="s">
        <v>2220</v>
      </c>
      <c r="F123" s="120">
        <v>12</v>
      </c>
      <c r="G123" s="120">
        <v>0</v>
      </c>
      <c r="H123" s="120">
        <v>1</v>
      </c>
      <c r="I123" s="159">
        <f t="shared" si="1"/>
        <v>12</v>
      </c>
      <c r="J123" s="105"/>
    </row>
    <row r="124" spans="1:10" ht="13">
      <c r="A124" s="158" t="s">
        <v>2466</v>
      </c>
      <c r="B124" s="120" t="s">
        <v>2467</v>
      </c>
      <c r="C124" s="120" t="s">
        <v>2219</v>
      </c>
      <c r="D124" s="120" t="s">
        <v>434</v>
      </c>
      <c r="E124" s="120" t="s">
        <v>2227</v>
      </c>
      <c r="F124" s="120">
        <v>12</v>
      </c>
      <c r="G124" s="120">
        <v>0</v>
      </c>
      <c r="H124" s="120">
        <v>1</v>
      </c>
      <c r="I124" s="159">
        <f t="shared" si="1"/>
        <v>12</v>
      </c>
      <c r="J124" s="105"/>
    </row>
    <row r="125" spans="1:10" ht="13">
      <c r="A125" s="158" t="s">
        <v>2468</v>
      </c>
      <c r="B125" s="120" t="s">
        <v>2469</v>
      </c>
      <c r="C125" s="120" t="s">
        <v>2317</v>
      </c>
      <c r="D125" s="120" t="s">
        <v>434</v>
      </c>
      <c r="E125" s="120" t="s">
        <v>2220</v>
      </c>
      <c r="F125" s="120">
        <v>12</v>
      </c>
      <c r="G125" s="120">
        <v>0</v>
      </c>
      <c r="H125" s="120">
        <v>1</v>
      </c>
      <c r="I125" s="159">
        <f t="shared" si="1"/>
        <v>12</v>
      </c>
      <c r="J125" s="105"/>
    </row>
    <row r="126" spans="1:10" ht="13">
      <c r="A126" s="158" t="s">
        <v>2470</v>
      </c>
      <c r="B126" s="120" t="s">
        <v>2471</v>
      </c>
      <c r="C126" s="120" t="s">
        <v>2219</v>
      </c>
      <c r="D126" s="120" t="s">
        <v>434</v>
      </c>
      <c r="E126" s="120" t="s">
        <v>2220</v>
      </c>
      <c r="F126" s="120">
        <v>12</v>
      </c>
      <c r="G126" s="120">
        <v>0</v>
      </c>
      <c r="H126" s="120">
        <v>1</v>
      </c>
      <c r="I126" s="159">
        <f t="shared" si="1"/>
        <v>12</v>
      </c>
      <c r="J126" s="105"/>
    </row>
    <row r="127" spans="1:10" ht="13">
      <c r="A127" s="158" t="s">
        <v>2472</v>
      </c>
      <c r="B127" s="120" t="s">
        <v>2473</v>
      </c>
      <c r="C127" s="120" t="s">
        <v>2238</v>
      </c>
      <c r="D127" s="120" t="s">
        <v>434</v>
      </c>
      <c r="E127" s="120" t="s">
        <v>2245</v>
      </c>
      <c r="F127" s="120">
        <v>12</v>
      </c>
      <c r="G127" s="120">
        <v>4</v>
      </c>
      <c r="H127" s="120">
        <v>1</v>
      </c>
      <c r="I127" s="159">
        <f t="shared" si="1"/>
        <v>16</v>
      </c>
      <c r="J127" s="105"/>
    </row>
    <row r="128" spans="1:10" ht="13">
      <c r="A128" s="158" t="s">
        <v>2474</v>
      </c>
      <c r="B128" s="120" t="s">
        <v>2475</v>
      </c>
      <c r="C128" s="120" t="s">
        <v>2317</v>
      </c>
      <c r="D128" s="120" t="s">
        <v>434</v>
      </c>
      <c r="E128" s="120" t="s">
        <v>2227</v>
      </c>
      <c r="F128" s="120">
        <v>12</v>
      </c>
      <c r="G128" s="120">
        <v>0</v>
      </c>
      <c r="H128" s="120">
        <v>1</v>
      </c>
      <c r="I128" s="159">
        <f t="shared" si="1"/>
        <v>12</v>
      </c>
      <c r="J128" s="105"/>
    </row>
    <row r="129" spans="1:10" ht="13">
      <c r="A129" s="158" t="s">
        <v>2476</v>
      </c>
      <c r="B129" s="120" t="s">
        <v>2477</v>
      </c>
      <c r="C129" s="120" t="s">
        <v>2264</v>
      </c>
      <c r="D129" s="120" t="s">
        <v>34</v>
      </c>
      <c r="E129" s="120" t="s">
        <v>2220</v>
      </c>
      <c r="F129" s="120">
        <v>12</v>
      </c>
      <c r="G129" s="120">
        <v>0</v>
      </c>
      <c r="H129" s="120">
        <v>1</v>
      </c>
      <c r="I129" s="159">
        <f t="shared" si="1"/>
        <v>12</v>
      </c>
      <c r="J129" s="105"/>
    </row>
    <row r="130" spans="1:10" ht="13">
      <c r="A130" s="158" t="s">
        <v>2478</v>
      </c>
      <c r="B130" s="120" t="s">
        <v>2479</v>
      </c>
      <c r="C130" s="120" t="s">
        <v>2219</v>
      </c>
      <c r="D130" s="120" t="s">
        <v>34</v>
      </c>
      <c r="E130" s="120" t="s">
        <v>2220</v>
      </c>
      <c r="F130" s="120">
        <v>12</v>
      </c>
      <c r="G130" s="120">
        <v>0</v>
      </c>
      <c r="H130" s="120">
        <v>1</v>
      </c>
      <c r="I130" s="159">
        <f t="shared" si="1"/>
        <v>12</v>
      </c>
      <c r="J130" s="105"/>
    </row>
    <row r="131" spans="1:10" ht="13">
      <c r="A131" s="158" t="s">
        <v>2480</v>
      </c>
      <c r="B131" s="120" t="s">
        <v>2481</v>
      </c>
      <c r="C131" s="120" t="s">
        <v>2269</v>
      </c>
      <c r="D131" s="120" t="s">
        <v>34</v>
      </c>
      <c r="E131" s="120" t="s">
        <v>2220</v>
      </c>
      <c r="F131" s="120">
        <v>12</v>
      </c>
      <c r="G131" s="120">
        <v>0</v>
      </c>
      <c r="H131" s="120">
        <v>1</v>
      </c>
      <c r="I131" s="159">
        <f t="shared" si="1"/>
        <v>12</v>
      </c>
      <c r="J131" s="105"/>
    </row>
    <row r="132" spans="1:10" ht="13">
      <c r="A132" s="158" t="s">
        <v>2482</v>
      </c>
      <c r="B132" s="120" t="s">
        <v>2483</v>
      </c>
      <c r="C132" s="120" t="s">
        <v>2264</v>
      </c>
      <c r="D132" s="120" t="s">
        <v>34</v>
      </c>
      <c r="E132" s="120" t="s">
        <v>2220</v>
      </c>
      <c r="F132" s="120">
        <v>12</v>
      </c>
      <c r="G132" s="120">
        <v>0</v>
      </c>
      <c r="H132" s="120">
        <v>1</v>
      </c>
      <c r="I132" s="159">
        <f t="shared" ref="I132:I195" si="2">(F132+G132)*H132</f>
        <v>12</v>
      </c>
      <c r="J132" s="105"/>
    </row>
    <row r="133" spans="1:10" ht="13">
      <c r="A133" s="158" t="s">
        <v>2484</v>
      </c>
      <c r="B133" s="120" t="s">
        <v>2485</v>
      </c>
      <c r="C133" s="120" t="s">
        <v>2219</v>
      </c>
      <c r="D133" s="120" t="s">
        <v>34</v>
      </c>
      <c r="E133" s="120" t="s">
        <v>2220</v>
      </c>
      <c r="F133" s="120">
        <v>12</v>
      </c>
      <c r="G133" s="120">
        <v>0</v>
      </c>
      <c r="H133" s="120">
        <v>1</v>
      </c>
      <c r="I133" s="159">
        <f t="shared" si="2"/>
        <v>12</v>
      </c>
      <c r="J133" s="105"/>
    </row>
    <row r="134" spans="1:10" ht="13">
      <c r="A134" s="158" t="s">
        <v>2486</v>
      </c>
      <c r="B134" s="120" t="s">
        <v>2487</v>
      </c>
      <c r="C134" s="120" t="s">
        <v>2219</v>
      </c>
      <c r="D134" s="120" t="s">
        <v>34</v>
      </c>
      <c r="E134" s="120" t="s">
        <v>2227</v>
      </c>
      <c r="F134" s="120">
        <v>12</v>
      </c>
      <c r="G134" s="120">
        <v>0</v>
      </c>
      <c r="H134" s="120">
        <v>1</v>
      </c>
      <c r="I134" s="159">
        <f t="shared" si="2"/>
        <v>12</v>
      </c>
      <c r="J134" s="105"/>
    </row>
    <row r="135" spans="1:10" ht="13">
      <c r="A135" s="158" t="s">
        <v>2488</v>
      </c>
      <c r="B135" s="120" t="s">
        <v>2489</v>
      </c>
      <c r="C135" s="120" t="s">
        <v>2219</v>
      </c>
      <c r="D135" s="120" t="s">
        <v>22</v>
      </c>
      <c r="E135" s="120" t="s">
        <v>2220</v>
      </c>
      <c r="F135" s="120">
        <v>12</v>
      </c>
      <c r="G135" s="120">
        <v>0</v>
      </c>
      <c r="H135" s="120">
        <v>1</v>
      </c>
      <c r="I135" s="159">
        <f t="shared" si="2"/>
        <v>12</v>
      </c>
      <c r="J135" s="105"/>
    </row>
    <row r="136" spans="1:10" ht="13">
      <c r="A136" s="158" t="s">
        <v>2490</v>
      </c>
      <c r="B136" s="120" t="s">
        <v>2491</v>
      </c>
      <c r="C136" s="120" t="s">
        <v>2219</v>
      </c>
      <c r="D136" s="120" t="s">
        <v>22</v>
      </c>
      <c r="E136" s="120" t="s">
        <v>2245</v>
      </c>
      <c r="F136" s="120">
        <v>12</v>
      </c>
      <c r="G136" s="120">
        <v>4</v>
      </c>
      <c r="H136" s="120">
        <v>1</v>
      </c>
      <c r="I136" s="159">
        <f t="shared" si="2"/>
        <v>16</v>
      </c>
      <c r="J136" s="105"/>
    </row>
    <row r="137" spans="1:10" ht="13">
      <c r="A137" s="158" t="s">
        <v>2492</v>
      </c>
      <c r="B137" s="120" t="s">
        <v>2493</v>
      </c>
      <c r="C137" s="120" t="s">
        <v>2264</v>
      </c>
      <c r="D137" s="120" t="s">
        <v>22</v>
      </c>
      <c r="E137" s="120" t="s">
        <v>2227</v>
      </c>
      <c r="F137" s="120">
        <v>12</v>
      </c>
      <c r="G137" s="120">
        <v>0</v>
      </c>
      <c r="H137" s="120">
        <v>1</v>
      </c>
      <c r="I137" s="159">
        <f t="shared" si="2"/>
        <v>12</v>
      </c>
      <c r="J137" s="105"/>
    </row>
    <row r="138" spans="1:10" ht="13">
      <c r="A138" s="158" t="s">
        <v>2494</v>
      </c>
      <c r="B138" s="120" t="s">
        <v>2495</v>
      </c>
      <c r="C138" s="120" t="s">
        <v>2219</v>
      </c>
      <c r="D138" s="120" t="s">
        <v>22</v>
      </c>
      <c r="E138" s="120" t="s">
        <v>2220</v>
      </c>
      <c r="F138" s="120">
        <v>12</v>
      </c>
      <c r="G138" s="120">
        <v>0</v>
      </c>
      <c r="H138" s="120">
        <v>1</v>
      </c>
      <c r="I138" s="159">
        <f t="shared" si="2"/>
        <v>12</v>
      </c>
      <c r="J138" s="105"/>
    </row>
    <row r="139" spans="1:10" ht="13">
      <c r="A139" s="158" t="s">
        <v>2496</v>
      </c>
      <c r="B139" s="120" t="s">
        <v>2497</v>
      </c>
      <c r="C139" s="120" t="s">
        <v>2219</v>
      </c>
      <c r="D139" s="120" t="s">
        <v>450</v>
      </c>
      <c r="E139" s="120" t="s">
        <v>2220</v>
      </c>
      <c r="F139" s="120">
        <v>12</v>
      </c>
      <c r="G139" s="120">
        <v>0</v>
      </c>
      <c r="H139" s="120">
        <v>1</v>
      </c>
      <c r="I139" s="159">
        <f t="shared" si="2"/>
        <v>12</v>
      </c>
      <c r="J139" s="105"/>
    </row>
    <row r="140" spans="1:10" ht="13">
      <c r="A140" s="158" t="s">
        <v>2498</v>
      </c>
      <c r="B140" s="120" t="s">
        <v>2499</v>
      </c>
      <c r="C140" s="120" t="s">
        <v>2219</v>
      </c>
      <c r="D140" s="120" t="s">
        <v>450</v>
      </c>
      <c r="E140" s="120" t="s">
        <v>2220</v>
      </c>
      <c r="F140" s="120">
        <v>12</v>
      </c>
      <c r="G140" s="120">
        <v>0</v>
      </c>
      <c r="H140" s="120">
        <v>1</v>
      </c>
      <c r="I140" s="159">
        <f t="shared" si="2"/>
        <v>12</v>
      </c>
      <c r="J140" s="105"/>
    </row>
    <row r="141" spans="1:10" ht="13">
      <c r="A141" s="158" t="s">
        <v>2500</v>
      </c>
      <c r="B141" s="120" t="s">
        <v>2501</v>
      </c>
      <c r="C141" s="120" t="s">
        <v>2219</v>
      </c>
      <c r="D141" s="120" t="s">
        <v>450</v>
      </c>
      <c r="E141" s="120" t="s">
        <v>2227</v>
      </c>
      <c r="F141" s="120">
        <v>12</v>
      </c>
      <c r="G141" s="120">
        <v>0</v>
      </c>
      <c r="H141" s="120">
        <v>1</v>
      </c>
      <c r="I141" s="159">
        <f t="shared" si="2"/>
        <v>12</v>
      </c>
      <c r="J141" s="105"/>
    </row>
    <row r="142" spans="1:10" ht="13">
      <c r="A142" s="158" t="s">
        <v>2502</v>
      </c>
      <c r="B142" s="120" t="s">
        <v>2503</v>
      </c>
      <c r="C142" s="120" t="s">
        <v>2219</v>
      </c>
      <c r="D142" s="120" t="s">
        <v>450</v>
      </c>
      <c r="E142" s="120" t="s">
        <v>2227</v>
      </c>
      <c r="F142" s="120">
        <v>12</v>
      </c>
      <c r="G142" s="120">
        <v>0</v>
      </c>
      <c r="H142" s="120">
        <v>1</v>
      </c>
      <c r="I142" s="159">
        <f t="shared" si="2"/>
        <v>12</v>
      </c>
      <c r="J142" s="105"/>
    </row>
    <row r="143" spans="1:10" ht="13">
      <c r="A143" s="158" t="s">
        <v>2504</v>
      </c>
      <c r="B143" s="120" t="s">
        <v>375</v>
      </c>
      <c r="C143" s="120" t="s">
        <v>2238</v>
      </c>
      <c r="D143" s="120" t="s">
        <v>450</v>
      </c>
      <c r="E143" s="120" t="s">
        <v>2245</v>
      </c>
      <c r="F143" s="120">
        <v>12</v>
      </c>
      <c r="G143" s="120">
        <v>4</v>
      </c>
      <c r="H143" s="120">
        <v>1</v>
      </c>
      <c r="I143" s="159">
        <f t="shared" si="2"/>
        <v>16</v>
      </c>
      <c r="J143" s="105"/>
    </row>
    <row r="144" spans="1:10" ht="13">
      <c r="A144" s="158" t="s">
        <v>2505</v>
      </c>
      <c r="B144" s="120" t="s">
        <v>2506</v>
      </c>
      <c r="C144" s="120" t="s">
        <v>2219</v>
      </c>
      <c r="D144" s="120" t="s">
        <v>450</v>
      </c>
      <c r="E144" s="120" t="s">
        <v>2220</v>
      </c>
      <c r="F144" s="120">
        <v>12</v>
      </c>
      <c r="G144" s="120">
        <v>0</v>
      </c>
      <c r="H144" s="120">
        <v>1</v>
      </c>
      <c r="I144" s="159">
        <f t="shared" si="2"/>
        <v>12</v>
      </c>
      <c r="J144" s="105"/>
    </row>
    <row r="145" spans="1:10" ht="13">
      <c r="A145" s="158" t="s">
        <v>2507</v>
      </c>
      <c r="B145" s="120" t="s">
        <v>2508</v>
      </c>
      <c r="C145" s="120" t="s">
        <v>2219</v>
      </c>
      <c r="D145" s="120" t="s">
        <v>450</v>
      </c>
      <c r="E145" s="120" t="s">
        <v>2227</v>
      </c>
      <c r="F145" s="120">
        <v>12</v>
      </c>
      <c r="G145" s="120">
        <v>0</v>
      </c>
      <c r="H145" s="120">
        <v>1</v>
      </c>
      <c r="I145" s="159">
        <f t="shared" si="2"/>
        <v>12</v>
      </c>
      <c r="J145" s="105"/>
    </row>
    <row r="146" spans="1:10" ht="13">
      <c r="A146" s="158" t="s">
        <v>2509</v>
      </c>
      <c r="B146" s="120" t="s">
        <v>2510</v>
      </c>
      <c r="C146" s="120" t="s">
        <v>2298</v>
      </c>
      <c r="D146" s="120" t="s">
        <v>450</v>
      </c>
      <c r="E146" s="120" t="s">
        <v>2245</v>
      </c>
      <c r="F146" s="120">
        <v>12</v>
      </c>
      <c r="G146" s="120">
        <v>4</v>
      </c>
      <c r="H146" s="120">
        <v>1</v>
      </c>
      <c r="I146" s="159">
        <f t="shared" si="2"/>
        <v>16</v>
      </c>
      <c r="J146" s="105"/>
    </row>
    <row r="147" spans="1:10" ht="13">
      <c r="A147" s="158" t="s">
        <v>2511</v>
      </c>
      <c r="B147" s="120" t="s">
        <v>2512</v>
      </c>
      <c r="C147" s="120" t="s">
        <v>2219</v>
      </c>
      <c r="D147" s="120" t="s">
        <v>283</v>
      </c>
      <c r="E147" s="120" t="s">
        <v>2220</v>
      </c>
      <c r="F147" s="120">
        <v>12</v>
      </c>
      <c r="G147" s="120">
        <v>0</v>
      </c>
      <c r="H147" s="120">
        <v>1</v>
      </c>
      <c r="I147" s="159">
        <f t="shared" si="2"/>
        <v>12</v>
      </c>
      <c r="J147" s="105"/>
    </row>
    <row r="148" spans="1:10" ht="13">
      <c r="A148" s="158" t="s">
        <v>2513</v>
      </c>
      <c r="B148" s="120" t="s">
        <v>2514</v>
      </c>
      <c r="C148" s="120" t="s">
        <v>2219</v>
      </c>
      <c r="D148" s="120" t="s">
        <v>283</v>
      </c>
      <c r="E148" s="120" t="s">
        <v>2220</v>
      </c>
      <c r="F148" s="120">
        <v>12</v>
      </c>
      <c r="G148" s="120">
        <v>0</v>
      </c>
      <c r="H148" s="120">
        <v>1</v>
      </c>
      <c r="I148" s="159">
        <f t="shared" si="2"/>
        <v>12</v>
      </c>
      <c r="J148" s="105"/>
    </row>
    <row r="149" spans="1:10" ht="13">
      <c r="A149" s="158" t="s">
        <v>2515</v>
      </c>
      <c r="B149" s="120" t="s">
        <v>2516</v>
      </c>
      <c r="C149" s="120" t="s">
        <v>2238</v>
      </c>
      <c r="D149" s="120" t="s">
        <v>283</v>
      </c>
      <c r="E149" s="120" t="s">
        <v>2220</v>
      </c>
      <c r="F149" s="120">
        <v>12</v>
      </c>
      <c r="G149" s="120">
        <v>0</v>
      </c>
      <c r="H149" s="120">
        <v>1</v>
      </c>
      <c r="I149" s="159">
        <f t="shared" si="2"/>
        <v>12</v>
      </c>
      <c r="J149" s="105"/>
    </row>
    <row r="150" spans="1:10" ht="13">
      <c r="A150" s="158" t="s">
        <v>2517</v>
      </c>
      <c r="B150" s="120" t="s">
        <v>2518</v>
      </c>
      <c r="C150" s="120" t="s">
        <v>2264</v>
      </c>
      <c r="D150" s="120" t="s">
        <v>283</v>
      </c>
      <c r="E150" s="120" t="s">
        <v>2220</v>
      </c>
      <c r="F150" s="120">
        <v>12</v>
      </c>
      <c r="G150" s="120">
        <v>0</v>
      </c>
      <c r="H150" s="120">
        <v>1</v>
      </c>
      <c r="I150" s="159">
        <f t="shared" si="2"/>
        <v>12</v>
      </c>
      <c r="J150" s="105"/>
    </row>
    <row r="151" spans="1:10" ht="13">
      <c r="A151" s="158" t="s">
        <v>2519</v>
      </c>
      <c r="B151" s="120" t="s">
        <v>2520</v>
      </c>
      <c r="C151" s="120" t="s">
        <v>2264</v>
      </c>
      <c r="D151" s="120" t="s">
        <v>283</v>
      </c>
      <c r="E151" s="120" t="s">
        <v>2220</v>
      </c>
      <c r="F151" s="120">
        <v>12</v>
      </c>
      <c r="G151" s="120">
        <v>0</v>
      </c>
      <c r="H151" s="120">
        <v>1</v>
      </c>
      <c r="I151" s="159">
        <f t="shared" si="2"/>
        <v>12</v>
      </c>
      <c r="J151" s="105"/>
    </row>
    <row r="152" spans="1:10" ht="13">
      <c r="A152" s="158" t="s">
        <v>2521</v>
      </c>
      <c r="B152" s="120" t="s">
        <v>2522</v>
      </c>
      <c r="C152" s="120" t="s">
        <v>2264</v>
      </c>
      <c r="D152" s="120" t="s">
        <v>211</v>
      </c>
      <c r="E152" s="120" t="s">
        <v>2220</v>
      </c>
      <c r="F152" s="120">
        <v>12</v>
      </c>
      <c r="G152" s="120">
        <v>0</v>
      </c>
      <c r="H152" s="120">
        <v>1</v>
      </c>
      <c r="I152" s="159">
        <f t="shared" si="2"/>
        <v>12</v>
      </c>
      <c r="J152" s="105"/>
    </row>
    <row r="153" spans="1:10" ht="13">
      <c r="A153" s="158" t="s">
        <v>2523</v>
      </c>
      <c r="B153" s="120" t="s">
        <v>2524</v>
      </c>
      <c r="C153" s="120" t="s">
        <v>2219</v>
      </c>
      <c r="D153" s="120" t="s">
        <v>211</v>
      </c>
      <c r="E153" s="120" t="s">
        <v>2220</v>
      </c>
      <c r="F153" s="120">
        <v>12</v>
      </c>
      <c r="G153" s="120">
        <v>0</v>
      </c>
      <c r="H153" s="120">
        <v>1</v>
      </c>
      <c r="I153" s="159">
        <f t="shared" si="2"/>
        <v>12</v>
      </c>
      <c r="J153" s="105"/>
    </row>
    <row r="154" spans="1:10" ht="13">
      <c r="A154" s="158" t="s">
        <v>2525</v>
      </c>
      <c r="B154" s="120" t="s">
        <v>2526</v>
      </c>
      <c r="C154" s="120" t="s">
        <v>2219</v>
      </c>
      <c r="D154" s="120" t="s">
        <v>211</v>
      </c>
      <c r="E154" s="120" t="s">
        <v>2220</v>
      </c>
      <c r="F154" s="120">
        <v>12</v>
      </c>
      <c r="G154" s="120">
        <v>0</v>
      </c>
      <c r="H154" s="120">
        <v>1</v>
      </c>
      <c r="I154" s="159">
        <f t="shared" si="2"/>
        <v>12</v>
      </c>
      <c r="J154" s="105"/>
    </row>
    <row r="155" spans="1:10" ht="13">
      <c r="A155" s="158" t="s">
        <v>2527</v>
      </c>
      <c r="B155" s="120" t="s">
        <v>2528</v>
      </c>
      <c r="C155" s="120" t="s">
        <v>2317</v>
      </c>
      <c r="D155" s="120" t="s">
        <v>43</v>
      </c>
      <c r="E155" s="120" t="s">
        <v>2304</v>
      </c>
      <c r="F155" s="120">
        <v>12</v>
      </c>
      <c r="G155" s="120">
        <v>0</v>
      </c>
      <c r="H155" s="120">
        <v>1</v>
      </c>
      <c r="I155" s="159">
        <f t="shared" si="2"/>
        <v>12</v>
      </c>
      <c r="J155" s="105"/>
    </row>
    <row r="156" spans="1:10" ht="13">
      <c r="A156" s="158" t="s">
        <v>2529</v>
      </c>
      <c r="B156" s="120" t="s">
        <v>2530</v>
      </c>
      <c r="C156" s="120" t="s">
        <v>2219</v>
      </c>
      <c r="D156" s="120" t="s">
        <v>43</v>
      </c>
      <c r="E156" s="120" t="s">
        <v>2227</v>
      </c>
      <c r="F156" s="120">
        <v>12</v>
      </c>
      <c r="G156" s="120">
        <v>0</v>
      </c>
      <c r="H156" s="120">
        <v>1</v>
      </c>
      <c r="I156" s="159">
        <f t="shared" si="2"/>
        <v>12</v>
      </c>
      <c r="J156" s="105"/>
    </row>
    <row r="157" spans="1:10" ht="13">
      <c r="A157" s="158" t="s">
        <v>2531</v>
      </c>
      <c r="B157" s="120" t="s">
        <v>2532</v>
      </c>
      <c r="C157" s="120" t="s">
        <v>2219</v>
      </c>
      <c r="D157" s="120" t="s">
        <v>43</v>
      </c>
      <c r="E157" s="120" t="s">
        <v>2220</v>
      </c>
      <c r="F157" s="120">
        <v>12</v>
      </c>
      <c r="G157" s="120">
        <v>0</v>
      </c>
      <c r="H157" s="120">
        <v>1</v>
      </c>
      <c r="I157" s="159">
        <f t="shared" si="2"/>
        <v>12</v>
      </c>
      <c r="J157" s="105"/>
    </row>
    <row r="158" spans="1:10" ht="13">
      <c r="A158" s="158" t="s">
        <v>2533</v>
      </c>
      <c r="B158" s="120" t="s">
        <v>2534</v>
      </c>
      <c r="C158" s="120" t="s">
        <v>2264</v>
      </c>
      <c r="D158" s="120" t="s">
        <v>43</v>
      </c>
      <c r="E158" s="120" t="s">
        <v>2220</v>
      </c>
      <c r="F158" s="120">
        <v>12</v>
      </c>
      <c r="G158" s="120">
        <v>0</v>
      </c>
      <c r="H158" s="120">
        <v>1</v>
      </c>
      <c r="I158" s="159">
        <f t="shared" si="2"/>
        <v>12</v>
      </c>
      <c r="J158" s="105"/>
    </row>
    <row r="159" spans="1:10" ht="13">
      <c r="A159" s="158" t="s">
        <v>2535</v>
      </c>
      <c r="B159" s="120" t="s">
        <v>2536</v>
      </c>
      <c r="C159" s="120" t="s">
        <v>2219</v>
      </c>
      <c r="D159" s="120" t="s">
        <v>43</v>
      </c>
      <c r="E159" s="120" t="s">
        <v>2220</v>
      </c>
      <c r="F159" s="120">
        <v>12</v>
      </c>
      <c r="G159" s="120">
        <v>0</v>
      </c>
      <c r="H159" s="120">
        <v>1</v>
      </c>
      <c r="I159" s="159">
        <f t="shared" si="2"/>
        <v>12</v>
      </c>
      <c r="J159" s="105"/>
    </row>
    <row r="160" spans="1:10" ht="13">
      <c r="A160" s="158" t="s">
        <v>2537</v>
      </c>
      <c r="B160" s="120" t="s">
        <v>2538</v>
      </c>
      <c r="C160" s="120" t="s">
        <v>2264</v>
      </c>
      <c r="D160" s="120" t="s">
        <v>13</v>
      </c>
      <c r="E160" s="120" t="s">
        <v>2220</v>
      </c>
      <c r="F160" s="120">
        <v>12</v>
      </c>
      <c r="G160" s="120">
        <v>0</v>
      </c>
      <c r="H160" s="120">
        <v>1</v>
      </c>
      <c r="I160" s="159">
        <f t="shared" si="2"/>
        <v>12</v>
      </c>
      <c r="J160" s="105"/>
    </row>
    <row r="161" spans="1:10" ht="13">
      <c r="A161" s="158" t="s">
        <v>2539</v>
      </c>
      <c r="B161" s="120" t="s">
        <v>2540</v>
      </c>
      <c r="C161" s="120" t="s">
        <v>2269</v>
      </c>
      <c r="D161" s="120" t="s">
        <v>13</v>
      </c>
      <c r="E161" s="120" t="s">
        <v>2227</v>
      </c>
      <c r="F161" s="120">
        <v>12</v>
      </c>
      <c r="G161" s="120">
        <v>0</v>
      </c>
      <c r="H161" s="120">
        <v>1</v>
      </c>
      <c r="I161" s="159">
        <f t="shared" si="2"/>
        <v>12</v>
      </c>
      <c r="J161" s="105"/>
    </row>
    <row r="162" spans="1:10" ht="13">
      <c r="A162" s="158" t="s">
        <v>2541</v>
      </c>
      <c r="B162" s="120" t="s">
        <v>2542</v>
      </c>
      <c r="C162" s="120" t="s">
        <v>2219</v>
      </c>
      <c r="D162" s="120" t="s">
        <v>13</v>
      </c>
      <c r="E162" s="120" t="s">
        <v>2220</v>
      </c>
      <c r="F162" s="120">
        <v>12</v>
      </c>
      <c r="G162" s="120">
        <v>0</v>
      </c>
      <c r="H162" s="120">
        <v>1</v>
      </c>
      <c r="I162" s="159">
        <f t="shared" si="2"/>
        <v>12</v>
      </c>
      <c r="J162" s="105"/>
    </row>
    <row r="163" spans="1:10" ht="13">
      <c r="A163" s="158" t="s">
        <v>2543</v>
      </c>
      <c r="B163" s="120" t="s">
        <v>2544</v>
      </c>
      <c r="C163" s="120" t="s">
        <v>2219</v>
      </c>
      <c r="D163" s="120" t="s">
        <v>13</v>
      </c>
      <c r="E163" s="120" t="s">
        <v>2220</v>
      </c>
      <c r="F163" s="120">
        <v>12</v>
      </c>
      <c r="G163" s="120">
        <v>0</v>
      </c>
      <c r="H163" s="120">
        <v>1</v>
      </c>
      <c r="I163" s="159">
        <f t="shared" si="2"/>
        <v>12</v>
      </c>
      <c r="J163" s="105"/>
    </row>
    <row r="164" spans="1:10" ht="13">
      <c r="A164" s="158" t="s">
        <v>2545</v>
      </c>
      <c r="B164" s="120" t="s">
        <v>2546</v>
      </c>
      <c r="C164" s="120" t="s">
        <v>2219</v>
      </c>
      <c r="D164" s="120" t="s">
        <v>13</v>
      </c>
      <c r="E164" s="120" t="s">
        <v>2220</v>
      </c>
      <c r="F164" s="120">
        <v>12</v>
      </c>
      <c r="G164" s="120">
        <v>0</v>
      </c>
      <c r="H164" s="120">
        <v>1</v>
      </c>
      <c r="I164" s="159">
        <f t="shared" si="2"/>
        <v>12</v>
      </c>
      <c r="J164" s="105"/>
    </row>
    <row r="165" spans="1:10" ht="13">
      <c r="A165" s="158" t="s">
        <v>2547</v>
      </c>
      <c r="B165" s="120" t="s">
        <v>2548</v>
      </c>
      <c r="C165" s="120" t="s">
        <v>2317</v>
      </c>
      <c r="D165" s="120" t="s">
        <v>13</v>
      </c>
      <c r="E165" s="120" t="s">
        <v>2220</v>
      </c>
      <c r="F165" s="120">
        <v>12</v>
      </c>
      <c r="G165" s="120">
        <v>0</v>
      </c>
      <c r="H165" s="120">
        <v>1</v>
      </c>
      <c r="I165" s="159">
        <f t="shared" si="2"/>
        <v>12</v>
      </c>
      <c r="J165" s="105"/>
    </row>
    <row r="166" spans="1:10" ht="13">
      <c r="A166" s="158" t="s">
        <v>2549</v>
      </c>
      <c r="B166" s="120" t="s">
        <v>2550</v>
      </c>
      <c r="C166" s="120" t="s">
        <v>2264</v>
      </c>
      <c r="D166" s="120" t="s">
        <v>13</v>
      </c>
      <c r="E166" s="120" t="s">
        <v>2220</v>
      </c>
      <c r="F166" s="120">
        <v>12</v>
      </c>
      <c r="G166" s="120">
        <v>0</v>
      </c>
      <c r="H166" s="120">
        <v>1</v>
      </c>
      <c r="I166" s="159">
        <f t="shared" si="2"/>
        <v>12</v>
      </c>
      <c r="J166" s="105"/>
    </row>
    <row r="167" spans="1:10" ht="13">
      <c r="A167" s="158" t="s">
        <v>2551</v>
      </c>
      <c r="B167" s="120" t="s">
        <v>2552</v>
      </c>
      <c r="C167" s="120" t="s">
        <v>2219</v>
      </c>
      <c r="D167" s="120" t="s">
        <v>13</v>
      </c>
      <c r="E167" s="120" t="s">
        <v>2220</v>
      </c>
      <c r="F167" s="120">
        <v>12</v>
      </c>
      <c r="G167" s="120">
        <v>0</v>
      </c>
      <c r="H167" s="120">
        <v>1</v>
      </c>
      <c r="I167" s="159">
        <f t="shared" si="2"/>
        <v>12</v>
      </c>
      <c r="J167" s="105"/>
    </row>
    <row r="168" spans="1:10" ht="13">
      <c r="A168" s="158" t="s">
        <v>2553</v>
      </c>
      <c r="B168" s="120" t="s">
        <v>2554</v>
      </c>
      <c r="C168" s="120" t="s">
        <v>2264</v>
      </c>
      <c r="D168" s="120" t="s">
        <v>369</v>
      </c>
      <c r="E168" s="120" t="s">
        <v>2220</v>
      </c>
      <c r="F168" s="120">
        <v>12</v>
      </c>
      <c r="G168" s="120">
        <v>0</v>
      </c>
      <c r="H168" s="120">
        <v>1</v>
      </c>
      <c r="I168" s="159">
        <f t="shared" si="2"/>
        <v>12</v>
      </c>
      <c r="J168" s="105"/>
    </row>
    <row r="169" spans="1:10" ht="13">
      <c r="A169" s="158" t="s">
        <v>2555</v>
      </c>
      <c r="B169" s="120" t="s">
        <v>2556</v>
      </c>
      <c r="C169" s="120" t="s">
        <v>2219</v>
      </c>
      <c r="D169" s="120" t="s">
        <v>369</v>
      </c>
      <c r="E169" s="120" t="s">
        <v>2227</v>
      </c>
      <c r="F169" s="120">
        <v>12</v>
      </c>
      <c r="G169" s="120">
        <v>0</v>
      </c>
      <c r="H169" s="120">
        <v>1</v>
      </c>
      <c r="I169" s="159">
        <f t="shared" si="2"/>
        <v>12</v>
      </c>
      <c r="J169" s="105"/>
    </row>
    <row r="170" spans="1:10" ht="13">
      <c r="A170" s="158" t="s">
        <v>2557</v>
      </c>
      <c r="B170" s="120" t="s">
        <v>2558</v>
      </c>
      <c r="C170" s="120" t="s">
        <v>2264</v>
      </c>
      <c r="D170" s="120" t="s">
        <v>369</v>
      </c>
      <c r="E170" s="120" t="s">
        <v>2220</v>
      </c>
      <c r="F170" s="120">
        <v>12</v>
      </c>
      <c r="G170" s="120">
        <v>0</v>
      </c>
      <c r="H170" s="120">
        <v>1</v>
      </c>
      <c r="I170" s="159">
        <f t="shared" si="2"/>
        <v>12</v>
      </c>
      <c r="J170" s="105"/>
    </row>
    <row r="171" spans="1:10" ht="13">
      <c r="A171" s="158" t="s">
        <v>2559</v>
      </c>
      <c r="B171" s="120" t="s">
        <v>2560</v>
      </c>
      <c r="C171" s="120" t="s">
        <v>2264</v>
      </c>
      <c r="D171" s="120" t="s">
        <v>369</v>
      </c>
      <c r="E171" s="120" t="s">
        <v>2220</v>
      </c>
      <c r="F171" s="120">
        <v>12</v>
      </c>
      <c r="G171" s="120">
        <v>0</v>
      </c>
      <c r="H171" s="120">
        <v>1</v>
      </c>
      <c r="I171" s="159">
        <f t="shared" si="2"/>
        <v>12</v>
      </c>
      <c r="J171" s="105"/>
    </row>
    <row r="172" spans="1:10" ht="13">
      <c r="A172" s="158" t="s">
        <v>2561</v>
      </c>
      <c r="B172" s="120" t="s">
        <v>2562</v>
      </c>
      <c r="C172" s="120" t="s">
        <v>2264</v>
      </c>
      <c r="D172" s="120" t="s">
        <v>244</v>
      </c>
      <c r="E172" s="120" t="s">
        <v>2227</v>
      </c>
      <c r="F172" s="120">
        <v>12</v>
      </c>
      <c r="G172" s="120">
        <v>0</v>
      </c>
      <c r="H172" s="120">
        <v>1</v>
      </c>
      <c r="I172" s="159">
        <f t="shared" si="2"/>
        <v>12</v>
      </c>
      <c r="J172" s="105"/>
    </row>
    <row r="173" spans="1:10" ht="13">
      <c r="A173" s="158" t="s">
        <v>2563</v>
      </c>
      <c r="B173" s="120" t="s">
        <v>2564</v>
      </c>
      <c r="C173" s="120" t="s">
        <v>2264</v>
      </c>
      <c r="D173" s="120" t="s">
        <v>244</v>
      </c>
      <c r="E173" s="120" t="s">
        <v>2220</v>
      </c>
      <c r="F173" s="120">
        <v>12</v>
      </c>
      <c r="G173" s="120">
        <v>0</v>
      </c>
      <c r="H173" s="120">
        <v>1</v>
      </c>
      <c r="I173" s="159">
        <f t="shared" si="2"/>
        <v>12</v>
      </c>
      <c r="J173" s="105"/>
    </row>
    <row r="174" spans="1:10" ht="13">
      <c r="A174" s="158" t="s">
        <v>2565</v>
      </c>
      <c r="B174" s="120" t="s">
        <v>2566</v>
      </c>
      <c r="C174" s="120" t="s">
        <v>2219</v>
      </c>
      <c r="D174" s="120" t="s">
        <v>244</v>
      </c>
      <c r="E174" s="120" t="s">
        <v>2227</v>
      </c>
      <c r="F174" s="120">
        <v>12</v>
      </c>
      <c r="G174" s="120">
        <v>0</v>
      </c>
      <c r="H174" s="120">
        <v>1</v>
      </c>
      <c r="I174" s="159">
        <f t="shared" si="2"/>
        <v>12</v>
      </c>
      <c r="J174" s="105"/>
    </row>
    <row r="175" spans="1:10" ht="13">
      <c r="A175" s="158" t="s">
        <v>2567</v>
      </c>
      <c r="B175" s="120" t="s">
        <v>2568</v>
      </c>
      <c r="C175" s="120" t="s">
        <v>2317</v>
      </c>
      <c r="D175" s="120" t="s">
        <v>244</v>
      </c>
      <c r="E175" s="120" t="s">
        <v>2220</v>
      </c>
      <c r="F175" s="120">
        <v>12</v>
      </c>
      <c r="G175" s="120">
        <v>0</v>
      </c>
      <c r="H175" s="120">
        <v>1</v>
      </c>
      <c r="I175" s="159">
        <f t="shared" si="2"/>
        <v>12</v>
      </c>
      <c r="J175" s="105"/>
    </row>
    <row r="176" spans="1:10" ht="13">
      <c r="A176" s="158" t="s">
        <v>2569</v>
      </c>
      <c r="B176" s="120" t="s">
        <v>2570</v>
      </c>
      <c r="C176" s="120" t="s">
        <v>2238</v>
      </c>
      <c r="D176" s="120" t="s">
        <v>244</v>
      </c>
      <c r="E176" s="120" t="s">
        <v>2245</v>
      </c>
      <c r="F176" s="120">
        <v>12</v>
      </c>
      <c r="G176" s="120">
        <v>4</v>
      </c>
      <c r="H176" s="120">
        <v>1</v>
      </c>
      <c r="I176" s="159">
        <f t="shared" si="2"/>
        <v>16</v>
      </c>
      <c r="J176" s="105"/>
    </row>
    <row r="177" spans="1:10" ht="13">
      <c r="A177" s="158" t="s">
        <v>2571</v>
      </c>
      <c r="B177" s="120" t="s">
        <v>2572</v>
      </c>
      <c r="C177" s="120" t="s">
        <v>2238</v>
      </c>
      <c r="D177" s="120" t="s">
        <v>244</v>
      </c>
      <c r="E177" s="120" t="s">
        <v>2227</v>
      </c>
      <c r="F177" s="120">
        <v>12</v>
      </c>
      <c r="G177" s="120">
        <v>0</v>
      </c>
      <c r="H177" s="120">
        <v>1</v>
      </c>
      <c r="I177" s="159">
        <f t="shared" si="2"/>
        <v>12</v>
      </c>
      <c r="J177" s="105"/>
    </row>
    <row r="178" spans="1:10" ht="13">
      <c r="A178" s="158" t="s">
        <v>2573</v>
      </c>
      <c r="B178" s="120" t="s">
        <v>2574</v>
      </c>
      <c r="C178" s="120" t="s">
        <v>2264</v>
      </c>
      <c r="D178" s="120" t="s">
        <v>244</v>
      </c>
      <c r="E178" s="120" t="s">
        <v>2220</v>
      </c>
      <c r="F178" s="120">
        <v>12</v>
      </c>
      <c r="G178" s="120">
        <v>0</v>
      </c>
      <c r="H178" s="120">
        <v>1</v>
      </c>
      <c r="I178" s="159">
        <f t="shared" si="2"/>
        <v>12</v>
      </c>
      <c r="J178" s="105"/>
    </row>
    <row r="179" spans="1:10" ht="13">
      <c r="A179" s="158" t="s">
        <v>2575</v>
      </c>
      <c r="B179" s="120" t="s">
        <v>2576</v>
      </c>
      <c r="C179" s="120" t="s">
        <v>2264</v>
      </c>
      <c r="D179" s="120" t="s">
        <v>244</v>
      </c>
      <c r="E179" s="120" t="s">
        <v>2220</v>
      </c>
      <c r="F179" s="120">
        <v>12</v>
      </c>
      <c r="G179" s="120">
        <v>0</v>
      </c>
      <c r="H179" s="120">
        <v>1</v>
      </c>
      <c r="I179" s="159">
        <f t="shared" si="2"/>
        <v>12</v>
      </c>
      <c r="J179" s="105"/>
    </row>
    <row r="180" spans="1:10" ht="13">
      <c r="A180" s="158" t="s">
        <v>2577</v>
      </c>
      <c r="B180" s="120" t="s">
        <v>2578</v>
      </c>
      <c r="C180" s="120" t="s">
        <v>2317</v>
      </c>
      <c r="D180" s="120" t="s">
        <v>487</v>
      </c>
      <c r="E180" s="120" t="s">
        <v>2220</v>
      </c>
      <c r="F180" s="120">
        <v>12</v>
      </c>
      <c r="G180" s="120">
        <v>0</v>
      </c>
      <c r="H180" s="120">
        <v>1</v>
      </c>
      <c r="I180" s="159">
        <f t="shared" si="2"/>
        <v>12</v>
      </c>
      <c r="J180" s="105"/>
    </row>
    <row r="181" spans="1:10" ht="13">
      <c r="A181" s="158" t="s">
        <v>2579</v>
      </c>
      <c r="B181" s="120" t="s">
        <v>2580</v>
      </c>
      <c r="C181" s="120" t="s">
        <v>2219</v>
      </c>
      <c r="D181" s="120" t="s">
        <v>487</v>
      </c>
      <c r="E181" s="120" t="s">
        <v>2227</v>
      </c>
      <c r="F181" s="120">
        <v>12</v>
      </c>
      <c r="G181" s="120">
        <v>0</v>
      </c>
      <c r="H181" s="120">
        <v>1</v>
      </c>
      <c r="I181" s="159">
        <f t="shared" si="2"/>
        <v>12</v>
      </c>
      <c r="J181" s="105"/>
    </row>
    <row r="182" spans="1:10" ht="13">
      <c r="A182" s="158" t="s">
        <v>2581</v>
      </c>
      <c r="B182" s="120" t="s">
        <v>2582</v>
      </c>
      <c r="C182" s="120" t="s">
        <v>2219</v>
      </c>
      <c r="D182" s="120" t="s">
        <v>487</v>
      </c>
      <c r="E182" s="120" t="s">
        <v>2227</v>
      </c>
      <c r="F182" s="120">
        <v>12</v>
      </c>
      <c r="G182" s="120">
        <v>0</v>
      </c>
      <c r="H182" s="120">
        <v>1</v>
      </c>
      <c r="I182" s="159">
        <f t="shared" si="2"/>
        <v>12</v>
      </c>
      <c r="J182" s="105"/>
    </row>
    <row r="183" spans="1:10" ht="13">
      <c r="A183" s="158" t="s">
        <v>2583</v>
      </c>
      <c r="B183" s="120" t="s">
        <v>2584</v>
      </c>
      <c r="C183" s="120" t="s">
        <v>2219</v>
      </c>
      <c r="D183" s="120" t="s">
        <v>487</v>
      </c>
      <c r="E183" s="120" t="s">
        <v>2227</v>
      </c>
      <c r="F183" s="120">
        <v>12</v>
      </c>
      <c r="G183" s="120">
        <v>0</v>
      </c>
      <c r="H183" s="120">
        <v>1</v>
      </c>
      <c r="I183" s="159">
        <f t="shared" si="2"/>
        <v>12</v>
      </c>
      <c r="J183" s="105"/>
    </row>
    <row r="184" spans="1:10" ht="13">
      <c r="A184" s="158" t="s">
        <v>2585</v>
      </c>
      <c r="B184" s="120" t="s">
        <v>2586</v>
      </c>
      <c r="C184" s="120" t="s">
        <v>2219</v>
      </c>
      <c r="D184" s="120" t="s">
        <v>487</v>
      </c>
      <c r="E184" s="120" t="s">
        <v>2304</v>
      </c>
      <c r="F184" s="120">
        <v>12</v>
      </c>
      <c r="G184" s="120">
        <v>0</v>
      </c>
      <c r="H184" s="120">
        <v>1</v>
      </c>
      <c r="I184" s="159">
        <f t="shared" si="2"/>
        <v>12</v>
      </c>
      <c r="J184" s="105"/>
    </row>
    <row r="185" spans="1:10" ht="13">
      <c r="A185" s="158" t="s">
        <v>2587</v>
      </c>
      <c r="B185" s="120" t="s">
        <v>2588</v>
      </c>
      <c r="C185" s="120" t="s">
        <v>2264</v>
      </c>
      <c r="D185" s="120" t="s">
        <v>487</v>
      </c>
      <c r="E185" s="120" t="s">
        <v>2220</v>
      </c>
      <c r="F185" s="120">
        <v>12</v>
      </c>
      <c r="G185" s="120">
        <v>0</v>
      </c>
      <c r="H185" s="120">
        <v>1</v>
      </c>
      <c r="I185" s="159">
        <f t="shared" si="2"/>
        <v>12</v>
      </c>
      <c r="J185" s="105"/>
    </row>
    <row r="186" spans="1:10" ht="13">
      <c r="A186" s="158" t="s">
        <v>2589</v>
      </c>
      <c r="B186" s="120" t="s">
        <v>2590</v>
      </c>
      <c r="C186" s="120" t="s">
        <v>2238</v>
      </c>
      <c r="D186" s="120" t="s">
        <v>487</v>
      </c>
      <c r="E186" s="120" t="s">
        <v>2227</v>
      </c>
      <c r="F186" s="120">
        <v>12</v>
      </c>
      <c r="G186" s="120">
        <v>0</v>
      </c>
      <c r="H186" s="120">
        <v>1</v>
      </c>
      <c r="I186" s="159">
        <f t="shared" si="2"/>
        <v>12</v>
      </c>
      <c r="J186" s="105"/>
    </row>
    <row r="187" spans="1:10" ht="13">
      <c r="A187" s="158" t="s">
        <v>2591</v>
      </c>
      <c r="B187" s="120" t="s">
        <v>2592</v>
      </c>
      <c r="C187" s="120" t="s">
        <v>2219</v>
      </c>
      <c r="D187" s="120" t="s">
        <v>487</v>
      </c>
      <c r="E187" s="120" t="s">
        <v>2220</v>
      </c>
      <c r="F187" s="120">
        <v>12</v>
      </c>
      <c r="G187" s="120">
        <v>0</v>
      </c>
      <c r="H187" s="120">
        <v>1</v>
      </c>
      <c r="I187" s="159">
        <f t="shared" si="2"/>
        <v>12</v>
      </c>
      <c r="J187" s="105"/>
    </row>
    <row r="188" spans="1:10" ht="13">
      <c r="A188" s="158" t="s">
        <v>2593</v>
      </c>
      <c r="B188" s="120" t="s">
        <v>2594</v>
      </c>
      <c r="C188" s="120" t="s">
        <v>2219</v>
      </c>
      <c r="D188" s="120" t="s">
        <v>76</v>
      </c>
      <c r="E188" s="120" t="s">
        <v>2220</v>
      </c>
      <c r="F188" s="120">
        <v>12</v>
      </c>
      <c r="G188" s="120">
        <v>0</v>
      </c>
      <c r="H188" s="120">
        <v>1</v>
      </c>
      <c r="I188" s="159">
        <f t="shared" si="2"/>
        <v>12</v>
      </c>
      <c r="J188" s="105"/>
    </row>
    <row r="189" spans="1:10" ht="13">
      <c r="A189" s="158" t="s">
        <v>2595</v>
      </c>
      <c r="B189" s="120" t="s">
        <v>2596</v>
      </c>
      <c r="C189" s="120" t="s">
        <v>2219</v>
      </c>
      <c r="D189" s="120" t="s">
        <v>76</v>
      </c>
      <c r="E189" s="120" t="s">
        <v>2220</v>
      </c>
      <c r="F189" s="120">
        <v>12</v>
      </c>
      <c r="G189" s="120">
        <v>0</v>
      </c>
      <c r="H189" s="120">
        <v>1</v>
      </c>
      <c r="I189" s="159">
        <f t="shared" si="2"/>
        <v>12</v>
      </c>
      <c r="J189" s="105"/>
    </row>
    <row r="190" spans="1:10" ht="13">
      <c r="A190" s="158" t="s">
        <v>2597</v>
      </c>
      <c r="B190" s="120" t="s">
        <v>2598</v>
      </c>
      <c r="C190" s="120" t="s">
        <v>2269</v>
      </c>
      <c r="D190" s="120" t="s">
        <v>76</v>
      </c>
      <c r="E190" s="120" t="s">
        <v>2220</v>
      </c>
      <c r="F190" s="120">
        <v>12</v>
      </c>
      <c r="G190" s="120">
        <v>0</v>
      </c>
      <c r="H190" s="120">
        <v>1</v>
      </c>
      <c r="I190" s="159">
        <f t="shared" si="2"/>
        <v>12</v>
      </c>
      <c r="J190" s="105"/>
    </row>
    <row r="191" spans="1:10" ht="13">
      <c r="A191" s="158" t="s">
        <v>2599</v>
      </c>
      <c r="B191" s="120" t="s">
        <v>2600</v>
      </c>
      <c r="C191" s="120" t="s">
        <v>2219</v>
      </c>
      <c r="D191" s="120" t="s">
        <v>76</v>
      </c>
      <c r="E191" s="120" t="s">
        <v>2227</v>
      </c>
      <c r="F191" s="120">
        <v>12</v>
      </c>
      <c r="G191" s="120">
        <v>0</v>
      </c>
      <c r="H191" s="120">
        <v>1</v>
      </c>
      <c r="I191" s="159">
        <f t="shared" si="2"/>
        <v>12</v>
      </c>
      <c r="J191" s="105"/>
    </row>
    <row r="192" spans="1:10" ht="13">
      <c r="A192" s="158" t="s">
        <v>2601</v>
      </c>
      <c r="B192" s="120" t="s">
        <v>2602</v>
      </c>
      <c r="C192" s="120" t="s">
        <v>2219</v>
      </c>
      <c r="D192" s="120" t="s">
        <v>76</v>
      </c>
      <c r="E192" s="120" t="s">
        <v>2220</v>
      </c>
      <c r="F192" s="120">
        <v>12</v>
      </c>
      <c r="G192" s="120">
        <v>0</v>
      </c>
      <c r="H192" s="120">
        <v>1</v>
      </c>
      <c r="I192" s="159">
        <f t="shared" si="2"/>
        <v>12</v>
      </c>
      <c r="J192" s="105"/>
    </row>
    <row r="193" spans="1:10" ht="13">
      <c r="A193" s="158" t="s">
        <v>2603</v>
      </c>
      <c r="B193" s="120" t="s">
        <v>2604</v>
      </c>
      <c r="C193" s="120" t="s">
        <v>2219</v>
      </c>
      <c r="D193" s="120" t="s">
        <v>76</v>
      </c>
      <c r="E193" s="120" t="s">
        <v>2220</v>
      </c>
      <c r="F193" s="120">
        <v>12</v>
      </c>
      <c r="G193" s="120">
        <v>0</v>
      </c>
      <c r="H193" s="120">
        <v>1</v>
      </c>
      <c r="I193" s="159">
        <f t="shared" si="2"/>
        <v>12</v>
      </c>
      <c r="J193" s="105"/>
    </row>
    <row r="194" spans="1:10" ht="13">
      <c r="A194" s="158" t="s">
        <v>2605</v>
      </c>
      <c r="B194" s="120" t="s">
        <v>2606</v>
      </c>
      <c r="C194" s="120" t="s">
        <v>2219</v>
      </c>
      <c r="D194" s="120" t="s">
        <v>76</v>
      </c>
      <c r="E194" s="120" t="s">
        <v>2220</v>
      </c>
      <c r="F194" s="120">
        <v>12</v>
      </c>
      <c r="G194" s="120">
        <v>0</v>
      </c>
      <c r="H194" s="120">
        <v>1</v>
      </c>
      <c r="I194" s="159">
        <f t="shared" si="2"/>
        <v>12</v>
      </c>
      <c r="J194" s="105"/>
    </row>
    <row r="195" spans="1:10" ht="13">
      <c r="A195" s="158" t="s">
        <v>2607</v>
      </c>
      <c r="B195" s="120" t="s">
        <v>2608</v>
      </c>
      <c r="C195" s="120" t="s">
        <v>2219</v>
      </c>
      <c r="D195" s="120" t="s">
        <v>37</v>
      </c>
      <c r="E195" s="120" t="s">
        <v>2220</v>
      </c>
      <c r="F195" s="120">
        <v>12</v>
      </c>
      <c r="G195" s="120">
        <v>0</v>
      </c>
      <c r="H195" s="120">
        <v>1</v>
      </c>
      <c r="I195" s="159">
        <f t="shared" si="2"/>
        <v>12</v>
      </c>
      <c r="J195" s="105"/>
    </row>
    <row r="196" spans="1:10" ht="13">
      <c r="A196" s="158" t="s">
        <v>2609</v>
      </c>
      <c r="B196" s="120" t="s">
        <v>2610</v>
      </c>
      <c r="C196" s="120" t="s">
        <v>2219</v>
      </c>
      <c r="D196" s="120" t="s">
        <v>37</v>
      </c>
      <c r="E196" s="120" t="s">
        <v>2227</v>
      </c>
      <c r="F196" s="120">
        <v>12</v>
      </c>
      <c r="G196" s="120">
        <v>0</v>
      </c>
      <c r="H196" s="120">
        <v>1</v>
      </c>
      <c r="I196" s="159">
        <f t="shared" ref="I196:I259" si="3">(F196+G196)*H196</f>
        <v>12</v>
      </c>
      <c r="J196" s="105"/>
    </row>
    <row r="197" spans="1:10" ht="13">
      <c r="A197" s="158" t="s">
        <v>2611</v>
      </c>
      <c r="B197" s="120" t="s">
        <v>2612</v>
      </c>
      <c r="C197" s="120" t="s">
        <v>2264</v>
      </c>
      <c r="D197" s="120" t="s">
        <v>37</v>
      </c>
      <c r="E197" s="120" t="s">
        <v>2220</v>
      </c>
      <c r="F197" s="120">
        <v>12</v>
      </c>
      <c r="G197" s="120">
        <v>0</v>
      </c>
      <c r="H197" s="120">
        <v>1</v>
      </c>
      <c r="I197" s="159">
        <f t="shared" si="3"/>
        <v>12</v>
      </c>
      <c r="J197" s="105"/>
    </row>
    <row r="198" spans="1:10" ht="13">
      <c r="A198" s="158" t="s">
        <v>2613</v>
      </c>
      <c r="B198" s="120" t="s">
        <v>2614</v>
      </c>
      <c r="C198" s="120" t="s">
        <v>2219</v>
      </c>
      <c r="D198" s="120" t="s">
        <v>37</v>
      </c>
      <c r="E198" s="120" t="s">
        <v>2220</v>
      </c>
      <c r="F198" s="120">
        <v>12</v>
      </c>
      <c r="G198" s="120">
        <v>0</v>
      </c>
      <c r="H198" s="120">
        <v>1</v>
      </c>
      <c r="I198" s="159">
        <f t="shared" si="3"/>
        <v>12</v>
      </c>
      <c r="J198" s="105"/>
    </row>
    <row r="199" spans="1:10" ht="13">
      <c r="A199" s="158" t="s">
        <v>2615</v>
      </c>
      <c r="B199" s="120" t="s">
        <v>2616</v>
      </c>
      <c r="C199" s="120" t="s">
        <v>2219</v>
      </c>
      <c r="D199" s="120" t="s">
        <v>253</v>
      </c>
      <c r="E199" s="120" t="s">
        <v>2220</v>
      </c>
      <c r="F199" s="120">
        <v>12</v>
      </c>
      <c r="G199" s="120">
        <v>0</v>
      </c>
      <c r="H199" s="120">
        <v>1</v>
      </c>
      <c r="I199" s="159">
        <f t="shared" si="3"/>
        <v>12</v>
      </c>
      <c r="J199" s="105"/>
    </row>
    <row r="200" spans="1:10" ht="13">
      <c r="A200" s="158" t="s">
        <v>2617</v>
      </c>
      <c r="B200" s="120" t="s">
        <v>2618</v>
      </c>
      <c r="C200" s="120" t="s">
        <v>2317</v>
      </c>
      <c r="D200" s="120" t="s">
        <v>31</v>
      </c>
      <c r="E200" s="120" t="s">
        <v>2227</v>
      </c>
      <c r="F200" s="120">
        <v>12</v>
      </c>
      <c r="G200" s="120">
        <v>0</v>
      </c>
      <c r="H200" s="120">
        <v>1</v>
      </c>
      <c r="I200" s="159">
        <f t="shared" si="3"/>
        <v>12</v>
      </c>
      <c r="J200" s="105"/>
    </row>
    <row r="201" spans="1:10" ht="13">
      <c r="A201" s="158" t="s">
        <v>2619</v>
      </c>
      <c r="B201" s="120" t="s">
        <v>2620</v>
      </c>
      <c r="C201" s="120" t="s">
        <v>2317</v>
      </c>
      <c r="D201" s="120" t="s">
        <v>31</v>
      </c>
      <c r="E201" s="120" t="s">
        <v>2304</v>
      </c>
      <c r="F201" s="120">
        <v>12</v>
      </c>
      <c r="G201" s="120">
        <v>0</v>
      </c>
      <c r="H201" s="120">
        <v>1</v>
      </c>
      <c r="I201" s="159">
        <f t="shared" si="3"/>
        <v>12</v>
      </c>
      <c r="J201" s="105"/>
    </row>
    <row r="202" spans="1:10" ht="13">
      <c r="A202" s="158" t="s">
        <v>2621</v>
      </c>
      <c r="B202" s="120" t="s">
        <v>2622</v>
      </c>
      <c r="C202" s="120" t="s">
        <v>2219</v>
      </c>
      <c r="D202" s="120" t="s">
        <v>31</v>
      </c>
      <c r="E202" s="120" t="s">
        <v>2220</v>
      </c>
      <c r="F202" s="120">
        <v>12</v>
      </c>
      <c r="G202" s="120">
        <v>0</v>
      </c>
      <c r="H202" s="120">
        <v>1</v>
      </c>
      <c r="I202" s="159">
        <f t="shared" si="3"/>
        <v>12</v>
      </c>
      <c r="J202" s="105"/>
    </row>
    <row r="203" spans="1:10" ht="13">
      <c r="A203" s="158" t="s">
        <v>2623</v>
      </c>
      <c r="B203" s="120" t="s">
        <v>2624</v>
      </c>
      <c r="C203" s="120" t="s">
        <v>2219</v>
      </c>
      <c r="D203" s="120" t="s">
        <v>31</v>
      </c>
      <c r="E203" s="120" t="s">
        <v>2220</v>
      </c>
      <c r="F203" s="120">
        <v>12</v>
      </c>
      <c r="G203" s="120">
        <v>0</v>
      </c>
      <c r="H203" s="120">
        <v>1</v>
      </c>
      <c r="I203" s="159">
        <f t="shared" si="3"/>
        <v>12</v>
      </c>
      <c r="J203" s="105"/>
    </row>
    <row r="204" spans="1:10" ht="13">
      <c r="A204" s="158" t="s">
        <v>2625</v>
      </c>
      <c r="B204" s="120" t="s">
        <v>2626</v>
      </c>
      <c r="C204" s="120" t="s">
        <v>2317</v>
      </c>
      <c r="D204" s="120" t="s">
        <v>295</v>
      </c>
      <c r="E204" s="120" t="s">
        <v>2227</v>
      </c>
      <c r="F204" s="120">
        <v>12</v>
      </c>
      <c r="G204" s="120">
        <v>0</v>
      </c>
      <c r="H204" s="120">
        <v>1</v>
      </c>
      <c r="I204" s="159">
        <f t="shared" si="3"/>
        <v>12</v>
      </c>
      <c r="J204" s="105"/>
    </row>
    <row r="205" spans="1:10" ht="13">
      <c r="A205" s="158" t="s">
        <v>2627</v>
      </c>
      <c r="B205" s="120" t="s">
        <v>2628</v>
      </c>
      <c r="C205" s="120" t="s">
        <v>2317</v>
      </c>
      <c r="D205" s="120" t="s">
        <v>295</v>
      </c>
      <c r="E205" s="120" t="s">
        <v>2227</v>
      </c>
      <c r="F205" s="120">
        <v>12</v>
      </c>
      <c r="G205" s="120">
        <v>0</v>
      </c>
      <c r="H205" s="120">
        <v>1</v>
      </c>
      <c r="I205" s="159">
        <f t="shared" si="3"/>
        <v>12</v>
      </c>
      <c r="J205" s="105"/>
    </row>
    <row r="206" spans="1:10" ht="13">
      <c r="A206" s="158" t="s">
        <v>2629</v>
      </c>
      <c r="B206" s="120" t="s">
        <v>2630</v>
      </c>
      <c r="C206" s="120" t="s">
        <v>2264</v>
      </c>
      <c r="D206" s="120" t="s">
        <v>406</v>
      </c>
      <c r="E206" s="120" t="s">
        <v>2220</v>
      </c>
      <c r="F206" s="120">
        <v>12</v>
      </c>
      <c r="G206" s="120">
        <v>0</v>
      </c>
      <c r="H206" s="120">
        <v>1</v>
      </c>
      <c r="I206" s="159">
        <f t="shared" si="3"/>
        <v>12</v>
      </c>
      <c r="J206" s="105"/>
    </row>
    <row r="207" spans="1:10" ht="13">
      <c r="A207" s="158" t="s">
        <v>2631</v>
      </c>
      <c r="B207" s="120" t="s">
        <v>2632</v>
      </c>
      <c r="C207" s="120" t="s">
        <v>2219</v>
      </c>
      <c r="D207" s="120" t="s">
        <v>298</v>
      </c>
      <c r="E207" s="120" t="s">
        <v>2220</v>
      </c>
      <c r="F207" s="120">
        <v>12</v>
      </c>
      <c r="G207" s="120">
        <v>0</v>
      </c>
      <c r="H207" s="120">
        <v>1</v>
      </c>
      <c r="I207" s="159">
        <f t="shared" si="3"/>
        <v>12</v>
      </c>
      <c r="J207" s="105"/>
    </row>
    <row r="208" spans="1:10" ht="13">
      <c r="A208" s="158" t="s">
        <v>2633</v>
      </c>
      <c r="B208" s="120" t="s">
        <v>2634</v>
      </c>
      <c r="C208" s="120" t="s">
        <v>2219</v>
      </c>
      <c r="D208" s="120" t="s">
        <v>298</v>
      </c>
      <c r="E208" s="120" t="s">
        <v>2220</v>
      </c>
      <c r="F208" s="120">
        <v>12</v>
      </c>
      <c r="G208" s="120">
        <v>0</v>
      </c>
      <c r="H208" s="120">
        <v>1</v>
      </c>
      <c r="I208" s="159">
        <f t="shared" si="3"/>
        <v>12</v>
      </c>
      <c r="J208" s="105"/>
    </row>
    <row r="209" spans="1:11" ht="13">
      <c r="A209" s="158" t="s">
        <v>2635</v>
      </c>
      <c r="B209" s="120" t="s">
        <v>2636</v>
      </c>
      <c r="C209" s="120" t="s">
        <v>2269</v>
      </c>
      <c r="D209" s="120" t="s">
        <v>298</v>
      </c>
      <c r="E209" s="120" t="s">
        <v>2220</v>
      </c>
      <c r="F209" s="120">
        <v>12</v>
      </c>
      <c r="G209" s="120">
        <v>0</v>
      </c>
      <c r="H209" s="120">
        <v>1</v>
      </c>
      <c r="I209" s="159">
        <f t="shared" si="3"/>
        <v>12</v>
      </c>
      <c r="J209" s="105"/>
    </row>
    <row r="210" spans="1:11" ht="13">
      <c r="A210" s="158" t="s">
        <v>2637</v>
      </c>
      <c r="B210" s="120" t="s">
        <v>2638</v>
      </c>
      <c r="C210" s="120" t="s">
        <v>2264</v>
      </c>
      <c r="D210" s="120" t="s">
        <v>298</v>
      </c>
      <c r="E210" s="120" t="s">
        <v>2227</v>
      </c>
      <c r="F210" s="120">
        <v>12</v>
      </c>
      <c r="G210" s="120">
        <v>0</v>
      </c>
      <c r="H210" s="120">
        <v>1</v>
      </c>
      <c r="I210" s="159">
        <f t="shared" si="3"/>
        <v>12</v>
      </c>
      <c r="J210" s="105"/>
    </row>
    <row r="211" spans="1:11" ht="13">
      <c r="A211" s="158" t="s">
        <v>2639</v>
      </c>
      <c r="B211" s="120" t="s">
        <v>2640</v>
      </c>
      <c r="C211" s="120" t="s">
        <v>2264</v>
      </c>
      <c r="D211" s="120" t="s">
        <v>298</v>
      </c>
      <c r="E211" s="120" t="s">
        <v>2227</v>
      </c>
      <c r="F211" s="120">
        <v>12</v>
      </c>
      <c r="G211" s="120">
        <v>0</v>
      </c>
      <c r="H211" s="120">
        <v>1</v>
      </c>
      <c r="I211" s="159">
        <f t="shared" si="3"/>
        <v>12</v>
      </c>
      <c r="J211" s="105"/>
    </row>
    <row r="212" spans="1:11" ht="13">
      <c r="A212" s="158" t="s">
        <v>2641</v>
      </c>
      <c r="B212" s="120" t="s">
        <v>2642</v>
      </c>
      <c r="C212" s="120" t="s">
        <v>2219</v>
      </c>
      <c r="D212" s="120" t="s">
        <v>298</v>
      </c>
      <c r="E212" s="120" t="s">
        <v>2245</v>
      </c>
      <c r="F212" s="120">
        <v>12</v>
      </c>
      <c r="G212" s="120">
        <v>4</v>
      </c>
      <c r="H212" s="120">
        <v>1</v>
      </c>
      <c r="I212" s="159">
        <f t="shared" si="3"/>
        <v>16</v>
      </c>
      <c r="J212" s="105"/>
    </row>
    <row r="213" spans="1:11" ht="13">
      <c r="A213" s="158" t="s">
        <v>2643</v>
      </c>
      <c r="B213" s="120" t="s">
        <v>2644</v>
      </c>
      <c r="C213" s="120" t="s">
        <v>2264</v>
      </c>
      <c r="D213" s="120" t="s">
        <v>298</v>
      </c>
      <c r="E213" s="120" t="s">
        <v>2227</v>
      </c>
      <c r="F213" s="120">
        <v>12</v>
      </c>
      <c r="G213" s="120">
        <v>0</v>
      </c>
      <c r="H213" s="120">
        <v>1</v>
      </c>
      <c r="I213" s="159">
        <f t="shared" si="3"/>
        <v>12</v>
      </c>
      <c r="J213" s="105"/>
    </row>
    <row r="214" spans="1:11" ht="13">
      <c r="A214" s="158" t="s">
        <v>2645</v>
      </c>
      <c r="B214" s="120" t="s">
        <v>2646</v>
      </c>
      <c r="C214" s="120" t="s">
        <v>2317</v>
      </c>
      <c r="D214" s="120" t="s">
        <v>298</v>
      </c>
      <c r="E214" s="120" t="s">
        <v>2220</v>
      </c>
      <c r="F214" s="120">
        <v>12</v>
      </c>
      <c r="G214" s="120">
        <v>0</v>
      </c>
      <c r="H214" s="120">
        <v>1</v>
      </c>
      <c r="I214" s="159">
        <f t="shared" si="3"/>
        <v>12</v>
      </c>
      <c r="J214" s="105"/>
    </row>
    <row r="215" spans="1:11" ht="13">
      <c r="A215" s="158" t="s">
        <v>2647</v>
      </c>
      <c r="B215" s="120" t="s">
        <v>2648</v>
      </c>
      <c r="C215" s="120" t="s">
        <v>2219</v>
      </c>
      <c r="D215" s="120" t="s">
        <v>241</v>
      </c>
      <c r="E215" s="120" t="s">
        <v>2245</v>
      </c>
      <c r="F215" s="120">
        <v>12</v>
      </c>
      <c r="G215" s="120">
        <v>4</v>
      </c>
      <c r="H215" s="120">
        <v>1</v>
      </c>
      <c r="I215" s="159">
        <f t="shared" si="3"/>
        <v>16</v>
      </c>
      <c r="J215" s="105"/>
    </row>
    <row r="216" spans="1:11" ht="13">
      <c r="A216" s="158" t="s">
        <v>2649</v>
      </c>
      <c r="B216" s="120" t="s">
        <v>2650</v>
      </c>
      <c r="C216" s="120" t="s">
        <v>2219</v>
      </c>
      <c r="D216" s="120" t="s">
        <v>241</v>
      </c>
      <c r="E216" s="120" t="s">
        <v>2220</v>
      </c>
      <c r="F216" s="120">
        <v>12</v>
      </c>
      <c r="G216" s="120">
        <v>0</v>
      </c>
      <c r="H216" s="120">
        <v>1</v>
      </c>
      <c r="I216" s="159">
        <f t="shared" si="3"/>
        <v>12</v>
      </c>
      <c r="J216" s="105"/>
    </row>
    <row r="217" spans="1:11" ht="13">
      <c r="A217" s="158" t="s">
        <v>2651</v>
      </c>
      <c r="B217" s="120" t="s">
        <v>2652</v>
      </c>
      <c r="C217" s="120" t="s">
        <v>2219</v>
      </c>
      <c r="D217" s="120" t="s">
        <v>241</v>
      </c>
      <c r="E217" s="120" t="s">
        <v>2220</v>
      </c>
      <c r="F217" s="120">
        <v>12</v>
      </c>
      <c r="G217" s="120">
        <v>0</v>
      </c>
      <c r="H217" s="120">
        <v>1</v>
      </c>
      <c r="I217" s="159">
        <f t="shared" si="3"/>
        <v>12</v>
      </c>
      <c r="J217" s="105"/>
    </row>
    <row r="218" spans="1:11" ht="13">
      <c r="A218" s="158" t="s">
        <v>2653</v>
      </c>
      <c r="B218" s="120" t="s">
        <v>2654</v>
      </c>
      <c r="C218" s="120" t="s">
        <v>2219</v>
      </c>
      <c r="D218" s="120" t="s">
        <v>241</v>
      </c>
      <c r="E218" s="120" t="s">
        <v>2245</v>
      </c>
      <c r="F218" s="120">
        <v>12</v>
      </c>
      <c r="G218" s="120">
        <v>4</v>
      </c>
      <c r="H218" s="120">
        <v>1</v>
      </c>
      <c r="I218" s="159">
        <f t="shared" si="3"/>
        <v>16</v>
      </c>
      <c r="J218" s="105"/>
    </row>
    <row r="219" spans="1:11" ht="13">
      <c r="A219" s="158" t="s">
        <v>2655</v>
      </c>
      <c r="B219" s="120" t="s">
        <v>2656</v>
      </c>
      <c r="C219" s="120" t="s">
        <v>2219</v>
      </c>
      <c r="D219" s="120" t="s">
        <v>190</v>
      </c>
      <c r="E219" s="120" t="s">
        <v>2227</v>
      </c>
      <c r="F219" s="120">
        <v>12</v>
      </c>
      <c r="G219" s="120">
        <v>0</v>
      </c>
      <c r="H219" s="120">
        <v>1</v>
      </c>
      <c r="I219" s="159">
        <f t="shared" si="3"/>
        <v>12</v>
      </c>
      <c r="J219" s="105"/>
    </row>
    <row r="220" spans="1:11" ht="13">
      <c r="A220" s="158" t="s">
        <v>2657</v>
      </c>
      <c r="B220" s="120" t="s">
        <v>2658</v>
      </c>
      <c r="C220" s="120" t="s">
        <v>2269</v>
      </c>
      <c r="D220" s="120" t="s">
        <v>190</v>
      </c>
      <c r="E220" s="120" t="s">
        <v>2220</v>
      </c>
      <c r="F220" s="120">
        <v>12</v>
      </c>
      <c r="G220" s="120">
        <v>0</v>
      </c>
      <c r="H220" s="120">
        <v>1</v>
      </c>
      <c r="I220" s="159">
        <f t="shared" si="3"/>
        <v>12</v>
      </c>
      <c r="J220" s="105"/>
      <c r="K220" s="162">
        <v>6.4</v>
      </c>
    </row>
    <row r="221" spans="1:11" ht="13">
      <c r="A221" s="161"/>
      <c r="B221" s="120"/>
      <c r="C221" s="107"/>
      <c r="D221" s="107" t="s">
        <v>2659</v>
      </c>
      <c r="E221" s="107"/>
      <c r="F221" s="162">
        <v>6.4</v>
      </c>
      <c r="G221" s="107"/>
      <c r="H221" s="107">
        <v>1</v>
      </c>
      <c r="I221" s="159">
        <f t="shared" si="3"/>
        <v>6.4</v>
      </c>
      <c r="J221" s="107" t="s">
        <v>2301</v>
      </c>
    </row>
    <row r="222" spans="1:11" ht="13">
      <c r="A222" s="158" t="s">
        <v>2660</v>
      </c>
      <c r="B222" s="120" t="s">
        <v>2661</v>
      </c>
      <c r="C222" s="120" t="s">
        <v>2219</v>
      </c>
      <c r="D222" s="120" t="s">
        <v>265</v>
      </c>
      <c r="E222" s="120" t="s">
        <v>2318</v>
      </c>
      <c r="F222" s="120">
        <v>12</v>
      </c>
      <c r="G222" s="120">
        <v>0</v>
      </c>
      <c r="H222" s="120">
        <v>1</v>
      </c>
      <c r="I222" s="159">
        <f t="shared" si="3"/>
        <v>12</v>
      </c>
      <c r="J222" s="105"/>
    </row>
    <row r="223" spans="1:11" ht="13">
      <c r="A223" s="158" t="s">
        <v>2662</v>
      </c>
      <c r="B223" s="120" t="s">
        <v>2663</v>
      </c>
      <c r="C223" s="120" t="s">
        <v>2219</v>
      </c>
      <c r="D223" s="120" t="s">
        <v>265</v>
      </c>
      <c r="E223" s="120" t="s">
        <v>2220</v>
      </c>
      <c r="F223" s="120">
        <v>12</v>
      </c>
      <c r="G223" s="120">
        <v>0</v>
      </c>
      <c r="H223" s="120">
        <v>1</v>
      </c>
      <c r="I223" s="159">
        <f t="shared" si="3"/>
        <v>12</v>
      </c>
      <c r="J223" s="105"/>
    </row>
    <row r="224" spans="1:11" ht="13">
      <c r="A224" s="158" t="s">
        <v>2664</v>
      </c>
      <c r="B224" s="120" t="s">
        <v>2665</v>
      </c>
      <c r="C224" s="120" t="s">
        <v>2219</v>
      </c>
      <c r="D224" s="120" t="s">
        <v>265</v>
      </c>
      <c r="E224" s="120" t="s">
        <v>2227</v>
      </c>
      <c r="F224" s="120">
        <v>12</v>
      </c>
      <c r="G224" s="120">
        <v>0</v>
      </c>
      <c r="H224" s="120">
        <v>1</v>
      </c>
      <c r="I224" s="159">
        <f t="shared" si="3"/>
        <v>12</v>
      </c>
      <c r="J224" s="105"/>
    </row>
    <row r="225" spans="1:10" ht="13">
      <c r="A225" s="158" t="s">
        <v>2666</v>
      </c>
      <c r="B225" s="120" t="s">
        <v>2667</v>
      </c>
      <c r="C225" s="120" t="s">
        <v>2219</v>
      </c>
      <c r="D225" s="120" t="s">
        <v>46</v>
      </c>
      <c r="E225" s="120" t="s">
        <v>2220</v>
      </c>
      <c r="F225" s="120">
        <v>12</v>
      </c>
      <c r="G225" s="120">
        <v>0</v>
      </c>
      <c r="H225" s="120">
        <v>1</v>
      </c>
      <c r="I225" s="159">
        <f t="shared" si="3"/>
        <v>12</v>
      </c>
      <c r="J225" s="105"/>
    </row>
    <row r="226" spans="1:10" ht="13">
      <c r="A226" s="158" t="s">
        <v>2668</v>
      </c>
      <c r="B226" s="120" t="s">
        <v>2669</v>
      </c>
      <c r="C226" s="120" t="s">
        <v>2219</v>
      </c>
      <c r="D226" s="120" t="s">
        <v>46</v>
      </c>
      <c r="E226" s="120" t="s">
        <v>2220</v>
      </c>
      <c r="F226" s="120">
        <v>12</v>
      </c>
      <c r="G226" s="120">
        <v>0</v>
      </c>
      <c r="H226" s="120">
        <v>1</v>
      </c>
      <c r="I226" s="159">
        <f t="shared" si="3"/>
        <v>12</v>
      </c>
      <c r="J226" s="105"/>
    </row>
    <row r="227" spans="1:10" ht="13">
      <c r="A227" s="158" t="s">
        <v>2670</v>
      </c>
      <c r="B227" s="120" t="s">
        <v>2671</v>
      </c>
      <c r="C227" s="120" t="s">
        <v>2219</v>
      </c>
      <c r="D227" s="120" t="s">
        <v>46</v>
      </c>
      <c r="E227" s="120" t="s">
        <v>2220</v>
      </c>
      <c r="F227" s="120">
        <v>12</v>
      </c>
      <c r="G227" s="120">
        <v>0</v>
      </c>
      <c r="H227" s="120">
        <v>1</v>
      </c>
      <c r="I227" s="159">
        <f t="shared" si="3"/>
        <v>12</v>
      </c>
      <c r="J227" s="105"/>
    </row>
    <row r="228" spans="1:10" ht="13">
      <c r="A228" s="158" t="s">
        <v>2672</v>
      </c>
      <c r="B228" s="120" t="s">
        <v>2673</v>
      </c>
      <c r="C228" s="120" t="s">
        <v>2219</v>
      </c>
      <c r="D228" s="120" t="s">
        <v>46</v>
      </c>
      <c r="E228" s="120" t="s">
        <v>2245</v>
      </c>
      <c r="F228" s="120">
        <v>12</v>
      </c>
      <c r="G228" s="120">
        <v>4</v>
      </c>
      <c r="H228" s="120">
        <v>1</v>
      </c>
      <c r="I228" s="159">
        <f t="shared" si="3"/>
        <v>16</v>
      </c>
      <c r="J228" s="105"/>
    </row>
    <row r="229" spans="1:10" ht="13">
      <c r="A229" s="158" t="s">
        <v>2674</v>
      </c>
      <c r="B229" s="120" t="s">
        <v>2675</v>
      </c>
      <c r="C229" s="120" t="s">
        <v>2219</v>
      </c>
      <c r="D229" s="120" t="s">
        <v>378</v>
      </c>
      <c r="E229" s="120" t="s">
        <v>2220</v>
      </c>
      <c r="F229" s="120">
        <v>12</v>
      </c>
      <c r="G229" s="120">
        <v>0</v>
      </c>
      <c r="H229" s="120">
        <v>1</v>
      </c>
      <c r="I229" s="159">
        <f t="shared" si="3"/>
        <v>12</v>
      </c>
      <c r="J229" s="105"/>
    </row>
    <row r="230" spans="1:10" ht="13">
      <c r="A230" s="158" t="s">
        <v>2676</v>
      </c>
      <c r="B230" s="120" t="s">
        <v>2677</v>
      </c>
      <c r="C230" s="120" t="s">
        <v>2219</v>
      </c>
      <c r="D230" s="120" t="s">
        <v>378</v>
      </c>
      <c r="E230" s="120" t="s">
        <v>2220</v>
      </c>
      <c r="F230" s="120">
        <v>12</v>
      </c>
      <c r="G230" s="120">
        <v>0</v>
      </c>
      <c r="H230" s="120">
        <v>1</v>
      </c>
      <c r="I230" s="159">
        <f t="shared" si="3"/>
        <v>12</v>
      </c>
      <c r="J230" s="105"/>
    </row>
    <row r="231" spans="1:10" ht="13">
      <c r="A231" s="158" t="s">
        <v>2678</v>
      </c>
      <c r="B231" s="120" t="s">
        <v>2679</v>
      </c>
      <c r="C231" s="120" t="s">
        <v>2264</v>
      </c>
      <c r="D231" s="120" t="s">
        <v>378</v>
      </c>
      <c r="E231" s="120" t="s">
        <v>2220</v>
      </c>
      <c r="F231" s="120">
        <v>12</v>
      </c>
      <c r="G231" s="120">
        <v>0</v>
      </c>
      <c r="H231" s="120">
        <v>1</v>
      </c>
      <c r="I231" s="159">
        <f t="shared" si="3"/>
        <v>12</v>
      </c>
      <c r="J231" s="105"/>
    </row>
    <row r="232" spans="1:10" ht="13">
      <c r="A232" s="158" t="s">
        <v>2680</v>
      </c>
      <c r="B232" s="120" t="s">
        <v>2681</v>
      </c>
      <c r="C232" s="120" t="s">
        <v>2219</v>
      </c>
      <c r="D232" s="120" t="s">
        <v>378</v>
      </c>
      <c r="E232" s="120" t="s">
        <v>2220</v>
      </c>
      <c r="F232" s="120">
        <v>12</v>
      </c>
      <c r="G232" s="120">
        <v>0</v>
      </c>
      <c r="H232" s="120">
        <v>1</v>
      </c>
      <c r="I232" s="159">
        <f t="shared" si="3"/>
        <v>12</v>
      </c>
      <c r="J232" s="105"/>
    </row>
    <row r="233" spans="1:10" ht="13">
      <c r="A233" s="158" t="s">
        <v>2682</v>
      </c>
      <c r="B233" s="120" t="s">
        <v>2683</v>
      </c>
      <c r="C233" s="120" t="s">
        <v>2219</v>
      </c>
      <c r="D233" s="120" t="s">
        <v>378</v>
      </c>
      <c r="E233" s="120" t="s">
        <v>2220</v>
      </c>
      <c r="F233" s="120">
        <v>12</v>
      </c>
      <c r="G233" s="120">
        <v>0</v>
      </c>
      <c r="H233" s="120">
        <v>1</v>
      </c>
      <c r="I233" s="159">
        <f t="shared" si="3"/>
        <v>12</v>
      </c>
      <c r="J233" s="105"/>
    </row>
    <row r="234" spans="1:10" ht="13">
      <c r="A234" s="158" t="s">
        <v>2684</v>
      </c>
      <c r="B234" s="120" t="s">
        <v>2685</v>
      </c>
      <c r="C234" s="120" t="s">
        <v>2269</v>
      </c>
      <c r="D234" s="120" t="s">
        <v>378</v>
      </c>
      <c r="E234" s="120" t="s">
        <v>2220</v>
      </c>
      <c r="F234" s="120">
        <v>12</v>
      </c>
      <c r="G234" s="120">
        <v>0</v>
      </c>
      <c r="H234" s="120">
        <v>1</v>
      </c>
      <c r="I234" s="159">
        <f t="shared" si="3"/>
        <v>12</v>
      </c>
      <c r="J234" s="105"/>
    </row>
    <row r="235" spans="1:10" ht="13">
      <c r="A235" s="158" t="s">
        <v>2686</v>
      </c>
      <c r="B235" s="120" t="s">
        <v>2687</v>
      </c>
      <c r="C235" s="120" t="s">
        <v>2264</v>
      </c>
      <c r="D235" s="120" t="s">
        <v>378</v>
      </c>
      <c r="E235" s="120" t="s">
        <v>2227</v>
      </c>
      <c r="F235" s="120">
        <v>12</v>
      </c>
      <c r="G235" s="120">
        <v>0</v>
      </c>
      <c r="H235" s="120">
        <v>1</v>
      </c>
      <c r="I235" s="159">
        <f t="shared" si="3"/>
        <v>12</v>
      </c>
      <c r="J235" s="105"/>
    </row>
    <row r="236" spans="1:10" ht="13">
      <c r="A236" s="158" t="s">
        <v>2688</v>
      </c>
      <c r="B236" s="120" t="s">
        <v>2689</v>
      </c>
      <c r="C236" s="120" t="s">
        <v>2219</v>
      </c>
      <c r="D236" s="120" t="s">
        <v>378</v>
      </c>
      <c r="E236" s="120" t="s">
        <v>2220</v>
      </c>
      <c r="F236" s="120">
        <v>12</v>
      </c>
      <c r="G236" s="120">
        <v>0</v>
      </c>
      <c r="H236" s="120">
        <v>1</v>
      </c>
      <c r="I236" s="159">
        <f t="shared" si="3"/>
        <v>12</v>
      </c>
      <c r="J236" s="105"/>
    </row>
    <row r="237" spans="1:10" ht="13">
      <c r="A237" s="158" t="s">
        <v>2690</v>
      </c>
      <c r="B237" s="120" t="s">
        <v>2691</v>
      </c>
      <c r="C237" s="120" t="s">
        <v>2264</v>
      </c>
      <c r="D237" s="120" t="s">
        <v>196</v>
      </c>
      <c r="E237" s="120" t="s">
        <v>2272</v>
      </c>
      <c r="F237" s="120">
        <v>12</v>
      </c>
      <c r="G237" s="120">
        <v>0</v>
      </c>
      <c r="H237" s="120">
        <v>1</v>
      </c>
      <c r="I237" s="159">
        <f t="shared" si="3"/>
        <v>12</v>
      </c>
      <c r="J237" s="105"/>
    </row>
    <row r="238" spans="1:10" ht="13">
      <c r="A238" s="158" t="s">
        <v>2692</v>
      </c>
      <c r="B238" s="120" t="s">
        <v>2693</v>
      </c>
      <c r="C238" s="120" t="s">
        <v>2238</v>
      </c>
      <c r="D238" s="120" t="s">
        <v>196</v>
      </c>
      <c r="E238" s="120" t="s">
        <v>2220</v>
      </c>
      <c r="F238" s="120">
        <v>12</v>
      </c>
      <c r="G238" s="120">
        <v>0</v>
      </c>
      <c r="H238" s="120">
        <v>1</v>
      </c>
      <c r="I238" s="159">
        <f t="shared" si="3"/>
        <v>12</v>
      </c>
      <c r="J238" s="105"/>
    </row>
    <row r="239" spans="1:10" ht="13">
      <c r="A239" s="158" t="s">
        <v>2694</v>
      </c>
      <c r="B239" s="120" t="s">
        <v>2695</v>
      </c>
      <c r="C239" s="120" t="s">
        <v>2264</v>
      </c>
      <c r="D239" s="120" t="s">
        <v>196</v>
      </c>
      <c r="E239" s="120" t="s">
        <v>2220</v>
      </c>
      <c r="F239" s="120">
        <v>12</v>
      </c>
      <c r="G239" s="120">
        <v>0</v>
      </c>
      <c r="H239" s="120">
        <v>1</v>
      </c>
      <c r="I239" s="159">
        <f t="shared" si="3"/>
        <v>12</v>
      </c>
      <c r="J239" s="105"/>
    </row>
    <row r="240" spans="1:10" ht="13">
      <c r="A240" s="158" t="s">
        <v>2696</v>
      </c>
      <c r="B240" s="120" t="s">
        <v>2697</v>
      </c>
      <c r="C240" s="120" t="s">
        <v>2219</v>
      </c>
      <c r="D240" s="120" t="s">
        <v>422</v>
      </c>
      <c r="E240" s="120" t="s">
        <v>2220</v>
      </c>
      <c r="F240" s="120">
        <v>12</v>
      </c>
      <c r="G240" s="120">
        <v>0</v>
      </c>
      <c r="H240" s="120">
        <v>1</v>
      </c>
      <c r="I240" s="159">
        <f t="shared" si="3"/>
        <v>12</v>
      </c>
      <c r="J240" s="105"/>
    </row>
    <row r="241" spans="1:10" ht="13">
      <c r="A241" s="158" t="s">
        <v>2698</v>
      </c>
      <c r="B241" s="120" t="s">
        <v>2699</v>
      </c>
      <c r="C241" s="120" t="s">
        <v>2219</v>
      </c>
      <c r="D241" s="120" t="s">
        <v>422</v>
      </c>
      <c r="E241" s="120" t="s">
        <v>2220</v>
      </c>
      <c r="F241" s="120">
        <v>12</v>
      </c>
      <c r="G241" s="120">
        <v>0</v>
      </c>
      <c r="H241" s="120">
        <v>1</v>
      </c>
      <c r="I241" s="159">
        <f t="shared" si="3"/>
        <v>12</v>
      </c>
      <c r="J241" s="105"/>
    </row>
    <row r="242" spans="1:10" ht="13">
      <c r="A242" s="158" t="s">
        <v>2700</v>
      </c>
      <c r="B242" s="120" t="s">
        <v>2701</v>
      </c>
      <c r="C242" s="120" t="s">
        <v>2264</v>
      </c>
      <c r="D242" s="120" t="s">
        <v>422</v>
      </c>
      <c r="E242" s="120" t="s">
        <v>2227</v>
      </c>
      <c r="F242" s="120">
        <v>12</v>
      </c>
      <c r="G242" s="120">
        <v>0</v>
      </c>
      <c r="H242" s="120">
        <v>1</v>
      </c>
      <c r="I242" s="159">
        <f t="shared" si="3"/>
        <v>12</v>
      </c>
      <c r="J242" s="105"/>
    </row>
    <row r="243" spans="1:10" ht="13">
      <c r="A243" s="158" t="s">
        <v>2702</v>
      </c>
      <c r="B243" s="120" t="s">
        <v>2703</v>
      </c>
      <c r="C243" s="120" t="s">
        <v>2219</v>
      </c>
      <c r="D243" s="120" t="s">
        <v>400</v>
      </c>
      <c r="E243" s="120" t="s">
        <v>2227</v>
      </c>
      <c r="F243" s="120">
        <v>12</v>
      </c>
      <c r="G243" s="120">
        <v>0</v>
      </c>
      <c r="H243" s="120">
        <v>1</v>
      </c>
      <c r="I243" s="159">
        <f t="shared" si="3"/>
        <v>12</v>
      </c>
      <c r="J243" s="105"/>
    </row>
    <row r="244" spans="1:10" ht="13">
      <c r="A244" s="158" t="s">
        <v>2704</v>
      </c>
      <c r="B244" s="120" t="s">
        <v>2705</v>
      </c>
      <c r="C244" s="120" t="s">
        <v>2219</v>
      </c>
      <c r="D244" s="120" t="s">
        <v>400</v>
      </c>
      <c r="E244" s="120" t="s">
        <v>2220</v>
      </c>
      <c r="F244" s="120">
        <v>12</v>
      </c>
      <c r="G244" s="120">
        <v>0</v>
      </c>
      <c r="H244" s="120">
        <v>1</v>
      </c>
      <c r="I244" s="159">
        <f t="shared" si="3"/>
        <v>12</v>
      </c>
      <c r="J244" s="105"/>
    </row>
    <row r="245" spans="1:10" ht="13">
      <c r="A245" s="158" t="s">
        <v>2706</v>
      </c>
      <c r="B245" s="120" t="s">
        <v>2707</v>
      </c>
      <c r="C245" s="120" t="s">
        <v>2219</v>
      </c>
      <c r="D245" s="120" t="s">
        <v>400</v>
      </c>
      <c r="E245" s="120" t="s">
        <v>2227</v>
      </c>
      <c r="F245" s="120">
        <v>12</v>
      </c>
      <c r="G245" s="120">
        <v>0</v>
      </c>
      <c r="H245" s="120">
        <v>1</v>
      </c>
      <c r="I245" s="159">
        <f t="shared" si="3"/>
        <v>12</v>
      </c>
      <c r="J245" s="105"/>
    </row>
    <row r="246" spans="1:10" ht="13">
      <c r="A246" s="158" t="s">
        <v>2708</v>
      </c>
      <c r="B246" s="120" t="s">
        <v>2709</v>
      </c>
      <c r="C246" s="120" t="s">
        <v>2219</v>
      </c>
      <c r="D246" s="120" t="s">
        <v>400</v>
      </c>
      <c r="E246" s="120" t="s">
        <v>2220</v>
      </c>
      <c r="F246" s="120">
        <v>12</v>
      </c>
      <c r="G246" s="120">
        <v>0</v>
      </c>
      <c r="H246" s="120">
        <v>1</v>
      </c>
      <c r="I246" s="159">
        <f t="shared" si="3"/>
        <v>12</v>
      </c>
      <c r="J246" s="105"/>
    </row>
    <row r="247" spans="1:10" ht="13">
      <c r="A247" s="158" t="s">
        <v>2710</v>
      </c>
      <c r="B247" s="120" t="s">
        <v>2711</v>
      </c>
      <c r="C247" s="120" t="s">
        <v>2317</v>
      </c>
      <c r="D247" s="120" t="s">
        <v>400</v>
      </c>
      <c r="E247" s="120" t="s">
        <v>2227</v>
      </c>
      <c r="F247" s="120">
        <v>12</v>
      </c>
      <c r="G247" s="120">
        <v>0</v>
      </c>
      <c r="H247" s="120">
        <v>1</v>
      </c>
      <c r="I247" s="159">
        <f t="shared" si="3"/>
        <v>12</v>
      </c>
      <c r="J247" s="105"/>
    </row>
    <row r="248" spans="1:10" ht="13">
      <c r="A248" s="158" t="s">
        <v>2712</v>
      </c>
      <c r="B248" s="120" t="s">
        <v>2713</v>
      </c>
      <c r="C248" s="120" t="s">
        <v>2219</v>
      </c>
      <c r="D248" s="120" t="s">
        <v>400</v>
      </c>
      <c r="E248" s="120" t="s">
        <v>2220</v>
      </c>
      <c r="F248" s="120">
        <v>12</v>
      </c>
      <c r="G248" s="120">
        <v>0</v>
      </c>
      <c r="H248" s="120">
        <v>1</v>
      </c>
      <c r="I248" s="159">
        <f t="shared" si="3"/>
        <v>12</v>
      </c>
      <c r="J248" s="105"/>
    </row>
    <row r="249" spans="1:10" ht="13">
      <c r="A249" s="158" t="s">
        <v>2714</v>
      </c>
      <c r="B249" s="120" t="s">
        <v>2715</v>
      </c>
      <c r="C249" s="120" t="s">
        <v>2219</v>
      </c>
      <c r="D249" s="120" t="s">
        <v>400</v>
      </c>
      <c r="E249" s="120" t="s">
        <v>2220</v>
      </c>
      <c r="F249" s="120">
        <v>12</v>
      </c>
      <c r="G249" s="120">
        <v>0</v>
      </c>
      <c r="H249" s="120">
        <v>1</v>
      </c>
      <c r="I249" s="159">
        <f t="shared" si="3"/>
        <v>12</v>
      </c>
      <c r="J249" s="105"/>
    </row>
    <row r="250" spans="1:10" ht="13">
      <c r="A250" s="158" t="s">
        <v>2716</v>
      </c>
      <c r="B250" s="120" t="s">
        <v>2717</v>
      </c>
      <c r="C250" s="120" t="s">
        <v>2269</v>
      </c>
      <c r="D250" s="120" t="s">
        <v>400</v>
      </c>
      <c r="E250" s="120" t="s">
        <v>2245</v>
      </c>
      <c r="F250" s="120">
        <v>12</v>
      </c>
      <c r="G250" s="120">
        <v>4</v>
      </c>
      <c r="H250" s="120">
        <v>1</v>
      </c>
      <c r="I250" s="159">
        <f t="shared" si="3"/>
        <v>16</v>
      </c>
      <c r="J250" s="105"/>
    </row>
    <row r="251" spans="1:10" ht="13">
      <c r="A251" s="158" t="s">
        <v>2718</v>
      </c>
      <c r="B251" s="120" t="s">
        <v>2719</v>
      </c>
      <c r="C251" s="120" t="s">
        <v>2317</v>
      </c>
      <c r="D251" s="163" t="s">
        <v>315</v>
      </c>
      <c r="E251" s="120" t="s">
        <v>2220</v>
      </c>
      <c r="F251" s="120">
        <v>12</v>
      </c>
      <c r="G251" s="120">
        <v>0</v>
      </c>
      <c r="H251" s="120">
        <v>1.2</v>
      </c>
      <c r="I251" s="159">
        <f t="shared" si="3"/>
        <v>14.399999999999999</v>
      </c>
      <c r="J251" s="105"/>
    </row>
    <row r="252" spans="1:10" ht="13">
      <c r="A252" s="158" t="s">
        <v>2720</v>
      </c>
      <c r="B252" s="120" t="s">
        <v>2721</v>
      </c>
      <c r="C252" s="120" t="s">
        <v>2219</v>
      </c>
      <c r="D252" s="163" t="s">
        <v>315</v>
      </c>
      <c r="E252" s="120" t="s">
        <v>2220</v>
      </c>
      <c r="F252" s="120">
        <v>12</v>
      </c>
      <c r="G252" s="120">
        <v>0</v>
      </c>
      <c r="H252" s="120">
        <v>1.2</v>
      </c>
      <c r="I252" s="159">
        <f t="shared" si="3"/>
        <v>14.399999999999999</v>
      </c>
      <c r="J252" s="105"/>
    </row>
    <row r="253" spans="1:10" ht="13">
      <c r="A253" s="158" t="s">
        <v>2722</v>
      </c>
      <c r="B253" s="120" t="s">
        <v>2723</v>
      </c>
      <c r="C253" s="120" t="s">
        <v>2317</v>
      </c>
      <c r="D253" s="163" t="s">
        <v>315</v>
      </c>
      <c r="E253" s="120" t="s">
        <v>2220</v>
      </c>
      <c r="F253" s="120">
        <v>12</v>
      </c>
      <c r="G253" s="120">
        <v>0</v>
      </c>
      <c r="H253" s="120">
        <v>1.2</v>
      </c>
      <c r="I253" s="159">
        <f t="shared" si="3"/>
        <v>14.399999999999999</v>
      </c>
      <c r="J253" s="105"/>
    </row>
    <row r="254" spans="1:10" ht="13">
      <c r="A254" s="158" t="s">
        <v>2724</v>
      </c>
      <c r="B254" s="120" t="s">
        <v>2725</v>
      </c>
      <c r="C254" s="120" t="s">
        <v>2238</v>
      </c>
      <c r="D254" s="163" t="s">
        <v>315</v>
      </c>
      <c r="E254" s="120" t="s">
        <v>2220</v>
      </c>
      <c r="F254" s="120">
        <v>12</v>
      </c>
      <c r="G254" s="120">
        <v>0</v>
      </c>
      <c r="H254" s="120">
        <v>1.2</v>
      </c>
      <c r="I254" s="159">
        <f t="shared" si="3"/>
        <v>14.399999999999999</v>
      </c>
      <c r="J254" s="105"/>
    </row>
    <row r="255" spans="1:10" ht="13">
      <c r="A255" s="158" t="s">
        <v>2726</v>
      </c>
      <c r="B255" s="120" t="s">
        <v>2727</v>
      </c>
      <c r="C255" s="120" t="s">
        <v>2317</v>
      </c>
      <c r="D255" s="163" t="s">
        <v>315</v>
      </c>
      <c r="E255" s="120" t="s">
        <v>2220</v>
      </c>
      <c r="F255" s="120">
        <v>12</v>
      </c>
      <c r="G255" s="120">
        <v>0</v>
      </c>
      <c r="H255" s="120">
        <v>1.2</v>
      </c>
      <c r="I255" s="159">
        <f t="shared" si="3"/>
        <v>14.399999999999999</v>
      </c>
      <c r="J255" s="105"/>
    </row>
    <row r="256" spans="1:10" ht="13">
      <c r="A256" s="158" t="s">
        <v>2728</v>
      </c>
      <c r="B256" s="120" t="s">
        <v>2729</v>
      </c>
      <c r="C256" s="120" t="s">
        <v>2317</v>
      </c>
      <c r="D256" s="163" t="s">
        <v>315</v>
      </c>
      <c r="E256" s="120" t="s">
        <v>2220</v>
      </c>
      <c r="F256" s="120">
        <v>12</v>
      </c>
      <c r="G256" s="120">
        <v>0</v>
      </c>
      <c r="H256" s="120">
        <v>1.2</v>
      </c>
      <c r="I256" s="159">
        <f t="shared" si="3"/>
        <v>14.399999999999999</v>
      </c>
      <c r="J256" s="105"/>
    </row>
    <row r="257" spans="1:10" ht="13">
      <c r="A257" s="158" t="s">
        <v>2730</v>
      </c>
      <c r="B257" s="120" t="s">
        <v>2731</v>
      </c>
      <c r="C257" s="120" t="s">
        <v>2219</v>
      </c>
      <c r="D257" s="120" t="s">
        <v>112</v>
      </c>
      <c r="E257" s="120" t="s">
        <v>2220</v>
      </c>
      <c r="F257" s="120">
        <v>12</v>
      </c>
      <c r="G257" s="120">
        <v>0</v>
      </c>
      <c r="H257" s="120">
        <v>1</v>
      </c>
      <c r="I257" s="159">
        <f t="shared" si="3"/>
        <v>12</v>
      </c>
      <c r="J257" s="105"/>
    </row>
    <row r="258" spans="1:10" ht="13">
      <c r="A258" s="158" t="s">
        <v>2732</v>
      </c>
      <c r="B258" s="120" t="s">
        <v>2733</v>
      </c>
      <c r="C258" s="120" t="s">
        <v>2219</v>
      </c>
      <c r="D258" s="120" t="s">
        <v>112</v>
      </c>
      <c r="E258" s="120" t="s">
        <v>2220</v>
      </c>
      <c r="F258" s="120">
        <v>12</v>
      </c>
      <c r="G258" s="120">
        <v>0</v>
      </c>
      <c r="H258" s="120">
        <v>1</v>
      </c>
      <c r="I258" s="159">
        <f t="shared" si="3"/>
        <v>12</v>
      </c>
      <c r="J258" s="105"/>
    </row>
    <row r="259" spans="1:10" ht="13">
      <c r="A259" s="158" t="s">
        <v>2734</v>
      </c>
      <c r="B259" s="120" t="s">
        <v>2735</v>
      </c>
      <c r="C259" s="120" t="s">
        <v>2219</v>
      </c>
      <c r="D259" s="120" t="s">
        <v>112</v>
      </c>
      <c r="E259" s="120" t="s">
        <v>2227</v>
      </c>
      <c r="F259" s="120">
        <v>12</v>
      </c>
      <c r="G259" s="120">
        <v>0</v>
      </c>
      <c r="H259" s="120">
        <v>1</v>
      </c>
      <c r="I259" s="159">
        <f t="shared" si="3"/>
        <v>12</v>
      </c>
      <c r="J259" s="105"/>
    </row>
    <row r="260" spans="1:10" ht="13">
      <c r="A260" s="158" t="s">
        <v>2736</v>
      </c>
      <c r="B260" s="120" t="s">
        <v>2737</v>
      </c>
      <c r="C260" s="120" t="s">
        <v>2219</v>
      </c>
      <c r="D260" s="120" t="s">
        <v>112</v>
      </c>
      <c r="E260" s="120" t="s">
        <v>2220</v>
      </c>
      <c r="F260" s="120">
        <v>12</v>
      </c>
      <c r="G260" s="120">
        <v>0</v>
      </c>
      <c r="H260" s="120">
        <v>1</v>
      </c>
      <c r="I260" s="159">
        <f t="shared" ref="I260:I323" si="4">(F260+G260)*H260</f>
        <v>12</v>
      </c>
      <c r="J260" s="105"/>
    </row>
    <row r="261" spans="1:10" ht="13">
      <c r="A261" s="158" t="s">
        <v>2738</v>
      </c>
      <c r="B261" s="120" t="s">
        <v>2739</v>
      </c>
      <c r="C261" s="120" t="s">
        <v>2219</v>
      </c>
      <c r="D261" s="120" t="s">
        <v>112</v>
      </c>
      <c r="E261" s="120" t="s">
        <v>2220</v>
      </c>
      <c r="F261" s="120">
        <v>12</v>
      </c>
      <c r="G261" s="120">
        <v>0</v>
      </c>
      <c r="H261" s="120">
        <v>1</v>
      </c>
      <c r="I261" s="159">
        <f t="shared" si="4"/>
        <v>12</v>
      </c>
      <c r="J261" s="105"/>
    </row>
    <row r="262" spans="1:10" ht="13">
      <c r="A262" s="158" t="s">
        <v>2740</v>
      </c>
      <c r="B262" s="120" t="s">
        <v>2741</v>
      </c>
      <c r="C262" s="120" t="s">
        <v>2219</v>
      </c>
      <c r="D262" s="120" t="s">
        <v>112</v>
      </c>
      <c r="E262" s="120" t="s">
        <v>2220</v>
      </c>
      <c r="F262" s="120">
        <v>12</v>
      </c>
      <c r="G262" s="120">
        <v>0</v>
      </c>
      <c r="H262" s="120">
        <v>1</v>
      </c>
      <c r="I262" s="159">
        <f t="shared" si="4"/>
        <v>12</v>
      </c>
      <c r="J262" s="105"/>
    </row>
    <row r="263" spans="1:10" ht="13">
      <c r="A263" s="158" t="s">
        <v>2742</v>
      </c>
      <c r="B263" s="120" t="s">
        <v>2743</v>
      </c>
      <c r="C263" s="120" t="s">
        <v>2238</v>
      </c>
      <c r="D263" s="120" t="s">
        <v>112</v>
      </c>
      <c r="E263" s="120" t="s">
        <v>2227</v>
      </c>
      <c r="F263" s="120">
        <v>12</v>
      </c>
      <c r="G263" s="120">
        <v>0</v>
      </c>
      <c r="H263" s="120">
        <v>1</v>
      </c>
      <c r="I263" s="159">
        <f t="shared" si="4"/>
        <v>12</v>
      </c>
      <c r="J263" s="105"/>
    </row>
    <row r="264" spans="1:10" ht="13">
      <c r="A264" s="158" t="s">
        <v>2744</v>
      </c>
      <c r="B264" s="120" t="s">
        <v>2745</v>
      </c>
      <c r="C264" s="120" t="s">
        <v>2317</v>
      </c>
      <c r="D264" s="120" t="s">
        <v>363</v>
      </c>
      <c r="E264" s="120" t="s">
        <v>2227</v>
      </c>
      <c r="F264" s="120">
        <v>12</v>
      </c>
      <c r="G264" s="120">
        <v>0</v>
      </c>
      <c r="H264" s="120">
        <v>1</v>
      </c>
      <c r="I264" s="159">
        <f t="shared" si="4"/>
        <v>12</v>
      </c>
      <c r="J264" s="105"/>
    </row>
    <row r="265" spans="1:10" ht="13">
      <c r="A265" s="158" t="s">
        <v>2746</v>
      </c>
      <c r="B265" s="120" t="s">
        <v>2747</v>
      </c>
      <c r="C265" s="120" t="s">
        <v>2317</v>
      </c>
      <c r="D265" s="120" t="s">
        <v>363</v>
      </c>
      <c r="E265" s="120" t="s">
        <v>2304</v>
      </c>
      <c r="F265" s="120">
        <v>12</v>
      </c>
      <c r="G265" s="120">
        <v>0</v>
      </c>
      <c r="H265" s="120">
        <v>1</v>
      </c>
      <c r="I265" s="159">
        <f t="shared" si="4"/>
        <v>12</v>
      </c>
      <c r="J265" s="105"/>
    </row>
    <row r="266" spans="1:10" ht="13">
      <c r="A266" s="158" t="s">
        <v>2748</v>
      </c>
      <c r="B266" s="120" t="s">
        <v>2749</v>
      </c>
      <c r="C266" s="120" t="s">
        <v>2219</v>
      </c>
      <c r="D266" s="120" t="s">
        <v>363</v>
      </c>
      <c r="E266" s="120" t="s">
        <v>2220</v>
      </c>
      <c r="F266" s="120">
        <v>12</v>
      </c>
      <c r="G266" s="120">
        <v>0</v>
      </c>
      <c r="H266" s="120">
        <v>1</v>
      </c>
      <c r="I266" s="159">
        <f t="shared" si="4"/>
        <v>12</v>
      </c>
      <c r="J266" s="105"/>
    </row>
    <row r="267" spans="1:10" ht="13">
      <c r="A267" s="158" t="s">
        <v>2750</v>
      </c>
      <c r="B267" s="120" t="s">
        <v>2751</v>
      </c>
      <c r="C267" s="120" t="s">
        <v>2269</v>
      </c>
      <c r="D267" s="120" t="s">
        <v>584</v>
      </c>
      <c r="E267" s="120" t="s">
        <v>2304</v>
      </c>
      <c r="F267" s="120">
        <v>12</v>
      </c>
      <c r="G267" s="120">
        <v>0</v>
      </c>
      <c r="H267" s="120">
        <v>1</v>
      </c>
      <c r="I267" s="159">
        <f t="shared" si="4"/>
        <v>12</v>
      </c>
      <c r="J267" s="105"/>
    </row>
    <row r="268" spans="1:10" ht="13">
      <c r="A268" s="158" t="s">
        <v>2752</v>
      </c>
      <c r="B268" s="120" t="s">
        <v>2753</v>
      </c>
      <c r="C268" s="120" t="s">
        <v>2219</v>
      </c>
      <c r="D268" s="120" t="s">
        <v>584</v>
      </c>
      <c r="E268" s="120" t="s">
        <v>2220</v>
      </c>
      <c r="F268" s="120">
        <v>12</v>
      </c>
      <c r="G268" s="120">
        <v>0</v>
      </c>
      <c r="H268" s="120">
        <v>1</v>
      </c>
      <c r="I268" s="159">
        <f t="shared" si="4"/>
        <v>12</v>
      </c>
      <c r="J268" s="105"/>
    </row>
    <row r="269" spans="1:10" ht="13">
      <c r="A269" s="158" t="s">
        <v>2754</v>
      </c>
      <c r="B269" s="120" t="s">
        <v>2755</v>
      </c>
      <c r="C269" s="120" t="s">
        <v>2269</v>
      </c>
      <c r="D269" s="120" t="s">
        <v>142</v>
      </c>
      <c r="E269" s="120" t="s">
        <v>2220</v>
      </c>
      <c r="F269" s="120">
        <v>12</v>
      </c>
      <c r="G269" s="120">
        <v>0</v>
      </c>
      <c r="H269" s="120">
        <v>1</v>
      </c>
      <c r="I269" s="159">
        <f t="shared" si="4"/>
        <v>12</v>
      </c>
      <c r="J269" s="105"/>
    </row>
    <row r="270" spans="1:10" ht="13">
      <c r="A270" s="158" t="s">
        <v>2756</v>
      </c>
      <c r="B270" s="120" t="s">
        <v>2757</v>
      </c>
      <c r="C270" s="120" t="s">
        <v>2238</v>
      </c>
      <c r="D270" s="120" t="s">
        <v>142</v>
      </c>
      <c r="E270" s="120" t="s">
        <v>2220</v>
      </c>
      <c r="F270" s="120">
        <v>12</v>
      </c>
      <c r="G270" s="120">
        <v>0</v>
      </c>
      <c r="H270" s="120">
        <v>1</v>
      </c>
      <c r="I270" s="159">
        <f t="shared" si="4"/>
        <v>12</v>
      </c>
      <c r="J270" s="105"/>
    </row>
    <row r="271" spans="1:10" ht="13">
      <c r="A271" s="158" t="s">
        <v>2758</v>
      </c>
      <c r="B271" s="120" t="s">
        <v>2759</v>
      </c>
      <c r="C271" s="120" t="s">
        <v>2298</v>
      </c>
      <c r="D271" s="120" t="s">
        <v>142</v>
      </c>
      <c r="E271" s="120" t="s">
        <v>2220</v>
      </c>
      <c r="F271" s="120">
        <v>12</v>
      </c>
      <c r="G271" s="120">
        <v>0</v>
      </c>
      <c r="H271" s="120">
        <v>1</v>
      </c>
      <c r="I271" s="159">
        <f t="shared" si="4"/>
        <v>12</v>
      </c>
      <c r="J271" s="105"/>
    </row>
    <row r="272" spans="1:10" ht="13">
      <c r="A272" s="158" t="s">
        <v>2760</v>
      </c>
      <c r="B272" s="120" t="s">
        <v>2761</v>
      </c>
      <c r="C272" s="120" t="s">
        <v>2269</v>
      </c>
      <c r="D272" s="120" t="s">
        <v>142</v>
      </c>
      <c r="E272" s="120" t="s">
        <v>2220</v>
      </c>
      <c r="F272" s="120">
        <v>12</v>
      </c>
      <c r="G272" s="120">
        <v>0</v>
      </c>
      <c r="H272" s="120">
        <v>1</v>
      </c>
      <c r="I272" s="159">
        <f t="shared" si="4"/>
        <v>12</v>
      </c>
      <c r="J272" s="105"/>
    </row>
    <row r="273" spans="1:11" ht="13">
      <c r="A273" s="158" t="s">
        <v>2762</v>
      </c>
      <c r="B273" s="120" t="s">
        <v>2763</v>
      </c>
      <c r="C273" s="120" t="s">
        <v>2219</v>
      </c>
      <c r="D273" s="120" t="s">
        <v>142</v>
      </c>
      <c r="E273" s="120" t="s">
        <v>2220</v>
      </c>
      <c r="F273" s="120">
        <v>12</v>
      </c>
      <c r="G273" s="120">
        <v>0</v>
      </c>
      <c r="H273" s="120">
        <v>1</v>
      </c>
      <c r="I273" s="159">
        <f t="shared" si="4"/>
        <v>12</v>
      </c>
      <c r="J273" s="105"/>
      <c r="K273" s="162">
        <v>6.4</v>
      </c>
    </row>
    <row r="274" spans="1:11" ht="13">
      <c r="A274" s="161"/>
      <c r="B274" s="120"/>
      <c r="C274" s="107"/>
      <c r="D274" s="107" t="s">
        <v>2130</v>
      </c>
      <c r="E274" s="107"/>
      <c r="F274" s="162">
        <v>6.4</v>
      </c>
      <c r="G274" s="107"/>
      <c r="H274" s="107">
        <v>1</v>
      </c>
      <c r="I274" s="159">
        <f t="shared" si="4"/>
        <v>6.4</v>
      </c>
      <c r="J274" s="107" t="s">
        <v>2301</v>
      </c>
    </row>
    <row r="275" spans="1:11" ht="13">
      <c r="A275" s="158" t="s">
        <v>2764</v>
      </c>
      <c r="B275" s="120" t="s">
        <v>2765</v>
      </c>
      <c r="C275" s="120" t="s">
        <v>2219</v>
      </c>
      <c r="D275" s="163" t="s">
        <v>94</v>
      </c>
      <c r="E275" s="120" t="s">
        <v>2220</v>
      </c>
      <c r="F275" s="120">
        <v>12</v>
      </c>
      <c r="G275" s="120">
        <v>0</v>
      </c>
      <c r="H275" s="120">
        <v>1.2</v>
      </c>
      <c r="I275" s="159">
        <f t="shared" si="4"/>
        <v>14.399999999999999</v>
      </c>
      <c r="J275" s="105"/>
    </row>
    <row r="276" spans="1:11" ht="13">
      <c r="A276" s="158" t="s">
        <v>2766</v>
      </c>
      <c r="B276" s="120" t="s">
        <v>2767</v>
      </c>
      <c r="C276" s="120" t="s">
        <v>2219</v>
      </c>
      <c r="D276" s="163" t="s">
        <v>94</v>
      </c>
      <c r="E276" s="120" t="s">
        <v>2220</v>
      </c>
      <c r="F276" s="120">
        <v>12</v>
      </c>
      <c r="G276" s="120">
        <v>0</v>
      </c>
      <c r="H276" s="120">
        <v>1.2</v>
      </c>
      <c r="I276" s="159">
        <f t="shared" si="4"/>
        <v>14.399999999999999</v>
      </c>
      <c r="J276" s="105"/>
    </row>
    <row r="277" spans="1:11" ht="13">
      <c r="A277" s="158" t="s">
        <v>2768</v>
      </c>
      <c r="B277" s="120" t="s">
        <v>2769</v>
      </c>
      <c r="C277" s="120" t="s">
        <v>2219</v>
      </c>
      <c r="D277" s="163" t="s">
        <v>94</v>
      </c>
      <c r="E277" s="120" t="s">
        <v>2245</v>
      </c>
      <c r="F277" s="120">
        <v>12</v>
      </c>
      <c r="G277" s="120">
        <v>4</v>
      </c>
      <c r="H277" s="120">
        <v>1.2</v>
      </c>
      <c r="I277" s="159">
        <f t="shared" si="4"/>
        <v>19.2</v>
      </c>
      <c r="J277" s="105"/>
    </row>
    <row r="278" spans="1:11" ht="13">
      <c r="A278" s="158" t="s">
        <v>2770</v>
      </c>
      <c r="B278" s="120" t="s">
        <v>2771</v>
      </c>
      <c r="C278" s="120" t="s">
        <v>2219</v>
      </c>
      <c r="D278" s="163" t="s">
        <v>94</v>
      </c>
      <c r="E278" s="120" t="s">
        <v>2227</v>
      </c>
      <c r="F278" s="120">
        <v>12</v>
      </c>
      <c r="G278" s="120">
        <v>0</v>
      </c>
      <c r="H278" s="120">
        <v>1.2</v>
      </c>
      <c r="I278" s="159">
        <f t="shared" si="4"/>
        <v>14.399999999999999</v>
      </c>
      <c r="J278" s="105"/>
    </row>
    <row r="279" spans="1:11" ht="13">
      <c r="A279" s="158" t="s">
        <v>2772</v>
      </c>
      <c r="B279" s="120" t="s">
        <v>2773</v>
      </c>
      <c r="C279" s="120" t="s">
        <v>2219</v>
      </c>
      <c r="D279" s="163" t="s">
        <v>94</v>
      </c>
      <c r="E279" s="120" t="s">
        <v>2245</v>
      </c>
      <c r="F279" s="120">
        <v>12</v>
      </c>
      <c r="G279" s="120">
        <v>4</v>
      </c>
      <c r="H279" s="120">
        <v>1.2</v>
      </c>
      <c r="I279" s="159">
        <f t="shared" si="4"/>
        <v>19.2</v>
      </c>
      <c r="J279" s="105"/>
    </row>
    <row r="280" spans="1:11" ht="13">
      <c r="A280" s="158" t="s">
        <v>2774</v>
      </c>
      <c r="B280" s="120" t="s">
        <v>2775</v>
      </c>
      <c r="C280" s="120" t="s">
        <v>2298</v>
      </c>
      <c r="D280" s="163" t="s">
        <v>94</v>
      </c>
      <c r="E280" s="120" t="s">
        <v>2245</v>
      </c>
      <c r="F280" s="120">
        <v>12</v>
      </c>
      <c r="G280" s="120">
        <v>4</v>
      </c>
      <c r="H280" s="120">
        <v>1.2</v>
      </c>
      <c r="I280" s="159">
        <f t="shared" si="4"/>
        <v>19.2</v>
      </c>
      <c r="J280" s="105"/>
      <c r="K280" s="162">
        <v>6.4</v>
      </c>
    </row>
    <row r="281" spans="1:11" ht="13">
      <c r="A281" s="161"/>
      <c r="B281" s="120"/>
      <c r="C281" s="107"/>
      <c r="D281" s="164" t="s">
        <v>1226</v>
      </c>
      <c r="E281" s="107"/>
      <c r="F281" s="162">
        <v>6.4</v>
      </c>
      <c r="G281" s="107"/>
      <c r="H281" s="107">
        <v>1</v>
      </c>
      <c r="I281" s="159">
        <f t="shared" si="4"/>
        <v>6.4</v>
      </c>
      <c r="J281" s="107" t="s">
        <v>2301</v>
      </c>
    </row>
    <row r="282" spans="1:11" ht="13">
      <c r="A282" s="158" t="s">
        <v>2776</v>
      </c>
      <c r="B282" s="120" t="s">
        <v>2777</v>
      </c>
      <c r="C282" s="120" t="s">
        <v>2264</v>
      </c>
      <c r="D282" s="120" t="s">
        <v>649</v>
      </c>
      <c r="E282" s="120" t="s">
        <v>2220</v>
      </c>
      <c r="F282" s="120">
        <v>12</v>
      </c>
      <c r="G282" s="120">
        <v>0</v>
      </c>
      <c r="H282" s="120">
        <v>1</v>
      </c>
      <c r="I282" s="159">
        <f t="shared" si="4"/>
        <v>12</v>
      </c>
      <c r="J282" s="105"/>
    </row>
    <row r="283" spans="1:11" ht="13">
      <c r="A283" s="158" t="s">
        <v>2778</v>
      </c>
      <c r="B283" s="120" t="s">
        <v>2779</v>
      </c>
      <c r="C283" s="120" t="s">
        <v>2283</v>
      </c>
      <c r="D283" s="120" t="s">
        <v>1864</v>
      </c>
      <c r="E283" s="120" t="s">
        <v>2220</v>
      </c>
      <c r="F283" s="120">
        <v>12</v>
      </c>
      <c r="G283" s="120">
        <v>0</v>
      </c>
      <c r="H283" s="120">
        <v>1</v>
      </c>
      <c r="I283" s="159">
        <f t="shared" si="4"/>
        <v>12</v>
      </c>
      <c r="J283" s="105"/>
    </row>
    <row r="284" spans="1:11" ht="13">
      <c r="A284" s="158" t="s">
        <v>2780</v>
      </c>
      <c r="B284" s="120" t="s">
        <v>2781</v>
      </c>
      <c r="C284" s="120" t="s">
        <v>2264</v>
      </c>
      <c r="D284" s="120" t="s">
        <v>480</v>
      </c>
      <c r="E284" s="120" t="s">
        <v>2220</v>
      </c>
      <c r="F284" s="120">
        <v>12</v>
      </c>
      <c r="G284" s="120">
        <v>0</v>
      </c>
      <c r="H284" s="120">
        <v>1</v>
      </c>
      <c r="I284" s="159">
        <f t="shared" si="4"/>
        <v>12</v>
      </c>
      <c r="J284" s="105"/>
    </row>
    <row r="285" spans="1:11" ht="13">
      <c r="A285" s="158" t="s">
        <v>2782</v>
      </c>
      <c r="B285" s="120" t="s">
        <v>2783</v>
      </c>
      <c r="C285" s="120" t="s">
        <v>2219</v>
      </c>
      <c r="D285" s="120" t="s">
        <v>480</v>
      </c>
      <c r="E285" s="120" t="s">
        <v>2220</v>
      </c>
      <c r="F285" s="120">
        <v>12</v>
      </c>
      <c r="G285" s="120">
        <v>0</v>
      </c>
      <c r="H285" s="120">
        <v>1</v>
      </c>
      <c r="I285" s="159">
        <f t="shared" si="4"/>
        <v>12</v>
      </c>
      <c r="J285" s="105"/>
    </row>
    <row r="286" spans="1:11" ht="13">
      <c r="A286" s="158" t="s">
        <v>2784</v>
      </c>
      <c r="B286" s="120" t="s">
        <v>2785</v>
      </c>
      <c r="C286" s="120" t="s">
        <v>2219</v>
      </c>
      <c r="D286" s="120" t="s">
        <v>480</v>
      </c>
      <c r="E286" s="120" t="s">
        <v>2220</v>
      </c>
      <c r="F286" s="120">
        <v>12</v>
      </c>
      <c r="G286" s="120">
        <v>0</v>
      </c>
      <c r="H286" s="120">
        <v>1</v>
      </c>
      <c r="I286" s="159">
        <f t="shared" si="4"/>
        <v>12</v>
      </c>
      <c r="J286" s="105"/>
    </row>
    <row r="287" spans="1:11" ht="13">
      <c r="A287" s="158" t="s">
        <v>2786</v>
      </c>
      <c r="B287" s="120" t="s">
        <v>2787</v>
      </c>
      <c r="C287" s="120" t="s">
        <v>2219</v>
      </c>
      <c r="D287" s="120" t="s">
        <v>480</v>
      </c>
      <c r="E287" s="120" t="s">
        <v>2227</v>
      </c>
      <c r="F287" s="120">
        <v>12</v>
      </c>
      <c r="G287" s="120">
        <v>0</v>
      </c>
      <c r="H287" s="120">
        <v>1</v>
      </c>
      <c r="I287" s="159">
        <f t="shared" si="4"/>
        <v>12</v>
      </c>
      <c r="J287" s="105"/>
    </row>
    <row r="288" spans="1:11" ht="13">
      <c r="A288" s="158" t="s">
        <v>2788</v>
      </c>
      <c r="B288" s="120" t="s">
        <v>2789</v>
      </c>
      <c r="C288" s="120" t="s">
        <v>2219</v>
      </c>
      <c r="D288" s="120" t="s">
        <v>480</v>
      </c>
      <c r="E288" s="120" t="s">
        <v>2227</v>
      </c>
      <c r="F288" s="120">
        <v>12</v>
      </c>
      <c r="G288" s="120">
        <v>0</v>
      </c>
      <c r="H288" s="120">
        <v>1</v>
      </c>
      <c r="I288" s="159">
        <f t="shared" si="4"/>
        <v>12</v>
      </c>
      <c r="J288" s="105"/>
    </row>
    <row r="289" spans="1:11" ht="13">
      <c r="A289" s="158" t="s">
        <v>2790</v>
      </c>
      <c r="B289" s="120" t="s">
        <v>2791</v>
      </c>
      <c r="C289" s="120" t="s">
        <v>2219</v>
      </c>
      <c r="D289" s="120" t="s">
        <v>480</v>
      </c>
      <c r="E289" s="120" t="s">
        <v>2220</v>
      </c>
      <c r="F289" s="120">
        <v>12</v>
      </c>
      <c r="G289" s="120">
        <v>0</v>
      </c>
      <c r="H289" s="120">
        <v>1</v>
      </c>
      <c r="I289" s="159">
        <f t="shared" si="4"/>
        <v>12</v>
      </c>
      <c r="J289" s="105"/>
    </row>
    <row r="290" spans="1:11" ht="13">
      <c r="A290" s="158" t="s">
        <v>2792</v>
      </c>
      <c r="B290" s="120" t="s">
        <v>2793</v>
      </c>
      <c r="C290" s="120" t="s">
        <v>2317</v>
      </c>
      <c r="D290" s="120" t="s">
        <v>480</v>
      </c>
      <c r="E290" s="120" t="s">
        <v>2227</v>
      </c>
      <c r="F290" s="120">
        <v>12</v>
      </c>
      <c r="G290" s="120">
        <v>0</v>
      </c>
      <c r="H290" s="120">
        <v>1</v>
      </c>
      <c r="I290" s="159">
        <f t="shared" si="4"/>
        <v>12</v>
      </c>
      <c r="J290" s="105"/>
    </row>
    <row r="291" spans="1:11" ht="13">
      <c r="A291" s="158" t="s">
        <v>2794</v>
      </c>
      <c r="B291" s="120" t="s">
        <v>2795</v>
      </c>
      <c r="C291" s="120" t="s">
        <v>2219</v>
      </c>
      <c r="D291" s="120" t="s">
        <v>480</v>
      </c>
      <c r="E291" s="120" t="s">
        <v>2304</v>
      </c>
      <c r="F291" s="120">
        <v>12</v>
      </c>
      <c r="G291" s="120">
        <v>0</v>
      </c>
      <c r="H291" s="120">
        <v>1</v>
      </c>
      <c r="I291" s="159">
        <f t="shared" si="4"/>
        <v>12</v>
      </c>
      <c r="J291" s="105"/>
    </row>
    <row r="292" spans="1:11" ht="13">
      <c r="A292" s="158" t="s">
        <v>2796</v>
      </c>
      <c r="B292" s="120" t="s">
        <v>2797</v>
      </c>
      <c r="C292" s="120" t="s">
        <v>2219</v>
      </c>
      <c r="D292" s="120" t="s">
        <v>301</v>
      </c>
      <c r="E292" s="120" t="s">
        <v>2245</v>
      </c>
      <c r="F292" s="120">
        <v>12</v>
      </c>
      <c r="G292" s="120">
        <v>4</v>
      </c>
      <c r="H292" s="120">
        <v>1</v>
      </c>
      <c r="I292" s="159">
        <f t="shared" si="4"/>
        <v>16</v>
      </c>
      <c r="J292" s="105"/>
    </row>
    <row r="293" spans="1:11" ht="13">
      <c r="A293" s="158" t="s">
        <v>2798</v>
      </c>
      <c r="B293" s="120" t="s">
        <v>2799</v>
      </c>
      <c r="C293" s="120" t="s">
        <v>2219</v>
      </c>
      <c r="D293" s="120" t="s">
        <v>301</v>
      </c>
      <c r="E293" s="120" t="s">
        <v>2220</v>
      </c>
      <c r="F293" s="120">
        <v>12</v>
      </c>
      <c r="G293" s="120">
        <v>0</v>
      </c>
      <c r="H293" s="120">
        <v>1</v>
      </c>
      <c r="I293" s="159">
        <f t="shared" si="4"/>
        <v>12</v>
      </c>
      <c r="J293" s="105"/>
    </row>
    <row r="294" spans="1:11" ht="13">
      <c r="A294" s="158" t="s">
        <v>2800</v>
      </c>
      <c r="B294" s="120" t="s">
        <v>2801</v>
      </c>
      <c r="C294" s="120" t="s">
        <v>2219</v>
      </c>
      <c r="D294" s="120" t="s">
        <v>301</v>
      </c>
      <c r="E294" s="120" t="s">
        <v>2220</v>
      </c>
      <c r="F294" s="120">
        <v>12</v>
      </c>
      <c r="G294" s="120">
        <v>0</v>
      </c>
      <c r="H294" s="120">
        <v>1</v>
      </c>
      <c r="I294" s="159">
        <f t="shared" si="4"/>
        <v>12</v>
      </c>
      <c r="J294" s="105"/>
    </row>
    <row r="295" spans="1:11" ht="13">
      <c r="A295" s="158" t="s">
        <v>2802</v>
      </c>
      <c r="B295" s="120" t="s">
        <v>2803</v>
      </c>
      <c r="C295" s="120" t="s">
        <v>2219</v>
      </c>
      <c r="D295" s="120" t="s">
        <v>301</v>
      </c>
      <c r="E295" s="120" t="s">
        <v>2220</v>
      </c>
      <c r="F295" s="120">
        <v>12</v>
      </c>
      <c r="G295" s="120">
        <v>0</v>
      </c>
      <c r="H295" s="120">
        <v>1</v>
      </c>
      <c r="I295" s="159">
        <f t="shared" si="4"/>
        <v>12</v>
      </c>
      <c r="J295" s="105"/>
    </row>
    <row r="296" spans="1:11" ht="13">
      <c r="A296" s="158" t="s">
        <v>2804</v>
      </c>
      <c r="B296" s="120" t="s">
        <v>2805</v>
      </c>
      <c r="C296" s="120" t="s">
        <v>2219</v>
      </c>
      <c r="D296" s="120" t="s">
        <v>301</v>
      </c>
      <c r="E296" s="120" t="s">
        <v>2220</v>
      </c>
      <c r="F296" s="120">
        <v>12</v>
      </c>
      <c r="G296" s="120">
        <v>0</v>
      </c>
      <c r="H296" s="120">
        <v>1</v>
      </c>
      <c r="I296" s="159">
        <f t="shared" si="4"/>
        <v>12</v>
      </c>
      <c r="J296" s="105"/>
    </row>
    <row r="297" spans="1:11" ht="13">
      <c r="A297" s="158" t="s">
        <v>2806</v>
      </c>
      <c r="B297" s="120" t="s">
        <v>2807</v>
      </c>
      <c r="C297" s="120" t="s">
        <v>2264</v>
      </c>
      <c r="D297" s="120" t="s">
        <v>301</v>
      </c>
      <c r="E297" s="120" t="s">
        <v>2220</v>
      </c>
      <c r="F297" s="120">
        <v>12</v>
      </c>
      <c r="G297" s="120">
        <v>0</v>
      </c>
      <c r="H297" s="120">
        <v>1</v>
      </c>
      <c r="I297" s="159">
        <f t="shared" si="4"/>
        <v>12</v>
      </c>
      <c r="J297" s="105"/>
    </row>
    <row r="298" spans="1:11" ht="13">
      <c r="A298" s="158" t="s">
        <v>2808</v>
      </c>
      <c r="B298" s="120" t="s">
        <v>2809</v>
      </c>
      <c r="C298" s="120" t="s">
        <v>2219</v>
      </c>
      <c r="D298" s="120" t="s">
        <v>301</v>
      </c>
      <c r="E298" s="120" t="s">
        <v>2220</v>
      </c>
      <c r="F298" s="120">
        <v>12</v>
      </c>
      <c r="G298" s="120">
        <v>0</v>
      </c>
      <c r="H298" s="120">
        <v>1</v>
      </c>
      <c r="I298" s="159">
        <f t="shared" si="4"/>
        <v>12</v>
      </c>
      <c r="J298" s="105"/>
    </row>
    <row r="299" spans="1:11" ht="13">
      <c r="A299" s="158" t="s">
        <v>2810</v>
      </c>
      <c r="B299" s="120" t="s">
        <v>2811</v>
      </c>
      <c r="C299" s="120" t="s">
        <v>2219</v>
      </c>
      <c r="D299" s="120" t="s">
        <v>301</v>
      </c>
      <c r="E299" s="120" t="s">
        <v>2220</v>
      </c>
      <c r="F299" s="120">
        <v>12</v>
      </c>
      <c r="G299" s="120">
        <v>0</v>
      </c>
      <c r="H299" s="120">
        <v>1</v>
      </c>
      <c r="I299" s="159">
        <f t="shared" si="4"/>
        <v>12</v>
      </c>
      <c r="J299" s="105"/>
    </row>
    <row r="300" spans="1:11" ht="13">
      <c r="A300" s="158" t="s">
        <v>2812</v>
      </c>
      <c r="B300" s="120" t="s">
        <v>2813</v>
      </c>
      <c r="C300" s="120" t="s">
        <v>2317</v>
      </c>
      <c r="D300" s="120" t="s">
        <v>440</v>
      </c>
      <c r="E300" s="120" t="s">
        <v>2272</v>
      </c>
      <c r="F300" s="120"/>
      <c r="G300" s="120"/>
      <c r="H300" s="120"/>
      <c r="I300" s="159">
        <f t="shared" si="4"/>
        <v>0</v>
      </c>
      <c r="J300" s="105" t="s">
        <v>928</v>
      </c>
    </row>
    <row r="301" spans="1:11" ht="13">
      <c r="A301" s="158" t="s">
        <v>2814</v>
      </c>
      <c r="B301" s="120" t="s">
        <v>2815</v>
      </c>
      <c r="C301" s="120" t="s">
        <v>2219</v>
      </c>
      <c r="D301" s="120" t="s">
        <v>440</v>
      </c>
      <c r="E301" s="120" t="s">
        <v>2220</v>
      </c>
      <c r="F301" s="120"/>
      <c r="G301" s="120"/>
      <c r="H301" s="120"/>
      <c r="I301" s="159">
        <f t="shared" si="4"/>
        <v>0</v>
      </c>
      <c r="J301" s="105" t="s">
        <v>928</v>
      </c>
    </row>
    <row r="302" spans="1:11" ht="13">
      <c r="A302" s="158" t="s">
        <v>2816</v>
      </c>
      <c r="B302" s="120" t="s">
        <v>2817</v>
      </c>
      <c r="C302" s="120" t="s">
        <v>2238</v>
      </c>
      <c r="D302" s="120" t="s">
        <v>440</v>
      </c>
      <c r="E302" s="120" t="s">
        <v>2220</v>
      </c>
      <c r="F302" s="120"/>
      <c r="G302" s="120"/>
      <c r="H302" s="120"/>
      <c r="I302" s="159">
        <f t="shared" si="4"/>
        <v>0</v>
      </c>
      <c r="J302" s="105" t="s">
        <v>928</v>
      </c>
    </row>
    <row r="303" spans="1:11" ht="13">
      <c r="A303" s="158" t="s">
        <v>2818</v>
      </c>
      <c r="B303" s="120" t="s">
        <v>2819</v>
      </c>
      <c r="C303" s="120" t="s">
        <v>2219</v>
      </c>
      <c r="D303" s="120" t="s">
        <v>440</v>
      </c>
      <c r="E303" s="120" t="s">
        <v>2220</v>
      </c>
      <c r="F303" s="120"/>
      <c r="G303" s="120"/>
      <c r="H303" s="120"/>
      <c r="I303" s="159">
        <f t="shared" si="4"/>
        <v>0</v>
      </c>
      <c r="J303" s="105" t="s">
        <v>928</v>
      </c>
      <c r="K303" s="162">
        <v>0</v>
      </c>
    </row>
    <row r="304" spans="1:11" ht="13">
      <c r="A304" s="161"/>
      <c r="B304" s="120"/>
      <c r="C304" s="107"/>
      <c r="D304" s="107" t="s">
        <v>2820</v>
      </c>
      <c r="E304" s="107"/>
      <c r="F304" s="107"/>
      <c r="G304" s="107"/>
      <c r="H304" s="107"/>
      <c r="I304" s="159">
        <f t="shared" si="4"/>
        <v>0</v>
      </c>
      <c r="J304" s="107" t="s">
        <v>2385</v>
      </c>
    </row>
    <row r="305" spans="1:10" ht="13">
      <c r="A305" s="158" t="s">
        <v>2821</v>
      </c>
      <c r="B305" s="120" t="s">
        <v>2822</v>
      </c>
      <c r="C305" s="120" t="s">
        <v>2219</v>
      </c>
      <c r="D305" s="120" t="s">
        <v>448</v>
      </c>
      <c r="E305" s="120" t="s">
        <v>2220</v>
      </c>
      <c r="F305" s="120">
        <v>12</v>
      </c>
      <c r="G305" s="120">
        <v>0</v>
      </c>
      <c r="H305" s="120">
        <v>1</v>
      </c>
      <c r="I305" s="159">
        <f t="shared" si="4"/>
        <v>12</v>
      </c>
      <c r="J305" s="105"/>
    </row>
    <row r="306" spans="1:10" ht="13">
      <c r="A306" s="158" t="s">
        <v>2823</v>
      </c>
      <c r="B306" s="120" t="s">
        <v>2824</v>
      </c>
      <c r="C306" s="120" t="s">
        <v>2219</v>
      </c>
      <c r="D306" s="120" t="s">
        <v>448</v>
      </c>
      <c r="E306" s="120" t="s">
        <v>2220</v>
      </c>
      <c r="F306" s="120">
        <v>12</v>
      </c>
      <c r="G306" s="120">
        <v>0</v>
      </c>
      <c r="H306" s="120">
        <v>1</v>
      </c>
      <c r="I306" s="159">
        <f t="shared" si="4"/>
        <v>12</v>
      </c>
      <c r="J306" s="105"/>
    </row>
    <row r="307" spans="1:10" ht="13">
      <c r="A307" s="158" t="s">
        <v>2825</v>
      </c>
      <c r="B307" s="120" t="s">
        <v>2826</v>
      </c>
      <c r="C307" s="120" t="s">
        <v>2219</v>
      </c>
      <c r="D307" s="120" t="s">
        <v>448</v>
      </c>
      <c r="E307" s="120" t="s">
        <v>2227</v>
      </c>
      <c r="F307" s="120">
        <v>12</v>
      </c>
      <c r="G307" s="120">
        <v>0</v>
      </c>
      <c r="H307" s="120">
        <v>1</v>
      </c>
      <c r="I307" s="159">
        <f t="shared" si="4"/>
        <v>12</v>
      </c>
      <c r="J307" s="105"/>
    </row>
    <row r="308" spans="1:10" ht="13">
      <c r="A308" s="158" t="s">
        <v>2827</v>
      </c>
      <c r="B308" s="120" t="s">
        <v>2828</v>
      </c>
      <c r="C308" s="120" t="s">
        <v>2219</v>
      </c>
      <c r="D308" s="163" t="s">
        <v>52</v>
      </c>
      <c r="E308" s="120" t="s">
        <v>2245</v>
      </c>
      <c r="F308" s="120">
        <v>12</v>
      </c>
      <c r="G308" s="120">
        <v>4</v>
      </c>
      <c r="H308" s="120">
        <v>1.2</v>
      </c>
      <c r="I308" s="159">
        <f t="shared" si="4"/>
        <v>19.2</v>
      </c>
      <c r="J308" s="105"/>
    </row>
    <row r="309" spans="1:10" ht="13">
      <c r="A309" s="158" t="s">
        <v>2829</v>
      </c>
      <c r="B309" s="120" t="s">
        <v>2830</v>
      </c>
      <c r="C309" s="120" t="s">
        <v>2264</v>
      </c>
      <c r="D309" s="163" t="s">
        <v>52</v>
      </c>
      <c r="E309" s="120" t="s">
        <v>2220</v>
      </c>
      <c r="F309" s="120">
        <v>12</v>
      </c>
      <c r="G309" s="120">
        <v>0</v>
      </c>
      <c r="H309" s="120">
        <v>1.2</v>
      </c>
      <c r="I309" s="159">
        <f t="shared" si="4"/>
        <v>14.399999999999999</v>
      </c>
      <c r="J309" s="105"/>
    </row>
    <row r="310" spans="1:10" ht="13">
      <c r="A310" s="158" t="s">
        <v>2831</v>
      </c>
      <c r="B310" s="120" t="s">
        <v>2832</v>
      </c>
      <c r="C310" s="120" t="s">
        <v>2219</v>
      </c>
      <c r="D310" s="163" t="s">
        <v>52</v>
      </c>
      <c r="E310" s="120" t="s">
        <v>2220</v>
      </c>
      <c r="F310" s="120">
        <v>12</v>
      </c>
      <c r="G310" s="120">
        <v>0</v>
      </c>
      <c r="H310" s="120">
        <v>1.2</v>
      </c>
      <c r="I310" s="159">
        <f t="shared" si="4"/>
        <v>14.399999999999999</v>
      </c>
      <c r="J310" s="105"/>
    </row>
    <row r="311" spans="1:10" ht="13">
      <c r="A311" s="158" t="s">
        <v>2833</v>
      </c>
      <c r="B311" s="120" t="s">
        <v>2834</v>
      </c>
      <c r="C311" s="120" t="s">
        <v>2219</v>
      </c>
      <c r="D311" s="163" t="s">
        <v>52</v>
      </c>
      <c r="E311" s="120" t="s">
        <v>2220</v>
      </c>
      <c r="F311" s="120">
        <v>12</v>
      </c>
      <c r="G311" s="120">
        <v>0</v>
      </c>
      <c r="H311" s="120">
        <v>1.2</v>
      </c>
      <c r="I311" s="159">
        <f t="shared" si="4"/>
        <v>14.399999999999999</v>
      </c>
      <c r="J311" s="105"/>
    </row>
    <row r="312" spans="1:10" ht="13">
      <c r="A312" s="158" t="s">
        <v>2835</v>
      </c>
      <c r="B312" s="120" t="s">
        <v>2836</v>
      </c>
      <c r="C312" s="120" t="s">
        <v>2269</v>
      </c>
      <c r="D312" s="163" t="s">
        <v>52</v>
      </c>
      <c r="E312" s="120" t="s">
        <v>2220</v>
      </c>
      <c r="F312" s="120">
        <v>12</v>
      </c>
      <c r="G312" s="120">
        <v>0</v>
      </c>
      <c r="H312" s="120">
        <v>1.2</v>
      </c>
      <c r="I312" s="159">
        <f t="shared" si="4"/>
        <v>14.399999999999999</v>
      </c>
      <c r="J312" s="105"/>
    </row>
    <row r="313" spans="1:10" ht="13">
      <c r="A313" s="158" t="s">
        <v>2837</v>
      </c>
      <c r="B313" s="120" t="s">
        <v>2838</v>
      </c>
      <c r="C313" s="120" t="s">
        <v>2269</v>
      </c>
      <c r="D313" s="163" t="s">
        <v>52</v>
      </c>
      <c r="E313" s="120" t="s">
        <v>2220</v>
      </c>
      <c r="F313" s="120">
        <v>12</v>
      </c>
      <c r="G313" s="120">
        <v>0</v>
      </c>
      <c r="H313" s="120">
        <v>1.2</v>
      </c>
      <c r="I313" s="159">
        <f t="shared" si="4"/>
        <v>14.399999999999999</v>
      </c>
      <c r="J313" s="105"/>
    </row>
    <row r="314" spans="1:10" ht="13">
      <c r="A314" s="158" t="s">
        <v>2839</v>
      </c>
      <c r="B314" s="120" t="s">
        <v>2840</v>
      </c>
      <c r="C314" s="120" t="s">
        <v>2219</v>
      </c>
      <c r="D314" s="163" t="s">
        <v>52</v>
      </c>
      <c r="E314" s="120" t="s">
        <v>2220</v>
      </c>
      <c r="F314" s="120">
        <v>12</v>
      </c>
      <c r="G314" s="120">
        <v>0</v>
      </c>
      <c r="H314" s="120">
        <v>1.2</v>
      </c>
      <c r="I314" s="159">
        <f t="shared" si="4"/>
        <v>14.399999999999999</v>
      </c>
      <c r="J314" s="105"/>
    </row>
    <row r="315" spans="1:10" ht="13">
      <c r="A315" s="158" t="s">
        <v>2841</v>
      </c>
      <c r="B315" s="120" t="s">
        <v>2842</v>
      </c>
      <c r="C315" s="120" t="s">
        <v>2264</v>
      </c>
      <c r="D315" s="163" t="s">
        <v>52</v>
      </c>
      <c r="E315" s="120" t="s">
        <v>2220</v>
      </c>
      <c r="F315" s="120">
        <v>12</v>
      </c>
      <c r="G315" s="120">
        <v>0</v>
      </c>
      <c r="H315" s="120">
        <v>1.2</v>
      </c>
      <c r="I315" s="159">
        <f t="shared" si="4"/>
        <v>14.399999999999999</v>
      </c>
      <c r="J315" s="105"/>
    </row>
    <row r="316" spans="1:10" ht="13">
      <c r="A316" s="158" t="s">
        <v>2843</v>
      </c>
      <c r="B316" s="120" t="s">
        <v>2844</v>
      </c>
      <c r="C316" s="120" t="s">
        <v>2283</v>
      </c>
      <c r="D316" s="120" t="s">
        <v>10</v>
      </c>
      <c r="E316" s="120" t="s">
        <v>2227</v>
      </c>
      <c r="F316" s="120">
        <v>12</v>
      </c>
      <c r="G316" s="120">
        <v>0</v>
      </c>
      <c r="H316" s="120">
        <v>1</v>
      </c>
      <c r="I316" s="159">
        <f t="shared" si="4"/>
        <v>12</v>
      </c>
      <c r="J316" s="105"/>
    </row>
    <row r="317" spans="1:10" ht="13">
      <c r="A317" s="158" t="s">
        <v>2845</v>
      </c>
      <c r="B317" s="120" t="s">
        <v>2846</v>
      </c>
      <c r="C317" s="120" t="s">
        <v>2317</v>
      </c>
      <c r="D317" s="120" t="s">
        <v>10</v>
      </c>
      <c r="E317" s="120" t="s">
        <v>2245</v>
      </c>
      <c r="F317" s="120">
        <v>12</v>
      </c>
      <c r="G317" s="120">
        <v>4</v>
      </c>
      <c r="H317" s="120">
        <v>1</v>
      </c>
      <c r="I317" s="159">
        <f t="shared" si="4"/>
        <v>16</v>
      </c>
      <c r="J317" s="105"/>
    </row>
    <row r="318" spans="1:10" ht="13">
      <c r="A318" s="158" t="s">
        <v>2847</v>
      </c>
      <c r="B318" s="120" t="s">
        <v>2848</v>
      </c>
      <c r="C318" s="120" t="s">
        <v>2219</v>
      </c>
      <c r="D318" s="120" t="s">
        <v>426</v>
      </c>
      <c r="E318" s="120" t="s">
        <v>2245</v>
      </c>
      <c r="F318" s="120">
        <v>12</v>
      </c>
      <c r="G318" s="120">
        <v>4</v>
      </c>
      <c r="H318" s="120">
        <v>1</v>
      </c>
      <c r="I318" s="159">
        <f t="shared" si="4"/>
        <v>16</v>
      </c>
      <c r="J318" s="105"/>
    </row>
    <row r="319" spans="1:10" ht="13">
      <c r="A319" s="158" t="s">
        <v>2849</v>
      </c>
      <c r="B319" s="120" t="s">
        <v>2850</v>
      </c>
      <c r="C319" s="120" t="s">
        <v>2269</v>
      </c>
      <c r="D319" s="163" t="s">
        <v>404</v>
      </c>
      <c r="E319" s="120" t="s">
        <v>2220</v>
      </c>
      <c r="F319" s="120">
        <v>12</v>
      </c>
      <c r="G319" s="120">
        <v>0</v>
      </c>
      <c r="H319" s="120">
        <v>1.2</v>
      </c>
      <c r="I319" s="159">
        <f t="shared" si="4"/>
        <v>14.399999999999999</v>
      </c>
      <c r="J319" s="105"/>
    </row>
    <row r="320" spans="1:10" ht="13">
      <c r="A320" s="158" t="s">
        <v>2851</v>
      </c>
      <c r="B320" s="120" t="s">
        <v>2852</v>
      </c>
      <c r="C320" s="120" t="s">
        <v>2269</v>
      </c>
      <c r="D320" s="163" t="s">
        <v>404</v>
      </c>
      <c r="E320" s="120" t="s">
        <v>2220</v>
      </c>
      <c r="F320" s="120">
        <v>12</v>
      </c>
      <c r="G320" s="120">
        <v>0</v>
      </c>
      <c r="H320" s="120">
        <v>1.2</v>
      </c>
      <c r="I320" s="159">
        <f t="shared" si="4"/>
        <v>14.399999999999999</v>
      </c>
      <c r="J320" s="105"/>
    </row>
    <row r="321" spans="1:10" ht="13">
      <c r="A321" s="158" t="s">
        <v>2853</v>
      </c>
      <c r="B321" s="120" t="s">
        <v>2854</v>
      </c>
      <c r="C321" s="120" t="s">
        <v>2269</v>
      </c>
      <c r="D321" s="163" t="s">
        <v>404</v>
      </c>
      <c r="E321" s="120" t="s">
        <v>2245</v>
      </c>
      <c r="F321" s="120">
        <v>12</v>
      </c>
      <c r="G321" s="120">
        <v>4</v>
      </c>
      <c r="H321" s="120">
        <v>1.2</v>
      </c>
      <c r="I321" s="159">
        <f t="shared" si="4"/>
        <v>19.2</v>
      </c>
      <c r="J321" s="105"/>
    </row>
    <row r="322" spans="1:10" ht="13">
      <c r="A322" s="158" t="s">
        <v>2855</v>
      </c>
      <c r="B322" s="120" t="s">
        <v>2856</v>
      </c>
      <c r="C322" s="120" t="s">
        <v>2219</v>
      </c>
      <c r="D322" s="163" t="s">
        <v>404</v>
      </c>
      <c r="E322" s="120" t="s">
        <v>2227</v>
      </c>
      <c r="F322" s="120">
        <v>12</v>
      </c>
      <c r="G322" s="120">
        <v>0</v>
      </c>
      <c r="H322" s="120">
        <v>1.2</v>
      </c>
      <c r="I322" s="159">
        <f t="shared" si="4"/>
        <v>14.399999999999999</v>
      </c>
      <c r="J322" s="105"/>
    </row>
    <row r="323" spans="1:10" ht="13">
      <c r="A323" s="158" t="s">
        <v>2857</v>
      </c>
      <c r="B323" s="120" t="s">
        <v>2858</v>
      </c>
      <c r="C323" s="120" t="s">
        <v>2269</v>
      </c>
      <c r="D323" s="163" t="s">
        <v>404</v>
      </c>
      <c r="E323" s="120" t="s">
        <v>2220</v>
      </c>
      <c r="F323" s="120">
        <v>12</v>
      </c>
      <c r="G323" s="120">
        <v>0</v>
      </c>
      <c r="H323" s="120">
        <v>1.2</v>
      </c>
      <c r="I323" s="159">
        <f t="shared" si="4"/>
        <v>14.399999999999999</v>
      </c>
      <c r="J323" s="105"/>
    </row>
    <row r="324" spans="1:10" ht="13">
      <c r="A324" s="158" t="s">
        <v>2859</v>
      </c>
      <c r="B324" s="120" t="s">
        <v>2860</v>
      </c>
      <c r="C324" s="120" t="s">
        <v>2269</v>
      </c>
      <c r="D324" s="163" t="s">
        <v>404</v>
      </c>
      <c r="E324" s="120" t="s">
        <v>2220</v>
      </c>
      <c r="F324" s="120">
        <v>12</v>
      </c>
      <c r="G324" s="120">
        <v>0</v>
      </c>
      <c r="H324" s="120">
        <v>1.2</v>
      </c>
      <c r="I324" s="159">
        <f t="shared" ref="I324:I387" si="5">(F324+G324)*H324</f>
        <v>14.399999999999999</v>
      </c>
      <c r="J324" s="105"/>
    </row>
    <row r="325" spans="1:10" ht="13">
      <c r="A325" s="158" t="s">
        <v>2861</v>
      </c>
      <c r="B325" s="120" t="s">
        <v>2862</v>
      </c>
      <c r="C325" s="120" t="s">
        <v>2219</v>
      </c>
      <c r="D325" s="120" t="s">
        <v>88</v>
      </c>
      <c r="E325" s="120" t="s">
        <v>2220</v>
      </c>
      <c r="F325" s="120">
        <v>12</v>
      </c>
      <c r="G325" s="120">
        <v>0</v>
      </c>
      <c r="H325" s="120">
        <v>1</v>
      </c>
      <c r="I325" s="159">
        <f t="shared" si="5"/>
        <v>12</v>
      </c>
      <c r="J325" s="105"/>
    </row>
    <row r="326" spans="1:10" ht="13">
      <c r="A326" s="158" t="s">
        <v>2863</v>
      </c>
      <c r="B326" s="120" t="s">
        <v>2864</v>
      </c>
      <c r="C326" s="120" t="s">
        <v>2219</v>
      </c>
      <c r="D326" s="120" t="s">
        <v>88</v>
      </c>
      <c r="E326" s="120" t="s">
        <v>2220</v>
      </c>
      <c r="F326" s="120">
        <v>12</v>
      </c>
      <c r="G326" s="120">
        <v>0</v>
      </c>
      <c r="H326" s="120">
        <v>1</v>
      </c>
      <c r="I326" s="159">
        <f t="shared" si="5"/>
        <v>12</v>
      </c>
      <c r="J326" s="105"/>
    </row>
    <row r="327" spans="1:10" ht="13">
      <c r="A327" s="158" t="s">
        <v>2865</v>
      </c>
      <c r="B327" s="120" t="s">
        <v>2866</v>
      </c>
      <c r="C327" s="120" t="s">
        <v>2219</v>
      </c>
      <c r="D327" s="120" t="s">
        <v>88</v>
      </c>
      <c r="E327" s="120" t="s">
        <v>2220</v>
      </c>
      <c r="F327" s="120">
        <v>12</v>
      </c>
      <c r="G327" s="120">
        <v>0</v>
      </c>
      <c r="H327" s="120">
        <v>1</v>
      </c>
      <c r="I327" s="159">
        <f t="shared" si="5"/>
        <v>12</v>
      </c>
      <c r="J327" s="105"/>
    </row>
    <row r="328" spans="1:10" ht="13">
      <c r="A328" s="158" t="s">
        <v>2867</v>
      </c>
      <c r="B328" s="120" t="s">
        <v>2868</v>
      </c>
      <c r="C328" s="120" t="s">
        <v>2219</v>
      </c>
      <c r="D328" s="120" t="s">
        <v>88</v>
      </c>
      <c r="E328" s="120" t="s">
        <v>2220</v>
      </c>
      <c r="F328" s="120">
        <v>12</v>
      </c>
      <c r="G328" s="120">
        <v>0</v>
      </c>
      <c r="H328" s="120">
        <v>1</v>
      </c>
      <c r="I328" s="159">
        <f t="shared" si="5"/>
        <v>12</v>
      </c>
      <c r="J328" s="105"/>
    </row>
    <row r="329" spans="1:10" ht="13">
      <c r="A329" s="158" t="s">
        <v>2869</v>
      </c>
      <c r="B329" s="120" t="s">
        <v>2870</v>
      </c>
      <c r="C329" s="120" t="s">
        <v>2219</v>
      </c>
      <c r="D329" s="120" t="s">
        <v>88</v>
      </c>
      <c r="E329" s="120" t="s">
        <v>2220</v>
      </c>
      <c r="F329" s="120">
        <v>12</v>
      </c>
      <c r="G329" s="120">
        <v>0</v>
      </c>
      <c r="H329" s="120">
        <v>1</v>
      </c>
      <c r="I329" s="159">
        <f t="shared" si="5"/>
        <v>12</v>
      </c>
      <c r="J329" s="105"/>
    </row>
    <row r="330" spans="1:10" ht="13">
      <c r="A330" s="158" t="s">
        <v>2871</v>
      </c>
      <c r="B330" s="120" t="s">
        <v>2872</v>
      </c>
      <c r="C330" s="120" t="s">
        <v>2219</v>
      </c>
      <c r="D330" s="120" t="s">
        <v>88</v>
      </c>
      <c r="E330" s="120" t="s">
        <v>2227</v>
      </c>
      <c r="F330" s="120">
        <v>12</v>
      </c>
      <c r="G330" s="120">
        <v>0</v>
      </c>
      <c r="H330" s="120">
        <v>1</v>
      </c>
      <c r="I330" s="159">
        <f t="shared" si="5"/>
        <v>12</v>
      </c>
      <c r="J330" s="105"/>
    </row>
    <row r="331" spans="1:10" ht="13">
      <c r="A331" s="158" t="s">
        <v>2873</v>
      </c>
      <c r="B331" s="120" t="s">
        <v>2874</v>
      </c>
      <c r="C331" s="120" t="s">
        <v>2317</v>
      </c>
      <c r="D331" s="120" t="s">
        <v>646</v>
      </c>
      <c r="E331" s="120" t="s">
        <v>2220</v>
      </c>
      <c r="F331" s="120">
        <v>12</v>
      </c>
      <c r="G331" s="120">
        <v>0</v>
      </c>
      <c r="H331" s="120">
        <v>1</v>
      </c>
      <c r="I331" s="159">
        <f t="shared" si="5"/>
        <v>12</v>
      </c>
      <c r="J331" s="105"/>
    </row>
    <row r="332" spans="1:10" ht="13">
      <c r="A332" s="158" t="s">
        <v>2875</v>
      </c>
      <c r="B332" s="120" t="s">
        <v>2876</v>
      </c>
      <c r="C332" s="120" t="s">
        <v>2317</v>
      </c>
      <c r="D332" s="120" t="s">
        <v>646</v>
      </c>
      <c r="E332" s="120" t="s">
        <v>2304</v>
      </c>
      <c r="F332" s="120">
        <v>12</v>
      </c>
      <c r="G332" s="120">
        <v>0</v>
      </c>
      <c r="H332" s="120">
        <v>1</v>
      </c>
      <c r="I332" s="159">
        <f t="shared" si="5"/>
        <v>12</v>
      </c>
      <c r="J332" s="105"/>
    </row>
    <row r="333" spans="1:10" ht="13">
      <c r="A333" s="158" t="s">
        <v>2877</v>
      </c>
      <c r="B333" s="120" t="s">
        <v>2878</v>
      </c>
      <c r="C333" s="120" t="s">
        <v>2219</v>
      </c>
      <c r="D333" s="120" t="s">
        <v>646</v>
      </c>
      <c r="E333" s="120" t="s">
        <v>2220</v>
      </c>
      <c r="F333" s="120">
        <v>12</v>
      </c>
      <c r="G333" s="120">
        <v>0</v>
      </c>
      <c r="H333" s="120">
        <v>1</v>
      </c>
      <c r="I333" s="159">
        <f t="shared" si="5"/>
        <v>12</v>
      </c>
      <c r="J333" s="105"/>
    </row>
    <row r="334" spans="1:10" ht="13">
      <c r="A334" s="158" t="s">
        <v>2879</v>
      </c>
      <c r="B334" s="120" t="s">
        <v>2880</v>
      </c>
      <c r="C334" s="120" t="s">
        <v>2317</v>
      </c>
      <c r="D334" s="120" t="s">
        <v>646</v>
      </c>
      <c r="E334" s="120" t="s">
        <v>2227</v>
      </c>
      <c r="F334" s="120">
        <v>12</v>
      </c>
      <c r="G334" s="120">
        <v>0</v>
      </c>
      <c r="H334" s="120">
        <v>1</v>
      </c>
      <c r="I334" s="159">
        <f t="shared" si="5"/>
        <v>12</v>
      </c>
      <c r="J334" s="105"/>
    </row>
    <row r="335" spans="1:10" ht="13">
      <c r="A335" s="158" t="s">
        <v>2881</v>
      </c>
      <c r="B335" s="120" t="s">
        <v>2882</v>
      </c>
      <c r="C335" s="120" t="s">
        <v>2317</v>
      </c>
      <c r="D335" s="120" t="s">
        <v>646</v>
      </c>
      <c r="E335" s="120" t="s">
        <v>2227</v>
      </c>
      <c r="F335" s="120">
        <v>12</v>
      </c>
      <c r="G335" s="120">
        <v>0</v>
      </c>
      <c r="H335" s="120">
        <v>1</v>
      </c>
      <c r="I335" s="159">
        <f t="shared" si="5"/>
        <v>12</v>
      </c>
      <c r="J335" s="105"/>
    </row>
    <row r="336" spans="1:10" ht="13">
      <c r="A336" s="158" t="s">
        <v>2883</v>
      </c>
      <c r="B336" s="120" t="s">
        <v>2884</v>
      </c>
      <c r="C336" s="120" t="s">
        <v>2264</v>
      </c>
      <c r="D336" s="120" t="s">
        <v>436</v>
      </c>
      <c r="E336" s="120" t="s">
        <v>2220</v>
      </c>
      <c r="F336" s="120">
        <v>12</v>
      </c>
      <c r="G336" s="120">
        <v>0</v>
      </c>
      <c r="H336" s="120">
        <v>1</v>
      </c>
      <c r="I336" s="159">
        <f t="shared" si="5"/>
        <v>12</v>
      </c>
      <c r="J336" s="105"/>
    </row>
    <row r="337" spans="1:10" ht="13">
      <c r="A337" s="158" t="s">
        <v>2885</v>
      </c>
      <c r="B337" s="120" t="s">
        <v>2886</v>
      </c>
      <c r="C337" s="120" t="s">
        <v>2264</v>
      </c>
      <c r="D337" s="120" t="s">
        <v>436</v>
      </c>
      <c r="E337" s="120" t="s">
        <v>2245</v>
      </c>
      <c r="F337" s="120">
        <v>12</v>
      </c>
      <c r="G337" s="120">
        <v>4</v>
      </c>
      <c r="H337" s="120">
        <v>1</v>
      </c>
      <c r="I337" s="159">
        <f t="shared" si="5"/>
        <v>16</v>
      </c>
      <c r="J337" s="105"/>
    </row>
    <row r="338" spans="1:10" ht="13">
      <c r="A338" s="158" t="s">
        <v>2887</v>
      </c>
      <c r="B338" s="120" t="s">
        <v>2888</v>
      </c>
      <c r="C338" s="120" t="s">
        <v>2219</v>
      </c>
      <c r="D338" s="120" t="s">
        <v>436</v>
      </c>
      <c r="E338" s="120" t="s">
        <v>2220</v>
      </c>
      <c r="F338" s="120">
        <v>12</v>
      </c>
      <c r="G338" s="120">
        <v>0</v>
      </c>
      <c r="H338" s="120">
        <v>1</v>
      </c>
      <c r="I338" s="159">
        <f t="shared" si="5"/>
        <v>12</v>
      </c>
      <c r="J338" s="105"/>
    </row>
    <row r="339" spans="1:10" ht="13">
      <c r="A339" s="158" t="s">
        <v>2889</v>
      </c>
      <c r="B339" s="120" t="s">
        <v>2890</v>
      </c>
      <c r="C339" s="120" t="s">
        <v>2317</v>
      </c>
      <c r="D339" s="120" t="s">
        <v>436</v>
      </c>
      <c r="E339" s="120" t="s">
        <v>2227</v>
      </c>
      <c r="F339" s="120">
        <v>12</v>
      </c>
      <c r="G339" s="120">
        <v>0</v>
      </c>
      <c r="H339" s="120">
        <v>1</v>
      </c>
      <c r="I339" s="159">
        <f t="shared" si="5"/>
        <v>12</v>
      </c>
      <c r="J339" s="105"/>
    </row>
    <row r="340" spans="1:10" ht="13">
      <c r="A340" s="158" t="s">
        <v>2891</v>
      </c>
      <c r="B340" s="120" t="s">
        <v>2892</v>
      </c>
      <c r="C340" s="120" t="s">
        <v>2219</v>
      </c>
      <c r="D340" s="120" t="s">
        <v>193</v>
      </c>
      <c r="E340" s="120" t="s">
        <v>2220</v>
      </c>
      <c r="F340" s="120">
        <v>12</v>
      </c>
      <c r="G340" s="120">
        <v>0</v>
      </c>
      <c r="H340" s="120">
        <v>1</v>
      </c>
      <c r="I340" s="159">
        <f t="shared" si="5"/>
        <v>12</v>
      </c>
      <c r="J340" s="105"/>
    </row>
    <row r="341" spans="1:10" ht="13">
      <c r="A341" s="158" t="s">
        <v>2893</v>
      </c>
      <c r="B341" s="120" t="s">
        <v>2894</v>
      </c>
      <c r="C341" s="120" t="s">
        <v>2219</v>
      </c>
      <c r="D341" s="120" t="s">
        <v>193</v>
      </c>
      <c r="E341" s="120" t="s">
        <v>2220</v>
      </c>
      <c r="F341" s="120">
        <v>12</v>
      </c>
      <c r="G341" s="120">
        <v>0</v>
      </c>
      <c r="H341" s="120">
        <v>1</v>
      </c>
      <c r="I341" s="159">
        <f t="shared" si="5"/>
        <v>12</v>
      </c>
      <c r="J341" s="105"/>
    </row>
    <row r="342" spans="1:10" ht="13">
      <c r="A342" s="158" t="s">
        <v>2895</v>
      </c>
      <c r="B342" s="120" t="s">
        <v>2896</v>
      </c>
      <c r="C342" s="120" t="s">
        <v>2219</v>
      </c>
      <c r="D342" s="120" t="s">
        <v>193</v>
      </c>
      <c r="E342" s="120" t="s">
        <v>2220</v>
      </c>
      <c r="F342" s="120">
        <v>12</v>
      </c>
      <c r="G342" s="120">
        <v>0</v>
      </c>
      <c r="H342" s="120">
        <v>1</v>
      </c>
      <c r="I342" s="159">
        <f t="shared" si="5"/>
        <v>12</v>
      </c>
      <c r="J342" s="105"/>
    </row>
    <row r="343" spans="1:10" ht="13">
      <c r="A343" s="158" t="s">
        <v>2897</v>
      </c>
      <c r="B343" s="120" t="s">
        <v>2898</v>
      </c>
      <c r="C343" s="120" t="s">
        <v>2219</v>
      </c>
      <c r="D343" s="120" t="s">
        <v>193</v>
      </c>
      <c r="E343" s="120" t="s">
        <v>2220</v>
      </c>
      <c r="F343" s="120">
        <v>12</v>
      </c>
      <c r="G343" s="120">
        <v>0</v>
      </c>
      <c r="H343" s="120">
        <v>1</v>
      </c>
      <c r="I343" s="159">
        <f t="shared" si="5"/>
        <v>12</v>
      </c>
      <c r="J343" s="105"/>
    </row>
    <row r="344" spans="1:10" ht="13">
      <c r="A344" s="158" t="s">
        <v>2899</v>
      </c>
      <c r="B344" s="120" t="s">
        <v>2900</v>
      </c>
      <c r="C344" s="120" t="s">
        <v>2317</v>
      </c>
      <c r="D344" s="120" t="s">
        <v>193</v>
      </c>
      <c r="E344" s="120" t="s">
        <v>2227</v>
      </c>
      <c r="F344" s="120">
        <v>12</v>
      </c>
      <c r="G344" s="120">
        <v>0</v>
      </c>
      <c r="H344" s="120">
        <v>1</v>
      </c>
      <c r="I344" s="159">
        <f t="shared" si="5"/>
        <v>12</v>
      </c>
      <c r="J344" s="105"/>
    </row>
    <row r="345" spans="1:10" ht="13">
      <c r="A345" s="158" t="s">
        <v>2901</v>
      </c>
      <c r="B345" s="120" t="s">
        <v>2902</v>
      </c>
      <c r="C345" s="120" t="s">
        <v>2264</v>
      </c>
      <c r="D345" s="120" t="s">
        <v>193</v>
      </c>
      <c r="E345" s="120" t="s">
        <v>2220</v>
      </c>
      <c r="F345" s="120">
        <v>12</v>
      </c>
      <c r="G345" s="120">
        <v>0</v>
      </c>
      <c r="H345" s="120">
        <v>1</v>
      </c>
      <c r="I345" s="159">
        <f t="shared" si="5"/>
        <v>12</v>
      </c>
      <c r="J345" s="105"/>
    </row>
    <row r="346" spans="1:10" ht="13">
      <c r="A346" s="158" t="s">
        <v>2903</v>
      </c>
      <c r="B346" s="120" t="s">
        <v>2904</v>
      </c>
      <c r="C346" s="120" t="s">
        <v>2219</v>
      </c>
      <c r="D346" s="120" t="s">
        <v>193</v>
      </c>
      <c r="E346" s="120" t="s">
        <v>2220</v>
      </c>
      <c r="F346" s="120">
        <v>12</v>
      </c>
      <c r="G346" s="120">
        <v>0</v>
      </c>
      <c r="H346" s="120">
        <v>1</v>
      </c>
      <c r="I346" s="159">
        <f t="shared" si="5"/>
        <v>12</v>
      </c>
      <c r="J346" s="105"/>
    </row>
    <row r="347" spans="1:10" ht="13">
      <c r="A347" s="158" t="s">
        <v>2905</v>
      </c>
      <c r="B347" s="120" t="s">
        <v>2906</v>
      </c>
      <c r="C347" s="120" t="s">
        <v>2219</v>
      </c>
      <c r="D347" s="120" t="s">
        <v>193</v>
      </c>
      <c r="E347" s="120" t="s">
        <v>2220</v>
      </c>
      <c r="F347" s="120">
        <v>12</v>
      </c>
      <c r="G347" s="120">
        <v>0</v>
      </c>
      <c r="H347" s="120">
        <v>1</v>
      </c>
      <c r="I347" s="159">
        <f t="shared" si="5"/>
        <v>12</v>
      </c>
      <c r="J347" s="105"/>
    </row>
    <row r="348" spans="1:10" ht="13">
      <c r="A348" s="158" t="s">
        <v>2907</v>
      </c>
      <c r="B348" s="120" t="s">
        <v>2908</v>
      </c>
      <c r="C348" s="120" t="s">
        <v>2219</v>
      </c>
      <c r="D348" s="120" t="s">
        <v>181</v>
      </c>
      <c r="E348" s="120" t="s">
        <v>2220</v>
      </c>
      <c r="F348" s="120">
        <v>12</v>
      </c>
      <c r="G348" s="120">
        <v>0</v>
      </c>
      <c r="H348" s="120">
        <v>1</v>
      </c>
      <c r="I348" s="159">
        <f t="shared" si="5"/>
        <v>12</v>
      </c>
      <c r="J348" s="105"/>
    </row>
    <row r="349" spans="1:10" ht="13">
      <c r="A349" s="158" t="s">
        <v>2909</v>
      </c>
      <c r="B349" s="120" t="s">
        <v>2910</v>
      </c>
      <c r="C349" s="120" t="s">
        <v>2219</v>
      </c>
      <c r="D349" s="120" t="s">
        <v>181</v>
      </c>
      <c r="E349" s="120" t="s">
        <v>2220</v>
      </c>
      <c r="F349" s="120">
        <v>12</v>
      </c>
      <c r="G349" s="120">
        <v>0</v>
      </c>
      <c r="H349" s="120">
        <v>1</v>
      </c>
      <c r="I349" s="159">
        <f t="shared" si="5"/>
        <v>12</v>
      </c>
      <c r="J349" s="105"/>
    </row>
    <row r="350" spans="1:10" ht="13">
      <c r="A350" s="158" t="s">
        <v>2911</v>
      </c>
      <c r="B350" s="120" t="s">
        <v>2912</v>
      </c>
      <c r="C350" s="120" t="s">
        <v>2219</v>
      </c>
      <c r="D350" s="120" t="s">
        <v>181</v>
      </c>
      <c r="E350" s="120" t="s">
        <v>2245</v>
      </c>
      <c r="F350" s="120">
        <v>12</v>
      </c>
      <c r="G350" s="120">
        <v>4</v>
      </c>
      <c r="H350" s="120">
        <v>1</v>
      </c>
      <c r="I350" s="159">
        <f t="shared" si="5"/>
        <v>16</v>
      </c>
      <c r="J350" s="105"/>
    </row>
    <row r="351" spans="1:10" ht="13">
      <c r="A351" s="158" t="s">
        <v>2913</v>
      </c>
      <c r="B351" s="120" t="s">
        <v>2914</v>
      </c>
      <c r="C351" s="120" t="s">
        <v>2264</v>
      </c>
      <c r="D351" s="120" t="s">
        <v>202</v>
      </c>
      <c r="E351" s="120" t="s">
        <v>2227</v>
      </c>
      <c r="F351" s="120">
        <v>12</v>
      </c>
      <c r="G351" s="120">
        <v>0</v>
      </c>
      <c r="H351" s="120">
        <v>1</v>
      </c>
      <c r="I351" s="159">
        <f t="shared" si="5"/>
        <v>12</v>
      </c>
      <c r="J351" s="105"/>
    </row>
    <row r="352" spans="1:10" ht="13">
      <c r="A352" s="158" t="s">
        <v>2915</v>
      </c>
      <c r="B352" s="120" t="s">
        <v>2916</v>
      </c>
      <c r="C352" s="120" t="s">
        <v>2264</v>
      </c>
      <c r="D352" s="120" t="s">
        <v>202</v>
      </c>
      <c r="E352" s="120" t="s">
        <v>2220</v>
      </c>
      <c r="F352" s="120">
        <v>12</v>
      </c>
      <c r="G352" s="120">
        <v>0</v>
      </c>
      <c r="H352" s="120">
        <v>1</v>
      </c>
      <c r="I352" s="159">
        <f t="shared" si="5"/>
        <v>12</v>
      </c>
      <c r="J352" s="105"/>
    </row>
    <row r="353" spans="1:10" ht="13">
      <c r="A353" s="158" t="s">
        <v>2917</v>
      </c>
      <c r="B353" s="120" t="s">
        <v>2918</v>
      </c>
      <c r="C353" s="120" t="s">
        <v>2219</v>
      </c>
      <c r="D353" s="120" t="s">
        <v>202</v>
      </c>
      <c r="E353" s="120" t="s">
        <v>2220</v>
      </c>
      <c r="F353" s="120">
        <v>12</v>
      </c>
      <c r="G353" s="120">
        <v>0</v>
      </c>
      <c r="H353" s="120">
        <v>1</v>
      </c>
      <c r="I353" s="159">
        <f t="shared" si="5"/>
        <v>12</v>
      </c>
      <c r="J353" s="105"/>
    </row>
    <row r="354" spans="1:10" ht="13">
      <c r="A354" s="158" t="s">
        <v>2919</v>
      </c>
      <c r="B354" s="120" t="s">
        <v>2920</v>
      </c>
      <c r="C354" s="120" t="s">
        <v>2264</v>
      </c>
      <c r="D354" s="120" t="s">
        <v>202</v>
      </c>
      <c r="E354" s="120" t="s">
        <v>2227</v>
      </c>
      <c r="F354" s="120">
        <v>12</v>
      </c>
      <c r="G354" s="120">
        <v>0</v>
      </c>
      <c r="H354" s="120">
        <v>1</v>
      </c>
      <c r="I354" s="159">
        <f t="shared" si="5"/>
        <v>12</v>
      </c>
      <c r="J354" s="105"/>
    </row>
    <row r="355" spans="1:10" ht="13">
      <c r="A355" s="158" t="s">
        <v>2921</v>
      </c>
      <c r="B355" s="120" t="s">
        <v>2922</v>
      </c>
      <c r="C355" s="120" t="s">
        <v>2264</v>
      </c>
      <c r="D355" s="120" t="s">
        <v>202</v>
      </c>
      <c r="E355" s="120" t="s">
        <v>2220</v>
      </c>
      <c r="F355" s="120">
        <v>12</v>
      </c>
      <c r="G355" s="120">
        <v>0</v>
      </c>
      <c r="H355" s="120">
        <v>1</v>
      </c>
      <c r="I355" s="159">
        <f t="shared" si="5"/>
        <v>12</v>
      </c>
      <c r="J355" s="105"/>
    </row>
    <row r="356" spans="1:10" ht="13">
      <c r="A356" s="158" t="s">
        <v>2923</v>
      </c>
      <c r="B356" s="120" t="s">
        <v>2924</v>
      </c>
      <c r="C356" s="120" t="s">
        <v>2219</v>
      </c>
      <c r="D356" s="120" t="s">
        <v>202</v>
      </c>
      <c r="E356" s="120" t="s">
        <v>2220</v>
      </c>
      <c r="F356" s="120">
        <v>12</v>
      </c>
      <c r="G356" s="120">
        <v>0</v>
      </c>
      <c r="H356" s="120">
        <v>1</v>
      </c>
      <c r="I356" s="159">
        <f t="shared" si="5"/>
        <v>12</v>
      </c>
      <c r="J356" s="105"/>
    </row>
    <row r="357" spans="1:10" ht="13">
      <c r="A357" s="158" t="s">
        <v>2925</v>
      </c>
      <c r="B357" s="120" t="s">
        <v>2926</v>
      </c>
      <c r="C357" s="120" t="s">
        <v>2264</v>
      </c>
      <c r="D357" s="120" t="s">
        <v>202</v>
      </c>
      <c r="E357" s="120" t="s">
        <v>2220</v>
      </c>
      <c r="F357" s="120">
        <v>12</v>
      </c>
      <c r="G357" s="120">
        <v>0</v>
      </c>
      <c r="H357" s="120">
        <v>1</v>
      </c>
      <c r="I357" s="159">
        <f t="shared" si="5"/>
        <v>12</v>
      </c>
      <c r="J357" s="105"/>
    </row>
    <row r="358" spans="1:10" ht="13">
      <c r="A358" s="158" t="s">
        <v>2927</v>
      </c>
      <c r="B358" s="120" t="s">
        <v>2928</v>
      </c>
      <c r="C358" s="120" t="s">
        <v>2219</v>
      </c>
      <c r="D358" s="120" t="s">
        <v>202</v>
      </c>
      <c r="E358" s="120" t="s">
        <v>2220</v>
      </c>
      <c r="F358" s="120">
        <v>12</v>
      </c>
      <c r="G358" s="120">
        <v>0</v>
      </c>
      <c r="H358" s="120">
        <v>1</v>
      </c>
      <c r="I358" s="159">
        <f t="shared" si="5"/>
        <v>12</v>
      </c>
      <c r="J358" s="105"/>
    </row>
    <row r="359" spans="1:10" ht="13">
      <c r="A359" s="158" t="s">
        <v>2929</v>
      </c>
      <c r="B359" s="120" t="s">
        <v>2930</v>
      </c>
      <c r="C359" s="120" t="s">
        <v>2219</v>
      </c>
      <c r="D359" s="120" t="s">
        <v>103</v>
      </c>
      <c r="E359" s="120" t="s">
        <v>2227</v>
      </c>
      <c r="F359" s="120">
        <v>12</v>
      </c>
      <c r="G359" s="120">
        <v>0</v>
      </c>
      <c r="H359" s="120">
        <v>1</v>
      </c>
      <c r="I359" s="159">
        <f t="shared" si="5"/>
        <v>12</v>
      </c>
      <c r="J359" s="105"/>
    </row>
    <row r="360" spans="1:10" ht="13">
      <c r="A360" s="158" t="s">
        <v>2931</v>
      </c>
      <c r="B360" s="120" t="s">
        <v>2932</v>
      </c>
      <c r="C360" s="120" t="s">
        <v>2219</v>
      </c>
      <c r="D360" s="120" t="s">
        <v>103</v>
      </c>
      <c r="E360" s="120" t="s">
        <v>2220</v>
      </c>
      <c r="F360" s="120">
        <v>12</v>
      </c>
      <c r="G360" s="120">
        <v>0</v>
      </c>
      <c r="H360" s="120">
        <v>1</v>
      </c>
      <c r="I360" s="159">
        <f t="shared" si="5"/>
        <v>12</v>
      </c>
      <c r="J360" s="105"/>
    </row>
    <row r="361" spans="1:10" ht="13">
      <c r="A361" s="158" t="s">
        <v>2933</v>
      </c>
      <c r="B361" s="120" t="s">
        <v>2934</v>
      </c>
      <c r="C361" s="120" t="s">
        <v>2219</v>
      </c>
      <c r="D361" s="120" t="s">
        <v>103</v>
      </c>
      <c r="E361" s="120" t="s">
        <v>2220</v>
      </c>
      <c r="F361" s="120">
        <v>12</v>
      </c>
      <c r="G361" s="120">
        <v>0</v>
      </c>
      <c r="H361" s="120">
        <v>1</v>
      </c>
      <c r="I361" s="159">
        <f t="shared" si="5"/>
        <v>12</v>
      </c>
      <c r="J361" s="105"/>
    </row>
    <row r="362" spans="1:10" ht="13">
      <c r="A362" s="158" t="s">
        <v>2935</v>
      </c>
      <c r="B362" s="120" t="s">
        <v>2268</v>
      </c>
      <c r="C362" s="120" t="s">
        <v>2264</v>
      </c>
      <c r="D362" s="120" t="s">
        <v>103</v>
      </c>
      <c r="E362" s="120" t="s">
        <v>2220</v>
      </c>
      <c r="F362" s="120">
        <v>12</v>
      </c>
      <c r="G362" s="120">
        <v>0</v>
      </c>
      <c r="H362" s="120">
        <v>1</v>
      </c>
      <c r="I362" s="159">
        <f t="shared" si="5"/>
        <v>12</v>
      </c>
      <c r="J362" s="105"/>
    </row>
    <row r="363" spans="1:10" ht="13">
      <c r="A363" s="158" t="s">
        <v>2936</v>
      </c>
      <c r="B363" s="120" t="s">
        <v>2937</v>
      </c>
      <c r="C363" s="120" t="s">
        <v>2219</v>
      </c>
      <c r="D363" s="120" t="s">
        <v>103</v>
      </c>
      <c r="E363" s="120" t="s">
        <v>2245</v>
      </c>
      <c r="F363" s="120">
        <v>12</v>
      </c>
      <c r="G363" s="120">
        <v>4</v>
      </c>
      <c r="H363" s="120">
        <v>1</v>
      </c>
      <c r="I363" s="159">
        <f t="shared" si="5"/>
        <v>16</v>
      </c>
      <c r="J363" s="105"/>
    </row>
    <row r="364" spans="1:10" ht="13">
      <c r="A364" s="158" t="s">
        <v>2938</v>
      </c>
      <c r="B364" s="120" t="s">
        <v>2939</v>
      </c>
      <c r="C364" s="120" t="s">
        <v>2219</v>
      </c>
      <c r="D364" s="120" t="s">
        <v>130</v>
      </c>
      <c r="E364" s="120" t="s">
        <v>2272</v>
      </c>
      <c r="F364" s="120">
        <v>12</v>
      </c>
      <c r="G364" s="120">
        <v>0</v>
      </c>
      <c r="H364" s="120">
        <v>1</v>
      </c>
      <c r="I364" s="159">
        <f t="shared" si="5"/>
        <v>12</v>
      </c>
      <c r="J364" s="105"/>
    </row>
    <row r="365" spans="1:10" ht="13">
      <c r="A365" s="158" t="s">
        <v>2940</v>
      </c>
      <c r="B365" s="120" t="s">
        <v>2941</v>
      </c>
      <c r="C365" s="120" t="s">
        <v>2219</v>
      </c>
      <c r="D365" s="120" t="s">
        <v>130</v>
      </c>
      <c r="E365" s="120" t="s">
        <v>2220</v>
      </c>
      <c r="F365" s="120">
        <v>12</v>
      </c>
      <c r="G365" s="120">
        <v>0</v>
      </c>
      <c r="H365" s="120">
        <v>1</v>
      </c>
      <c r="I365" s="159">
        <f t="shared" si="5"/>
        <v>12</v>
      </c>
      <c r="J365" s="105"/>
    </row>
    <row r="366" spans="1:10" ht="13">
      <c r="A366" s="158" t="s">
        <v>2942</v>
      </c>
      <c r="B366" s="120" t="s">
        <v>2943</v>
      </c>
      <c r="C366" s="120" t="s">
        <v>2317</v>
      </c>
      <c r="D366" s="120" t="s">
        <v>130</v>
      </c>
      <c r="E366" s="120" t="s">
        <v>2304</v>
      </c>
      <c r="F366" s="120">
        <v>12</v>
      </c>
      <c r="G366" s="120">
        <v>0</v>
      </c>
      <c r="H366" s="120">
        <v>1</v>
      </c>
      <c r="I366" s="159">
        <f t="shared" si="5"/>
        <v>12</v>
      </c>
      <c r="J366" s="105"/>
    </row>
    <row r="367" spans="1:10" ht="13">
      <c r="A367" s="158" t="s">
        <v>2944</v>
      </c>
      <c r="B367" s="120" t="s">
        <v>2945</v>
      </c>
      <c r="C367" s="120" t="s">
        <v>2238</v>
      </c>
      <c r="D367" s="120" t="s">
        <v>130</v>
      </c>
      <c r="E367" s="120" t="s">
        <v>2272</v>
      </c>
      <c r="F367" s="120">
        <v>12</v>
      </c>
      <c r="G367" s="120">
        <v>0</v>
      </c>
      <c r="H367" s="120">
        <v>1</v>
      </c>
      <c r="I367" s="159">
        <f t="shared" si="5"/>
        <v>12</v>
      </c>
      <c r="J367" s="105"/>
    </row>
    <row r="368" spans="1:10" ht="13">
      <c r="A368" s="158" t="s">
        <v>2946</v>
      </c>
      <c r="B368" s="120" t="s">
        <v>2947</v>
      </c>
      <c r="C368" s="120" t="s">
        <v>2317</v>
      </c>
      <c r="D368" s="120" t="s">
        <v>130</v>
      </c>
      <c r="E368" s="120" t="s">
        <v>2227</v>
      </c>
      <c r="F368" s="120">
        <v>12</v>
      </c>
      <c r="G368" s="120">
        <v>0</v>
      </c>
      <c r="H368" s="120">
        <v>1</v>
      </c>
      <c r="I368" s="159">
        <f t="shared" si="5"/>
        <v>12</v>
      </c>
      <c r="J368" s="105"/>
    </row>
    <row r="369" spans="1:10" ht="13">
      <c r="A369" s="158" t="s">
        <v>2948</v>
      </c>
      <c r="B369" s="120" t="s">
        <v>2949</v>
      </c>
      <c r="C369" s="120" t="s">
        <v>2219</v>
      </c>
      <c r="D369" s="120" t="s">
        <v>130</v>
      </c>
      <c r="E369" s="120" t="s">
        <v>2220</v>
      </c>
      <c r="F369" s="120">
        <v>12</v>
      </c>
      <c r="G369" s="120">
        <v>0</v>
      </c>
      <c r="H369" s="120">
        <v>1</v>
      </c>
      <c r="I369" s="159">
        <f t="shared" si="5"/>
        <v>12</v>
      </c>
      <c r="J369" s="105"/>
    </row>
    <row r="370" spans="1:10" ht="13">
      <c r="A370" s="158" t="s">
        <v>2950</v>
      </c>
      <c r="B370" s="120" t="s">
        <v>2951</v>
      </c>
      <c r="C370" s="120" t="s">
        <v>2219</v>
      </c>
      <c r="D370" s="120" t="s">
        <v>470</v>
      </c>
      <c r="E370" s="120" t="s">
        <v>2220</v>
      </c>
      <c r="F370" s="120">
        <v>12</v>
      </c>
      <c r="G370" s="120">
        <v>0</v>
      </c>
      <c r="H370" s="120">
        <v>1</v>
      </c>
      <c r="I370" s="159">
        <f t="shared" si="5"/>
        <v>12</v>
      </c>
      <c r="J370" s="105"/>
    </row>
    <row r="371" spans="1:10" ht="13">
      <c r="A371" s="158" t="s">
        <v>2952</v>
      </c>
      <c r="B371" s="120" t="s">
        <v>2953</v>
      </c>
      <c r="C371" s="120" t="s">
        <v>2317</v>
      </c>
      <c r="D371" s="163" t="s">
        <v>464</v>
      </c>
      <c r="E371" s="120" t="s">
        <v>2220</v>
      </c>
      <c r="F371" s="120">
        <v>12</v>
      </c>
      <c r="G371" s="120">
        <v>0</v>
      </c>
      <c r="H371" s="120">
        <v>1.2</v>
      </c>
      <c r="I371" s="159">
        <f t="shared" si="5"/>
        <v>14.399999999999999</v>
      </c>
      <c r="J371" s="105"/>
    </row>
    <row r="372" spans="1:10" ht="13">
      <c r="A372" s="158" t="s">
        <v>2954</v>
      </c>
      <c r="B372" s="120" t="s">
        <v>2955</v>
      </c>
      <c r="C372" s="120" t="s">
        <v>2269</v>
      </c>
      <c r="D372" s="163" t="s">
        <v>464</v>
      </c>
      <c r="E372" s="120" t="s">
        <v>2220</v>
      </c>
      <c r="F372" s="120">
        <v>12</v>
      </c>
      <c r="G372" s="120">
        <v>0</v>
      </c>
      <c r="H372" s="120">
        <v>1.2</v>
      </c>
      <c r="I372" s="159">
        <f t="shared" si="5"/>
        <v>14.399999999999999</v>
      </c>
      <c r="J372" s="105"/>
    </row>
    <row r="373" spans="1:10" ht="13">
      <c r="A373" s="158" t="s">
        <v>2956</v>
      </c>
      <c r="B373" s="120" t="s">
        <v>2957</v>
      </c>
      <c r="C373" s="120" t="s">
        <v>2317</v>
      </c>
      <c r="D373" s="163" t="s">
        <v>464</v>
      </c>
      <c r="E373" s="120" t="s">
        <v>2220</v>
      </c>
      <c r="F373" s="120">
        <v>12</v>
      </c>
      <c r="G373" s="120">
        <v>0</v>
      </c>
      <c r="H373" s="120">
        <v>1.2</v>
      </c>
      <c r="I373" s="159">
        <f t="shared" si="5"/>
        <v>14.399999999999999</v>
      </c>
      <c r="J373" s="105"/>
    </row>
    <row r="374" spans="1:10" ht="13">
      <c r="A374" s="158" t="s">
        <v>2958</v>
      </c>
      <c r="B374" s="120" t="s">
        <v>2959</v>
      </c>
      <c r="C374" s="120" t="s">
        <v>2264</v>
      </c>
      <c r="D374" s="163" t="s">
        <v>464</v>
      </c>
      <c r="E374" s="120" t="s">
        <v>2220</v>
      </c>
      <c r="F374" s="120">
        <v>12</v>
      </c>
      <c r="G374" s="120">
        <v>0</v>
      </c>
      <c r="H374" s="120">
        <v>1.2</v>
      </c>
      <c r="I374" s="159">
        <f t="shared" si="5"/>
        <v>14.399999999999999</v>
      </c>
      <c r="J374" s="105"/>
    </row>
    <row r="375" spans="1:10" ht="13">
      <c r="A375" s="158" t="s">
        <v>2960</v>
      </c>
      <c r="B375" s="120" t="s">
        <v>2961</v>
      </c>
      <c r="C375" s="120" t="s">
        <v>2317</v>
      </c>
      <c r="D375" s="163" t="s">
        <v>464</v>
      </c>
      <c r="E375" s="120" t="s">
        <v>2220</v>
      </c>
      <c r="F375" s="120">
        <v>12</v>
      </c>
      <c r="G375" s="120">
        <v>0</v>
      </c>
      <c r="H375" s="120">
        <v>1.2</v>
      </c>
      <c r="I375" s="159">
        <f t="shared" si="5"/>
        <v>14.399999999999999</v>
      </c>
      <c r="J375" s="105"/>
    </row>
    <row r="376" spans="1:10" ht="13">
      <c r="A376" s="158" t="s">
        <v>2962</v>
      </c>
      <c r="B376" s="120" t="s">
        <v>2963</v>
      </c>
      <c r="C376" s="120" t="s">
        <v>2219</v>
      </c>
      <c r="D376" s="163" t="s">
        <v>464</v>
      </c>
      <c r="E376" s="120" t="s">
        <v>2220</v>
      </c>
      <c r="F376" s="120">
        <v>12</v>
      </c>
      <c r="G376" s="120">
        <v>0</v>
      </c>
      <c r="H376" s="120">
        <v>1.2</v>
      </c>
      <c r="I376" s="159">
        <f t="shared" si="5"/>
        <v>14.399999999999999</v>
      </c>
      <c r="J376" s="105"/>
    </row>
    <row r="377" spans="1:10" ht="13">
      <c r="A377" s="158" t="s">
        <v>2964</v>
      </c>
      <c r="B377" s="120" t="s">
        <v>2965</v>
      </c>
      <c r="C377" s="120" t="s">
        <v>2219</v>
      </c>
      <c r="D377" s="120" t="s">
        <v>64</v>
      </c>
      <c r="E377" s="120" t="s">
        <v>2227</v>
      </c>
      <c r="F377" s="120">
        <v>12</v>
      </c>
      <c r="G377" s="120">
        <v>0</v>
      </c>
      <c r="H377" s="120">
        <v>1</v>
      </c>
      <c r="I377" s="159">
        <f t="shared" si="5"/>
        <v>12</v>
      </c>
      <c r="J377" s="105"/>
    </row>
    <row r="378" spans="1:10" ht="13">
      <c r="A378" s="158" t="s">
        <v>2966</v>
      </c>
      <c r="B378" s="120" t="s">
        <v>2967</v>
      </c>
      <c r="C378" s="120" t="s">
        <v>2219</v>
      </c>
      <c r="D378" s="120" t="s">
        <v>64</v>
      </c>
      <c r="E378" s="120" t="s">
        <v>2220</v>
      </c>
      <c r="F378" s="120">
        <v>12</v>
      </c>
      <c r="G378" s="120">
        <v>0</v>
      </c>
      <c r="H378" s="120">
        <v>1</v>
      </c>
      <c r="I378" s="159">
        <f t="shared" si="5"/>
        <v>12</v>
      </c>
      <c r="J378" s="105"/>
    </row>
    <row r="379" spans="1:10" ht="13">
      <c r="A379" s="158" t="s">
        <v>2968</v>
      </c>
      <c r="B379" s="120" t="s">
        <v>2969</v>
      </c>
      <c r="C379" s="120" t="s">
        <v>2219</v>
      </c>
      <c r="D379" s="120" t="s">
        <v>64</v>
      </c>
      <c r="E379" s="120" t="s">
        <v>2220</v>
      </c>
      <c r="F379" s="120">
        <v>12</v>
      </c>
      <c r="G379" s="120">
        <v>0</v>
      </c>
      <c r="H379" s="120">
        <v>1</v>
      </c>
      <c r="I379" s="159">
        <f t="shared" si="5"/>
        <v>12</v>
      </c>
      <c r="J379" s="105"/>
    </row>
    <row r="380" spans="1:10" ht="13">
      <c r="A380" s="158" t="s">
        <v>2970</v>
      </c>
      <c r="B380" s="120" t="s">
        <v>2971</v>
      </c>
      <c r="C380" s="120" t="s">
        <v>2264</v>
      </c>
      <c r="D380" s="120" t="s">
        <v>360</v>
      </c>
      <c r="E380" s="120" t="s">
        <v>2245</v>
      </c>
      <c r="F380" s="120">
        <v>12</v>
      </c>
      <c r="G380" s="120">
        <v>4</v>
      </c>
      <c r="H380" s="120">
        <v>1</v>
      </c>
      <c r="I380" s="159">
        <f t="shared" si="5"/>
        <v>16</v>
      </c>
      <c r="J380" s="105"/>
    </row>
    <row r="381" spans="1:10" ht="13">
      <c r="A381" s="158" t="s">
        <v>2972</v>
      </c>
      <c r="B381" s="120" t="s">
        <v>2973</v>
      </c>
      <c r="C381" s="120" t="s">
        <v>2219</v>
      </c>
      <c r="D381" s="120" t="s">
        <v>360</v>
      </c>
      <c r="E381" s="120" t="s">
        <v>2220</v>
      </c>
      <c r="F381" s="120">
        <v>12</v>
      </c>
      <c r="G381" s="120">
        <v>0</v>
      </c>
      <c r="H381" s="120">
        <v>1</v>
      </c>
      <c r="I381" s="159">
        <f t="shared" si="5"/>
        <v>12</v>
      </c>
      <c r="J381" s="105"/>
    </row>
    <row r="382" spans="1:10" ht="13">
      <c r="A382" s="158" t="s">
        <v>2974</v>
      </c>
      <c r="B382" s="120" t="s">
        <v>2975</v>
      </c>
      <c r="C382" s="120" t="s">
        <v>2317</v>
      </c>
      <c r="D382" s="120" t="s">
        <v>360</v>
      </c>
      <c r="E382" s="120" t="s">
        <v>2220</v>
      </c>
      <c r="F382" s="120">
        <v>12</v>
      </c>
      <c r="G382" s="120">
        <v>0</v>
      </c>
      <c r="H382" s="120">
        <v>1</v>
      </c>
      <c r="I382" s="159">
        <f t="shared" si="5"/>
        <v>12</v>
      </c>
      <c r="J382" s="105"/>
    </row>
    <row r="383" spans="1:10" ht="13">
      <c r="A383" s="158" t="s">
        <v>2976</v>
      </c>
      <c r="B383" s="120" t="s">
        <v>2977</v>
      </c>
      <c r="C383" s="120" t="s">
        <v>2264</v>
      </c>
      <c r="D383" s="120" t="s">
        <v>163</v>
      </c>
      <c r="E383" s="120" t="s">
        <v>2227</v>
      </c>
      <c r="F383" s="120">
        <v>12</v>
      </c>
      <c r="G383" s="120">
        <v>0</v>
      </c>
      <c r="H383" s="120">
        <v>1</v>
      </c>
      <c r="I383" s="159">
        <f t="shared" si="5"/>
        <v>12</v>
      </c>
      <c r="J383" s="105"/>
    </row>
    <row r="384" spans="1:10" ht="13">
      <c r="A384" s="158" t="s">
        <v>2978</v>
      </c>
      <c r="B384" s="120" t="s">
        <v>2979</v>
      </c>
      <c r="C384" s="120" t="s">
        <v>2269</v>
      </c>
      <c r="D384" s="120" t="s">
        <v>163</v>
      </c>
      <c r="E384" s="120" t="s">
        <v>2227</v>
      </c>
      <c r="F384" s="120">
        <v>12</v>
      </c>
      <c r="G384" s="120">
        <v>0</v>
      </c>
      <c r="H384" s="120">
        <v>1</v>
      </c>
      <c r="I384" s="159">
        <f t="shared" si="5"/>
        <v>12</v>
      </c>
      <c r="J384" s="105"/>
    </row>
    <row r="385" spans="1:10" ht="13">
      <c r="A385" s="158" t="s">
        <v>2980</v>
      </c>
      <c r="B385" s="120" t="s">
        <v>2981</v>
      </c>
      <c r="C385" s="120" t="s">
        <v>2238</v>
      </c>
      <c r="D385" s="120" t="s">
        <v>163</v>
      </c>
      <c r="E385" s="120" t="s">
        <v>2245</v>
      </c>
      <c r="F385" s="120">
        <v>12</v>
      </c>
      <c r="G385" s="120">
        <v>4</v>
      </c>
      <c r="H385" s="120">
        <v>1</v>
      </c>
      <c r="I385" s="159">
        <f t="shared" si="5"/>
        <v>16</v>
      </c>
      <c r="J385" s="105"/>
    </row>
    <row r="386" spans="1:10" ht="13">
      <c r="A386" s="158" t="s">
        <v>2982</v>
      </c>
      <c r="B386" s="120" t="s">
        <v>2983</v>
      </c>
      <c r="C386" s="120" t="s">
        <v>2269</v>
      </c>
      <c r="D386" s="120" t="s">
        <v>163</v>
      </c>
      <c r="E386" s="120" t="s">
        <v>2227</v>
      </c>
      <c r="F386" s="120">
        <v>12</v>
      </c>
      <c r="G386" s="120">
        <v>0</v>
      </c>
      <c r="H386" s="120">
        <v>1</v>
      </c>
      <c r="I386" s="159">
        <f t="shared" si="5"/>
        <v>12</v>
      </c>
      <c r="J386" s="105"/>
    </row>
    <row r="387" spans="1:10" ht="13">
      <c r="A387" s="158" t="s">
        <v>2984</v>
      </c>
      <c r="B387" s="120" t="s">
        <v>2985</v>
      </c>
      <c r="C387" s="120" t="s">
        <v>2264</v>
      </c>
      <c r="D387" s="120" t="s">
        <v>163</v>
      </c>
      <c r="E387" s="120" t="s">
        <v>2220</v>
      </c>
      <c r="F387" s="120">
        <v>12</v>
      </c>
      <c r="G387" s="120">
        <v>0</v>
      </c>
      <c r="H387" s="120">
        <v>1</v>
      </c>
      <c r="I387" s="159">
        <f t="shared" si="5"/>
        <v>12</v>
      </c>
      <c r="J387" s="105"/>
    </row>
    <row r="388" spans="1:10" ht="13">
      <c r="A388" s="158" t="s">
        <v>2986</v>
      </c>
      <c r="B388" s="120" t="s">
        <v>2987</v>
      </c>
      <c r="C388" s="120" t="s">
        <v>2264</v>
      </c>
      <c r="D388" s="120" t="s">
        <v>184</v>
      </c>
      <c r="E388" s="120" t="s">
        <v>2220</v>
      </c>
      <c r="F388" s="120">
        <v>12</v>
      </c>
      <c r="G388" s="120">
        <v>0</v>
      </c>
      <c r="H388" s="120">
        <v>1</v>
      </c>
      <c r="I388" s="159">
        <f t="shared" ref="I388:I451" si="6">(F388+G388)*H388</f>
        <v>12</v>
      </c>
      <c r="J388" s="105"/>
    </row>
    <row r="389" spans="1:10" ht="13">
      <c r="A389" s="158" t="s">
        <v>2988</v>
      </c>
      <c r="B389" s="120" t="s">
        <v>2989</v>
      </c>
      <c r="C389" s="120" t="s">
        <v>2219</v>
      </c>
      <c r="D389" s="120" t="s">
        <v>184</v>
      </c>
      <c r="E389" s="120" t="s">
        <v>2220</v>
      </c>
      <c r="F389" s="120">
        <v>12</v>
      </c>
      <c r="G389" s="120">
        <v>0</v>
      </c>
      <c r="H389" s="120">
        <v>1</v>
      </c>
      <c r="I389" s="159">
        <f t="shared" si="6"/>
        <v>12</v>
      </c>
      <c r="J389" s="105"/>
    </row>
    <row r="390" spans="1:10" ht="13">
      <c r="A390" s="158" t="s">
        <v>2990</v>
      </c>
      <c r="B390" s="120" t="s">
        <v>2991</v>
      </c>
      <c r="C390" s="120" t="s">
        <v>2317</v>
      </c>
      <c r="D390" s="120" t="s">
        <v>184</v>
      </c>
      <c r="E390" s="120" t="s">
        <v>2304</v>
      </c>
      <c r="F390" s="120">
        <v>12</v>
      </c>
      <c r="G390" s="120">
        <v>0</v>
      </c>
      <c r="H390" s="120">
        <v>1</v>
      </c>
      <c r="I390" s="159">
        <f t="shared" si="6"/>
        <v>12</v>
      </c>
      <c r="J390" s="105"/>
    </row>
    <row r="391" spans="1:10" ht="13">
      <c r="A391" s="158" t="s">
        <v>2992</v>
      </c>
      <c r="B391" s="120" t="s">
        <v>2993</v>
      </c>
      <c r="C391" s="120" t="s">
        <v>2269</v>
      </c>
      <c r="D391" s="120" t="s">
        <v>184</v>
      </c>
      <c r="E391" s="120" t="s">
        <v>2220</v>
      </c>
      <c r="F391" s="120">
        <v>12</v>
      </c>
      <c r="G391" s="120">
        <v>0</v>
      </c>
      <c r="H391" s="120">
        <v>1</v>
      </c>
      <c r="I391" s="159">
        <f t="shared" si="6"/>
        <v>12</v>
      </c>
      <c r="J391" s="105"/>
    </row>
    <row r="392" spans="1:10" ht="13">
      <c r="A392" s="158" t="s">
        <v>2994</v>
      </c>
      <c r="B392" s="120" t="s">
        <v>2995</v>
      </c>
      <c r="C392" s="120" t="s">
        <v>2219</v>
      </c>
      <c r="D392" s="120" t="s">
        <v>184</v>
      </c>
      <c r="E392" s="120" t="s">
        <v>2220</v>
      </c>
      <c r="F392" s="120">
        <v>12</v>
      </c>
      <c r="G392" s="120">
        <v>0</v>
      </c>
      <c r="H392" s="120">
        <v>1</v>
      </c>
      <c r="I392" s="159">
        <f t="shared" si="6"/>
        <v>12</v>
      </c>
      <c r="J392" s="105"/>
    </row>
    <row r="393" spans="1:10" ht="13">
      <c r="A393" s="158" t="s">
        <v>2996</v>
      </c>
      <c r="B393" s="120" t="s">
        <v>2997</v>
      </c>
      <c r="C393" s="120" t="s">
        <v>2219</v>
      </c>
      <c r="D393" s="120" t="s">
        <v>184</v>
      </c>
      <c r="E393" s="120" t="s">
        <v>2220</v>
      </c>
      <c r="F393" s="120">
        <v>12</v>
      </c>
      <c r="G393" s="120">
        <v>0</v>
      </c>
      <c r="H393" s="120">
        <v>1</v>
      </c>
      <c r="I393" s="159">
        <f t="shared" si="6"/>
        <v>12</v>
      </c>
      <c r="J393" s="105"/>
    </row>
    <row r="394" spans="1:10" ht="13">
      <c r="A394" s="158" t="s">
        <v>2998</v>
      </c>
      <c r="B394" s="120" t="s">
        <v>2999</v>
      </c>
      <c r="C394" s="120" t="s">
        <v>2264</v>
      </c>
      <c r="D394" s="120" t="s">
        <v>184</v>
      </c>
      <c r="E394" s="120" t="s">
        <v>2220</v>
      </c>
      <c r="F394" s="120">
        <v>12</v>
      </c>
      <c r="G394" s="120">
        <v>0</v>
      </c>
      <c r="H394" s="120">
        <v>1</v>
      </c>
      <c r="I394" s="159">
        <f t="shared" si="6"/>
        <v>12</v>
      </c>
      <c r="J394" s="105"/>
    </row>
    <row r="395" spans="1:10" ht="13">
      <c r="A395" s="158" t="s">
        <v>3000</v>
      </c>
      <c r="B395" s="120" t="s">
        <v>3001</v>
      </c>
      <c r="C395" s="120" t="s">
        <v>2219</v>
      </c>
      <c r="D395" s="120" t="s">
        <v>274</v>
      </c>
      <c r="E395" s="120" t="s">
        <v>2220</v>
      </c>
      <c r="F395" s="120">
        <v>12</v>
      </c>
      <c r="G395" s="120">
        <v>0</v>
      </c>
      <c r="H395" s="120">
        <v>1</v>
      </c>
      <c r="I395" s="159">
        <f t="shared" si="6"/>
        <v>12</v>
      </c>
      <c r="J395" s="105"/>
    </row>
    <row r="396" spans="1:10" ht="13">
      <c r="A396" s="158" t="s">
        <v>3002</v>
      </c>
      <c r="B396" s="120" t="s">
        <v>3003</v>
      </c>
      <c r="C396" s="120" t="s">
        <v>2219</v>
      </c>
      <c r="D396" s="120" t="s">
        <v>274</v>
      </c>
      <c r="E396" s="120" t="s">
        <v>2220</v>
      </c>
      <c r="F396" s="120">
        <v>12</v>
      </c>
      <c r="G396" s="120">
        <v>0</v>
      </c>
      <c r="H396" s="120">
        <v>1</v>
      </c>
      <c r="I396" s="159">
        <f t="shared" si="6"/>
        <v>12</v>
      </c>
      <c r="J396" s="105"/>
    </row>
    <row r="397" spans="1:10" ht="13">
      <c r="A397" s="158" t="s">
        <v>3004</v>
      </c>
      <c r="B397" s="120" t="s">
        <v>3005</v>
      </c>
      <c r="C397" s="120" t="s">
        <v>2219</v>
      </c>
      <c r="D397" s="120" t="s">
        <v>274</v>
      </c>
      <c r="E397" s="120" t="s">
        <v>2220</v>
      </c>
      <c r="F397" s="120">
        <v>12</v>
      </c>
      <c r="G397" s="120">
        <v>0</v>
      </c>
      <c r="H397" s="120">
        <v>1</v>
      </c>
      <c r="I397" s="159">
        <f t="shared" si="6"/>
        <v>12</v>
      </c>
      <c r="J397" s="105"/>
    </row>
    <row r="398" spans="1:10" ht="13">
      <c r="A398" s="158" t="s">
        <v>3006</v>
      </c>
      <c r="B398" s="120" t="s">
        <v>3007</v>
      </c>
      <c r="C398" s="120" t="s">
        <v>2219</v>
      </c>
      <c r="D398" s="120" t="s">
        <v>274</v>
      </c>
      <c r="E398" s="120" t="s">
        <v>2220</v>
      </c>
      <c r="F398" s="120">
        <v>12</v>
      </c>
      <c r="G398" s="120">
        <v>0</v>
      </c>
      <c r="H398" s="120">
        <v>1</v>
      </c>
      <c r="I398" s="159">
        <f t="shared" si="6"/>
        <v>12</v>
      </c>
      <c r="J398" s="105"/>
    </row>
    <row r="399" spans="1:10" ht="13">
      <c r="A399" s="158" t="s">
        <v>3008</v>
      </c>
      <c r="B399" s="120" t="s">
        <v>3009</v>
      </c>
      <c r="C399" s="120" t="s">
        <v>2219</v>
      </c>
      <c r="D399" s="120" t="s">
        <v>274</v>
      </c>
      <c r="E399" s="120" t="s">
        <v>2227</v>
      </c>
      <c r="F399" s="120">
        <v>12</v>
      </c>
      <c r="G399" s="120">
        <v>0</v>
      </c>
      <c r="H399" s="120">
        <v>1</v>
      </c>
      <c r="I399" s="159">
        <f t="shared" si="6"/>
        <v>12</v>
      </c>
      <c r="J399" s="105"/>
    </row>
    <row r="400" spans="1:10" ht="13">
      <c r="A400" s="158" t="s">
        <v>3010</v>
      </c>
      <c r="B400" s="120" t="s">
        <v>3011</v>
      </c>
      <c r="C400" s="120" t="s">
        <v>2219</v>
      </c>
      <c r="D400" s="120" t="s">
        <v>274</v>
      </c>
      <c r="E400" s="120" t="s">
        <v>2220</v>
      </c>
      <c r="F400" s="120">
        <v>12</v>
      </c>
      <c r="G400" s="120">
        <v>0</v>
      </c>
      <c r="H400" s="120">
        <v>1</v>
      </c>
      <c r="I400" s="159">
        <f t="shared" si="6"/>
        <v>12</v>
      </c>
      <c r="J400" s="105"/>
    </row>
    <row r="401" spans="1:10" ht="13">
      <c r="A401" s="158" t="s">
        <v>3012</v>
      </c>
      <c r="B401" s="120" t="s">
        <v>3013</v>
      </c>
      <c r="C401" s="120" t="s">
        <v>2269</v>
      </c>
      <c r="D401" s="120" t="s">
        <v>136</v>
      </c>
      <c r="E401" s="120" t="s">
        <v>2220</v>
      </c>
      <c r="F401" s="120">
        <v>12</v>
      </c>
      <c r="G401" s="120">
        <v>0</v>
      </c>
      <c r="H401" s="120">
        <v>1</v>
      </c>
      <c r="I401" s="159">
        <f t="shared" si="6"/>
        <v>12</v>
      </c>
      <c r="J401" s="105"/>
    </row>
    <row r="402" spans="1:10" ht="13">
      <c r="A402" s="158" t="s">
        <v>3014</v>
      </c>
      <c r="B402" s="120" t="s">
        <v>3015</v>
      </c>
      <c r="C402" s="120" t="s">
        <v>2269</v>
      </c>
      <c r="D402" s="120" t="s">
        <v>136</v>
      </c>
      <c r="E402" s="120" t="s">
        <v>2220</v>
      </c>
      <c r="F402" s="120">
        <v>12</v>
      </c>
      <c r="G402" s="120">
        <v>0</v>
      </c>
      <c r="H402" s="120">
        <v>1</v>
      </c>
      <c r="I402" s="159">
        <f t="shared" si="6"/>
        <v>12</v>
      </c>
      <c r="J402" s="105"/>
    </row>
    <row r="403" spans="1:10" ht="13">
      <c r="A403" s="158" t="s">
        <v>3016</v>
      </c>
      <c r="B403" s="120" t="s">
        <v>3017</v>
      </c>
      <c r="C403" s="120" t="s">
        <v>2264</v>
      </c>
      <c r="D403" s="120" t="s">
        <v>136</v>
      </c>
      <c r="E403" s="120" t="s">
        <v>2220</v>
      </c>
      <c r="F403" s="120">
        <v>12</v>
      </c>
      <c r="G403" s="120">
        <v>0</v>
      </c>
      <c r="H403" s="120">
        <v>1</v>
      </c>
      <c r="I403" s="159">
        <f t="shared" si="6"/>
        <v>12</v>
      </c>
      <c r="J403" s="105"/>
    </row>
    <row r="404" spans="1:10" ht="13">
      <c r="A404" s="158" t="s">
        <v>3018</v>
      </c>
      <c r="B404" s="120" t="s">
        <v>3019</v>
      </c>
      <c r="C404" s="120" t="s">
        <v>2219</v>
      </c>
      <c r="D404" s="120" t="s">
        <v>136</v>
      </c>
      <c r="E404" s="120" t="s">
        <v>2220</v>
      </c>
      <c r="F404" s="120">
        <v>12</v>
      </c>
      <c r="G404" s="120">
        <v>0</v>
      </c>
      <c r="H404" s="120">
        <v>1</v>
      </c>
      <c r="I404" s="159">
        <f t="shared" si="6"/>
        <v>12</v>
      </c>
      <c r="J404" s="105"/>
    </row>
    <row r="405" spans="1:10" ht="13">
      <c r="A405" s="158" t="s">
        <v>3020</v>
      </c>
      <c r="B405" s="120" t="s">
        <v>3021</v>
      </c>
      <c r="C405" s="120" t="s">
        <v>2219</v>
      </c>
      <c r="D405" s="120" t="s">
        <v>136</v>
      </c>
      <c r="E405" s="120" t="s">
        <v>2220</v>
      </c>
      <c r="F405" s="120">
        <v>12</v>
      </c>
      <c r="G405" s="120">
        <v>0</v>
      </c>
      <c r="H405" s="120">
        <v>1</v>
      </c>
      <c r="I405" s="159">
        <f t="shared" si="6"/>
        <v>12</v>
      </c>
      <c r="J405" s="105"/>
    </row>
    <row r="406" spans="1:10" ht="13">
      <c r="A406" s="158" t="s">
        <v>3022</v>
      </c>
      <c r="B406" s="120" t="s">
        <v>3023</v>
      </c>
      <c r="C406" s="120" t="s">
        <v>2264</v>
      </c>
      <c r="D406" s="120" t="s">
        <v>136</v>
      </c>
      <c r="E406" s="120" t="s">
        <v>2220</v>
      </c>
      <c r="F406" s="120">
        <v>12</v>
      </c>
      <c r="G406" s="120">
        <v>0</v>
      </c>
      <c r="H406" s="120">
        <v>1</v>
      </c>
      <c r="I406" s="159">
        <f t="shared" si="6"/>
        <v>12</v>
      </c>
      <c r="J406" s="105"/>
    </row>
    <row r="407" spans="1:10" ht="13">
      <c r="A407" s="158" t="s">
        <v>3024</v>
      </c>
      <c r="B407" s="120" t="s">
        <v>3025</v>
      </c>
      <c r="C407" s="120" t="s">
        <v>2269</v>
      </c>
      <c r="D407" s="120" t="s">
        <v>321</v>
      </c>
      <c r="E407" s="120" t="s">
        <v>2220</v>
      </c>
      <c r="F407" s="120">
        <v>12</v>
      </c>
      <c r="G407" s="120">
        <v>0</v>
      </c>
      <c r="H407" s="120">
        <v>1</v>
      </c>
      <c r="I407" s="159">
        <f t="shared" si="6"/>
        <v>12</v>
      </c>
      <c r="J407" s="105"/>
    </row>
    <row r="408" spans="1:10" ht="13">
      <c r="A408" s="158" t="s">
        <v>3026</v>
      </c>
      <c r="B408" s="120" t="s">
        <v>3027</v>
      </c>
      <c r="C408" s="120" t="s">
        <v>2219</v>
      </c>
      <c r="D408" s="120" t="s">
        <v>321</v>
      </c>
      <c r="E408" s="120" t="s">
        <v>2220</v>
      </c>
      <c r="F408" s="120">
        <v>12</v>
      </c>
      <c r="G408" s="120">
        <v>0</v>
      </c>
      <c r="H408" s="120">
        <v>1</v>
      </c>
      <c r="I408" s="159">
        <f t="shared" si="6"/>
        <v>12</v>
      </c>
      <c r="J408" s="105"/>
    </row>
    <row r="409" spans="1:10" ht="13">
      <c r="A409" s="158" t="s">
        <v>3028</v>
      </c>
      <c r="B409" s="120" t="s">
        <v>3029</v>
      </c>
      <c r="C409" s="120" t="s">
        <v>2219</v>
      </c>
      <c r="D409" s="120" t="s">
        <v>321</v>
      </c>
      <c r="E409" s="120" t="s">
        <v>2227</v>
      </c>
      <c r="F409" s="120">
        <v>12</v>
      </c>
      <c r="G409" s="120">
        <v>0</v>
      </c>
      <c r="H409" s="120">
        <v>1</v>
      </c>
      <c r="I409" s="159">
        <f t="shared" si="6"/>
        <v>12</v>
      </c>
      <c r="J409" s="105"/>
    </row>
    <row r="410" spans="1:10" ht="13">
      <c r="A410" s="158" t="s">
        <v>3030</v>
      </c>
      <c r="B410" s="120" t="s">
        <v>3031</v>
      </c>
      <c r="C410" s="120" t="s">
        <v>2219</v>
      </c>
      <c r="D410" s="120" t="s">
        <v>321</v>
      </c>
      <c r="E410" s="120" t="s">
        <v>2227</v>
      </c>
      <c r="F410" s="120">
        <v>12</v>
      </c>
      <c r="G410" s="120">
        <v>0</v>
      </c>
      <c r="H410" s="120">
        <v>1</v>
      </c>
      <c r="I410" s="159">
        <f t="shared" si="6"/>
        <v>12</v>
      </c>
      <c r="J410" s="105"/>
    </row>
    <row r="411" spans="1:10" ht="13">
      <c r="A411" s="158" t="s">
        <v>3032</v>
      </c>
      <c r="B411" s="120" t="s">
        <v>3033</v>
      </c>
      <c r="C411" s="120" t="s">
        <v>2317</v>
      </c>
      <c r="D411" s="120" t="s">
        <v>336</v>
      </c>
      <c r="E411" s="120" t="s">
        <v>2220</v>
      </c>
      <c r="F411" s="120">
        <v>12</v>
      </c>
      <c r="G411" s="120">
        <v>0</v>
      </c>
      <c r="H411" s="120">
        <v>1</v>
      </c>
      <c r="I411" s="159">
        <f t="shared" si="6"/>
        <v>12</v>
      </c>
      <c r="J411" s="105"/>
    </row>
    <row r="412" spans="1:10" ht="13">
      <c r="A412" s="158" t="s">
        <v>3034</v>
      </c>
      <c r="B412" s="120" t="s">
        <v>3035</v>
      </c>
      <c r="C412" s="120" t="s">
        <v>2269</v>
      </c>
      <c r="D412" s="120" t="s">
        <v>336</v>
      </c>
      <c r="E412" s="120" t="s">
        <v>2304</v>
      </c>
      <c r="F412" s="120">
        <v>12</v>
      </c>
      <c r="G412" s="120">
        <v>0</v>
      </c>
      <c r="H412" s="120">
        <v>1</v>
      </c>
      <c r="I412" s="159">
        <f t="shared" si="6"/>
        <v>12</v>
      </c>
      <c r="J412" s="105"/>
    </row>
    <row r="413" spans="1:10" ht="13">
      <c r="A413" s="158" t="s">
        <v>3036</v>
      </c>
      <c r="B413" s="120" t="s">
        <v>3037</v>
      </c>
      <c r="C413" s="120" t="s">
        <v>2317</v>
      </c>
      <c r="D413" s="120" t="s">
        <v>259</v>
      </c>
      <c r="E413" s="120" t="s">
        <v>2220</v>
      </c>
      <c r="F413" s="120">
        <v>12</v>
      </c>
      <c r="G413" s="120">
        <v>0</v>
      </c>
      <c r="H413" s="120">
        <v>1</v>
      </c>
      <c r="I413" s="159">
        <f t="shared" si="6"/>
        <v>12</v>
      </c>
      <c r="J413" s="105"/>
    </row>
    <row r="414" spans="1:10" ht="13">
      <c r="A414" s="158" t="s">
        <v>3038</v>
      </c>
      <c r="B414" s="120" t="s">
        <v>3039</v>
      </c>
      <c r="C414" s="120" t="s">
        <v>2219</v>
      </c>
      <c r="D414" s="120" t="s">
        <v>259</v>
      </c>
      <c r="E414" s="120" t="s">
        <v>2227</v>
      </c>
      <c r="F414" s="120">
        <v>12</v>
      </c>
      <c r="G414" s="120">
        <v>0</v>
      </c>
      <c r="H414" s="120">
        <v>1</v>
      </c>
      <c r="I414" s="159">
        <f t="shared" si="6"/>
        <v>12</v>
      </c>
      <c r="J414" s="105"/>
    </row>
    <row r="415" spans="1:10" ht="13">
      <c r="A415" s="158" t="s">
        <v>3040</v>
      </c>
      <c r="B415" s="120" t="s">
        <v>3041</v>
      </c>
      <c r="C415" s="120" t="s">
        <v>2264</v>
      </c>
      <c r="D415" s="120" t="s">
        <v>259</v>
      </c>
      <c r="E415" s="120" t="s">
        <v>2220</v>
      </c>
      <c r="F415" s="120">
        <v>12</v>
      </c>
      <c r="G415" s="120">
        <v>0</v>
      </c>
      <c r="H415" s="120">
        <v>1</v>
      </c>
      <c r="I415" s="159">
        <f t="shared" si="6"/>
        <v>12</v>
      </c>
      <c r="J415" s="105"/>
    </row>
    <row r="416" spans="1:10" ht="13">
      <c r="A416" s="158" t="s">
        <v>3042</v>
      </c>
      <c r="B416" s="120" t="s">
        <v>3043</v>
      </c>
      <c r="C416" s="120" t="s">
        <v>2219</v>
      </c>
      <c r="D416" s="120" t="s">
        <v>259</v>
      </c>
      <c r="E416" s="120" t="s">
        <v>2220</v>
      </c>
      <c r="F416" s="120">
        <v>12</v>
      </c>
      <c r="G416" s="120">
        <v>0</v>
      </c>
      <c r="H416" s="120">
        <v>1</v>
      </c>
      <c r="I416" s="159">
        <f t="shared" si="6"/>
        <v>12</v>
      </c>
      <c r="J416" s="105"/>
    </row>
    <row r="417" spans="1:10" ht="13">
      <c r="A417" s="158" t="s">
        <v>3044</v>
      </c>
      <c r="B417" s="120" t="s">
        <v>3045</v>
      </c>
      <c r="C417" s="120" t="s">
        <v>2264</v>
      </c>
      <c r="D417" s="120" t="s">
        <v>259</v>
      </c>
      <c r="E417" s="120" t="s">
        <v>2220</v>
      </c>
      <c r="F417" s="120">
        <v>12</v>
      </c>
      <c r="G417" s="120">
        <v>0</v>
      </c>
      <c r="H417" s="120">
        <v>1</v>
      </c>
      <c r="I417" s="159">
        <f t="shared" si="6"/>
        <v>12</v>
      </c>
      <c r="J417" s="105"/>
    </row>
    <row r="418" spans="1:10" ht="13">
      <c r="A418" s="158" t="s">
        <v>3046</v>
      </c>
      <c r="B418" s="120" t="s">
        <v>3047</v>
      </c>
      <c r="C418" s="120" t="s">
        <v>2264</v>
      </c>
      <c r="D418" s="120" t="s">
        <v>259</v>
      </c>
      <c r="E418" s="120" t="s">
        <v>2220</v>
      </c>
      <c r="F418" s="120">
        <v>12</v>
      </c>
      <c r="G418" s="120">
        <v>0</v>
      </c>
      <c r="H418" s="120">
        <v>1</v>
      </c>
      <c r="I418" s="159">
        <f t="shared" si="6"/>
        <v>12</v>
      </c>
      <c r="J418" s="105"/>
    </row>
    <row r="419" spans="1:10" ht="13">
      <c r="A419" s="158" t="s">
        <v>3048</v>
      </c>
      <c r="B419" s="120" t="s">
        <v>3049</v>
      </c>
      <c r="C419" s="120" t="s">
        <v>2238</v>
      </c>
      <c r="D419" s="120" t="s">
        <v>256</v>
      </c>
      <c r="E419" s="120" t="s">
        <v>2220</v>
      </c>
      <c r="F419" s="120">
        <v>12</v>
      </c>
      <c r="G419" s="120">
        <v>0</v>
      </c>
      <c r="H419" s="120">
        <v>1</v>
      </c>
      <c r="I419" s="159">
        <f t="shared" si="6"/>
        <v>12</v>
      </c>
      <c r="J419" s="105"/>
    </row>
    <row r="420" spans="1:10" ht="13">
      <c r="A420" s="158" t="s">
        <v>3050</v>
      </c>
      <c r="B420" s="120" t="s">
        <v>3051</v>
      </c>
      <c r="C420" s="120" t="s">
        <v>2219</v>
      </c>
      <c r="D420" s="120" t="s">
        <v>256</v>
      </c>
      <c r="E420" s="120" t="s">
        <v>2220</v>
      </c>
      <c r="F420" s="120">
        <v>12</v>
      </c>
      <c r="G420" s="120">
        <v>0</v>
      </c>
      <c r="H420" s="120">
        <v>1</v>
      </c>
      <c r="I420" s="159">
        <f t="shared" si="6"/>
        <v>12</v>
      </c>
      <c r="J420" s="105"/>
    </row>
    <row r="421" spans="1:10" ht="13">
      <c r="A421" s="158" t="s">
        <v>3052</v>
      </c>
      <c r="B421" s="120" t="s">
        <v>3053</v>
      </c>
      <c r="C421" s="120" t="s">
        <v>2219</v>
      </c>
      <c r="D421" s="120" t="s">
        <v>256</v>
      </c>
      <c r="E421" s="120" t="s">
        <v>2227</v>
      </c>
      <c r="F421" s="120">
        <v>12</v>
      </c>
      <c r="G421" s="120">
        <v>0</v>
      </c>
      <c r="H421" s="120">
        <v>1</v>
      </c>
      <c r="I421" s="159">
        <f t="shared" si="6"/>
        <v>12</v>
      </c>
      <c r="J421" s="105"/>
    </row>
    <row r="422" spans="1:10" ht="13">
      <c r="A422" s="158" t="s">
        <v>3054</v>
      </c>
      <c r="B422" s="120" t="s">
        <v>3055</v>
      </c>
      <c r="C422" s="120" t="s">
        <v>2219</v>
      </c>
      <c r="D422" s="120" t="s">
        <v>256</v>
      </c>
      <c r="E422" s="120" t="s">
        <v>2220</v>
      </c>
      <c r="F422" s="120">
        <v>12</v>
      </c>
      <c r="G422" s="120">
        <v>0</v>
      </c>
      <c r="H422" s="120">
        <v>1</v>
      </c>
      <c r="I422" s="159">
        <f t="shared" si="6"/>
        <v>12</v>
      </c>
      <c r="J422" s="105"/>
    </row>
    <row r="423" spans="1:10" ht="13">
      <c r="A423" s="158" t="s">
        <v>3056</v>
      </c>
      <c r="B423" s="120" t="s">
        <v>3057</v>
      </c>
      <c r="C423" s="120" t="s">
        <v>2219</v>
      </c>
      <c r="D423" s="120" t="s">
        <v>256</v>
      </c>
      <c r="E423" s="120" t="s">
        <v>2220</v>
      </c>
      <c r="F423" s="120">
        <v>12</v>
      </c>
      <c r="G423" s="120">
        <v>0</v>
      </c>
      <c r="H423" s="120">
        <v>1</v>
      </c>
      <c r="I423" s="159">
        <f t="shared" si="6"/>
        <v>12</v>
      </c>
      <c r="J423" s="105"/>
    </row>
    <row r="424" spans="1:10" ht="13">
      <c r="A424" s="158" t="s">
        <v>3058</v>
      </c>
      <c r="B424" s="120" t="s">
        <v>3059</v>
      </c>
      <c r="C424" s="120" t="s">
        <v>2264</v>
      </c>
      <c r="D424" s="120" t="s">
        <v>256</v>
      </c>
      <c r="E424" s="120" t="s">
        <v>2220</v>
      </c>
      <c r="F424" s="120">
        <v>12</v>
      </c>
      <c r="G424" s="120">
        <v>0</v>
      </c>
      <c r="H424" s="120">
        <v>1</v>
      </c>
      <c r="I424" s="159">
        <f t="shared" si="6"/>
        <v>12</v>
      </c>
      <c r="J424" s="105"/>
    </row>
    <row r="425" spans="1:10" ht="13">
      <c r="A425" s="158" t="s">
        <v>3060</v>
      </c>
      <c r="B425" s="120" t="s">
        <v>3061</v>
      </c>
      <c r="C425" s="120" t="s">
        <v>2219</v>
      </c>
      <c r="D425" s="120" t="s">
        <v>97</v>
      </c>
      <c r="E425" s="120" t="s">
        <v>2245</v>
      </c>
      <c r="F425" s="120">
        <v>12</v>
      </c>
      <c r="G425" s="120">
        <v>4</v>
      </c>
      <c r="H425" s="120">
        <v>1</v>
      </c>
      <c r="I425" s="159">
        <f t="shared" si="6"/>
        <v>16</v>
      </c>
      <c r="J425" s="105"/>
    </row>
    <row r="426" spans="1:10" ht="13">
      <c r="A426" s="158" t="s">
        <v>3062</v>
      </c>
      <c r="B426" s="120" t="s">
        <v>3063</v>
      </c>
      <c r="C426" s="120" t="s">
        <v>2317</v>
      </c>
      <c r="D426" s="120" t="s">
        <v>97</v>
      </c>
      <c r="E426" s="120" t="s">
        <v>2220</v>
      </c>
      <c r="F426" s="120">
        <v>12</v>
      </c>
      <c r="G426" s="120">
        <v>0</v>
      </c>
      <c r="H426" s="120">
        <v>1</v>
      </c>
      <c r="I426" s="159">
        <f t="shared" si="6"/>
        <v>12</v>
      </c>
      <c r="J426" s="105"/>
    </row>
    <row r="427" spans="1:10" ht="13">
      <c r="A427" s="158" t="s">
        <v>3064</v>
      </c>
      <c r="B427" s="120" t="s">
        <v>3065</v>
      </c>
      <c r="C427" s="120" t="s">
        <v>2219</v>
      </c>
      <c r="D427" s="120" t="s">
        <v>97</v>
      </c>
      <c r="E427" s="120" t="s">
        <v>2245</v>
      </c>
      <c r="F427" s="120">
        <v>12</v>
      </c>
      <c r="G427" s="120">
        <v>4</v>
      </c>
      <c r="H427" s="120">
        <v>1</v>
      </c>
      <c r="I427" s="159">
        <f t="shared" si="6"/>
        <v>16</v>
      </c>
      <c r="J427" s="105"/>
    </row>
    <row r="428" spans="1:10" ht="13">
      <c r="A428" s="158" t="s">
        <v>3066</v>
      </c>
      <c r="B428" s="120" t="s">
        <v>3067</v>
      </c>
      <c r="C428" s="120" t="s">
        <v>2219</v>
      </c>
      <c r="D428" s="120" t="s">
        <v>97</v>
      </c>
      <c r="E428" s="120" t="s">
        <v>2220</v>
      </c>
      <c r="F428" s="120">
        <v>12</v>
      </c>
      <c r="G428" s="120">
        <v>0</v>
      </c>
      <c r="H428" s="120">
        <v>1</v>
      </c>
      <c r="I428" s="159">
        <f t="shared" si="6"/>
        <v>12</v>
      </c>
      <c r="J428" s="105"/>
    </row>
    <row r="429" spans="1:10" ht="13">
      <c r="A429" s="158" t="s">
        <v>3068</v>
      </c>
      <c r="B429" s="120" t="s">
        <v>3069</v>
      </c>
      <c r="C429" s="120" t="s">
        <v>2317</v>
      </c>
      <c r="D429" s="120" t="s">
        <v>97</v>
      </c>
      <c r="E429" s="120" t="s">
        <v>2304</v>
      </c>
      <c r="F429" s="120">
        <v>12</v>
      </c>
      <c r="G429" s="120">
        <v>0</v>
      </c>
      <c r="H429" s="120">
        <v>1</v>
      </c>
      <c r="I429" s="159">
        <f t="shared" si="6"/>
        <v>12</v>
      </c>
      <c r="J429" s="105"/>
    </row>
    <row r="430" spans="1:10" ht="13">
      <c r="A430" s="158" t="s">
        <v>3070</v>
      </c>
      <c r="B430" s="120" t="s">
        <v>3071</v>
      </c>
      <c r="C430" s="120" t="s">
        <v>2317</v>
      </c>
      <c r="D430" s="120" t="s">
        <v>97</v>
      </c>
      <c r="E430" s="120" t="s">
        <v>2220</v>
      </c>
      <c r="F430" s="120">
        <v>12</v>
      </c>
      <c r="G430" s="120">
        <v>0</v>
      </c>
      <c r="H430" s="120">
        <v>1</v>
      </c>
      <c r="I430" s="159">
        <f t="shared" si="6"/>
        <v>12</v>
      </c>
      <c r="J430" s="105"/>
    </row>
    <row r="431" spans="1:10" ht="13">
      <c r="A431" s="158" t="s">
        <v>3072</v>
      </c>
      <c r="B431" s="120" t="s">
        <v>3073</v>
      </c>
      <c r="C431" s="120" t="s">
        <v>2317</v>
      </c>
      <c r="D431" s="120" t="s">
        <v>97</v>
      </c>
      <c r="E431" s="120" t="s">
        <v>2227</v>
      </c>
      <c r="F431" s="120">
        <v>12</v>
      </c>
      <c r="G431" s="120">
        <v>0</v>
      </c>
      <c r="H431" s="120">
        <v>1</v>
      </c>
      <c r="I431" s="159">
        <f t="shared" si="6"/>
        <v>12</v>
      </c>
      <c r="J431" s="105"/>
    </row>
    <row r="432" spans="1:10" ht="13">
      <c r="A432" s="158" t="s">
        <v>3074</v>
      </c>
      <c r="B432" s="120" t="s">
        <v>3075</v>
      </c>
      <c r="C432" s="120" t="s">
        <v>2317</v>
      </c>
      <c r="D432" s="120" t="s">
        <v>97</v>
      </c>
      <c r="E432" s="120" t="s">
        <v>2304</v>
      </c>
      <c r="F432" s="120">
        <v>12</v>
      </c>
      <c r="G432" s="120">
        <v>0</v>
      </c>
      <c r="H432" s="120">
        <v>1</v>
      </c>
      <c r="I432" s="159">
        <f t="shared" si="6"/>
        <v>12</v>
      </c>
      <c r="J432" s="105"/>
    </row>
    <row r="433" spans="1:10" ht="13">
      <c r="A433" s="158" t="s">
        <v>3076</v>
      </c>
      <c r="B433" s="120" t="s">
        <v>3077</v>
      </c>
      <c r="C433" s="120" t="s">
        <v>2283</v>
      </c>
      <c r="D433" s="120" t="s">
        <v>19</v>
      </c>
      <c r="E433" s="120" t="s">
        <v>2220</v>
      </c>
      <c r="F433" s="120">
        <v>12</v>
      </c>
      <c r="G433" s="120">
        <v>0</v>
      </c>
      <c r="H433" s="120">
        <v>1</v>
      </c>
      <c r="I433" s="159">
        <f t="shared" si="6"/>
        <v>12</v>
      </c>
      <c r="J433" s="105"/>
    </row>
    <row r="434" spans="1:10" ht="13">
      <c r="A434" s="158" t="s">
        <v>3078</v>
      </c>
      <c r="B434" s="120" t="s">
        <v>3079</v>
      </c>
      <c r="C434" s="120" t="s">
        <v>2219</v>
      </c>
      <c r="D434" s="120" t="s">
        <v>19</v>
      </c>
      <c r="E434" s="120" t="s">
        <v>2227</v>
      </c>
      <c r="F434" s="120">
        <v>12</v>
      </c>
      <c r="G434" s="120">
        <v>0</v>
      </c>
      <c r="H434" s="120">
        <v>1</v>
      </c>
      <c r="I434" s="159">
        <f t="shared" si="6"/>
        <v>12</v>
      </c>
      <c r="J434" s="105"/>
    </row>
    <row r="435" spans="1:10" ht="13">
      <c r="A435" s="158" t="s">
        <v>3080</v>
      </c>
      <c r="B435" s="120" t="s">
        <v>3081</v>
      </c>
      <c r="C435" s="120" t="s">
        <v>2219</v>
      </c>
      <c r="D435" s="120" t="s">
        <v>19</v>
      </c>
      <c r="E435" s="120" t="s">
        <v>2220</v>
      </c>
      <c r="F435" s="120">
        <v>12</v>
      </c>
      <c r="G435" s="120">
        <v>0</v>
      </c>
      <c r="H435" s="120">
        <v>1</v>
      </c>
      <c r="I435" s="159">
        <f t="shared" si="6"/>
        <v>12</v>
      </c>
      <c r="J435" s="105"/>
    </row>
    <row r="436" spans="1:10" ht="13">
      <c r="A436" s="158" t="s">
        <v>3082</v>
      </c>
      <c r="B436" s="120" t="s">
        <v>3083</v>
      </c>
      <c r="C436" s="120" t="s">
        <v>2283</v>
      </c>
      <c r="D436" s="120" t="s">
        <v>19</v>
      </c>
      <c r="E436" s="120" t="s">
        <v>2220</v>
      </c>
      <c r="F436" s="120">
        <v>12</v>
      </c>
      <c r="G436" s="120">
        <v>0</v>
      </c>
      <c r="H436" s="120">
        <v>1</v>
      </c>
      <c r="I436" s="159">
        <f t="shared" si="6"/>
        <v>12</v>
      </c>
      <c r="J436" s="105"/>
    </row>
    <row r="437" spans="1:10" ht="13">
      <c r="A437" s="158" t="s">
        <v>3084</v>
      </c>
      <c r="B437" s="120" t="s">
        <v>3085</v>
      </c>
      <c r="C437" s="120" t="s">
        <v>2283</v>
      </c>
      <c r="D437" s="120" t="s">
        <v>19</v>
      </c>
      <c r="E437" s="120" t="s">
        <v>2220</v>
      </c>
      <c r="F437" s="120">
        <v>12</v>
      </c>
      <c r="G437" s="120">
        <v>0</v>
      </c>
      <c r="H437" s="120">
        <v>1</v>
      </c>
      <c r="I437" s="159">
        <f t="shared" si="6"/>
        <v>12</v>
      </c>
      <c r="J437" s="105"/>
    </row>
    <row r="438" spans="1:10" ht="13">
      <c r="A438" s="158" t="s">
        <v>3086</v>
      </c>
      <c r="B438" s="120" t="s">
        <v>3087</v>
      </c>
      <c r="C438" s="120" t="s">
        <v>2283</v>
      </c>
      <c r="D438" s="120" t="s">
        <v>19</v>
      </c>
      <c r="E438" s="120" t="s">
        <v>2220</v>
      </c>
      <c r="F438" s="120">
        <v>12</v>
      </c>
      <c r="G438" s="120">
        <v>0</v>
      </c>
      <c r="H438" s="120">
        <v>1</v>
      </c>
      <c r="I438" s="159">
        <f t="shared" si="6"/>
        <v>12</v>
      </c>
      <c r="J438" s="105"/>
    </row>
    <row r="439" spans="1:10" ht="13">
      <c r="A439" s="158" t="s">
        <v>3088</v>
      </c>
      <c r="B439" s="120" t="s">
        <v>3089</v>
      </c>
      <c r="C439" s="120" t="s">
        <v>2283</v>
      </c>
      <c r="D439" s="120" t="s">
        <v>19</v>
      </c>
      <c r="E439" s="120" t="s">
        <v>2220</v>
      </c>
      <c r="F439" s="120">
        <v>12</v>
      </c>
      <c r="G439" s="120">
        <v>0</v>
      </c>
      <c r="H439" s="120">
        <v>1</v>
      </c>
      <c r="I439" s="159">
        <f t="shared" si="6"/>
        <v>12</v>
      </c>
      <c r="J439" s="105"/>
    </row>
    <row r="440" spans="1:10" ht="13">
      <c r="A440" s="158" t="s">
        <v>3090</v>
      </c>
      <c r="B440" s="120" t="s">
        <v>3091</v>
      </c>
      <c r="C440" s="120" t="s">
        <v>3092</v>
      </c>
      <c r="D440" s="120" t="s">
        <v>61</v>
      </c>
      <c r="E440" s="120" t="s">
        <v>2227</v>
      </c>
      <c r="F440" s="120">
        <v>12</v>
      </c>
      <c r="G440" s="120">
        <v>0</v>
      </c>
      <c r="H440" s="120">
        <v>1</v>
      </c>
      <c r="I440" s="159">
        <f t="shared" si="6"/>
        <v>12</v>
      </c>
      <c r="J440" s="105"/>
    </row>
    <row r="441" spans="1:10" ht="13">
      <c r="A441" s="158" t="s">
        <v>3093</v>
      </c>
      <c r="B441" s="120" t="s">
        <v>3094</v>
      </c>
      <c r="C441" s="120" t="s">
        <v>3095</v>
      </c>
      <c r="D441" s="120" t="s">
        <v>61</v>
      </c>
      <c r="E441" s="120" t="s">
        <v>2220</v>
      </c>
      <c r="F441" s="120">
        <v>12</v>
      </c>
      <c r="G441" s="120">
        <v>0</v>
      </c>
      <c r="H441" s="120">
        <v>1</v>
      </c>
      <c r="I441" s="159">
        <f t="shared" si="6"/>
        <v>12</v>
      </c>
      <c r="J441" s="105"/>
    </row>
    <row r="442" spans="1:10" ht="13">
      <c r="A442" s="158" t="s">
        <v>3096</v>
      </c>
      <c r="B442" s="120" t="s">
        <v>3097</v>
      </c>
      <c r="C442" s="120" t="s">
        <v>2269</v>
      </c>
      <c r="D442" s="120" t="s">
        <v>61</v>
      </c>
      <c r="E442" s="120" t="s">
        <v>2220</v>
      </c>
      <c r="F442" s="120">
        <v>12</v>
      </c>
      <c r="G442" s="120">
        <v>0</v>
      </c>
      <c r="H442" s="120">
        <v>1</v>
      </c>
      <c r="I442" s="159">
        <f t="shared" si="6"/>
        <v>12</v>
      </c>
      <c r="J442" s="105"/>
    </row>
    <row r="443" spans="1:10" ht="13">
      <c r="A443" s="158" t="s">
        <v>3098</v>
      </c>
      <c r="B443" s="120" t="s">
        <v>3099</v>
      </c>
      <c r="C443" s="120" t="s">
        <v>2298</v>
      </c>
      <c r="D443" s="120" t="s">
        <v>444</v>
      </c>
      <c r="E443" s="120" t="s">
        <v>2220</v>
      </c>
      <c r="F443" s="120">
        <v>12</v>
      </c>
      <c r="G443" s="120">
        <v>0</v>
      </c>
      <c r="H443" s="120">
        <v>1</v>
      </c>
      <c r="I443" s="159">
        <f t="shared" si="6"/>
        <v>12</v>
      </c>
      <c r="J443" s="105"/>
    </row>
    <row r="444" spans="1:10" ht="13">
      <c r="A444" s="158" t="s">
        <v>3100</v>
      </c>
      <c r="B444" s="120" t="s">
        <v>3101</v>
      </c>
      <c r="C444" s="120" t="s">
        <v>2269</v>
      </c>
      <c r="D444" s="120" t="s">
        <v>444</v>
      </c>
      <c r="E444" s="120" t="s">
        <v>2220</v>
      </c>
      <c r="F444" s="120">
        <v>12</v>
      </c>
      <c r="G444" s="120">
        <v>0</v>
      </c>
      <c r="H444" s="120">
        <v>1</v>
      </c>
      <c r="I444" s="159">
        <f t="shared" si="6"/>
        <v>12</v>
      </c>
      <c r="J444" s="105"/>
    </row>
    <row r="445" spans="1:10" ht="13">
      <c r="A445" s="158" t="s">
        <v>3102</v>
      </c>
      <c r="B445" s="120" t="s">
        <v>3103</v>
      </c>
      <c r="C445" s="120" t="s">
        <v>2269</v>
      </c>
      <c r="D445" s="120" t="s">
        <v>444</v>
      </c>
      <c r="E445" s="120" t="s">
        <v>2220</v>
      </c>
      <c r="F445" s="120">
        <v>12</v>
      </c>
      <c r="G445" s="120">
        <v>0</v>
      </c>
      <c r="H445" s="120">
        <v>1</v>
      </c>
      <c r="I445" s="159">
        <f t="shared" si="6"/>
        <v>12</v>
      </c>
      <c r="J445" s="105"/>
    </row>
    <row r="446" spans="1:10" ht="13">
      <c r="A446" s="158" t="s">
        <v>3104</v>
      </c>
      <c r="B446" s="120" t="s">
        <v>3105</v>
      </c>
      <c r="C446" s="120" t="s">
        <v>2269</v>
      </c>
      <c r="D446" s="120" t="s">
        <v>444</v>
      </c>
      <c r="E446" s="120" t="s">
        <v>2220</v>
      </c>
      <c r="F446" s="120">
        <v>12</v>
      </c>
      <c r="G446" s="120">
        <v>0</v>
      </c>
      <c r="H446" s="120">
        <v>1</v>
      </c>
      <c r="I446" s="159">
        <f t="shared" si="6"/>
        <v>12</v>
      </c>
      <c r="J446" s="105"/>
    </row>
    <row r="447" spans="1:10" ht="13">
      <c r="A447" s="158" t="s">
        <v>3106</v>
      </c>
      <c r="B447" s="120" t="s">
        <v>3107</v>
      </c>
      <c r="C447" s="120" t="s">
        <v>2219</v>
      </c>
      <c r="D447" s="120" t="s">
        <v>444</v>
      </c>
      <c r="E447" s="120" t="s">
        <v>2220</v>
      </c>
      <c r="F447" s="120">
        <v>12</v>
      </c>
      <c r="G447" s="120">
        <v>0</v>
      </c>
      <c r="H447" s="120">
        <v>1</v>
      </c>
      <c r="I447" s="159">
        <f t="shared" si="6"/>
        <v>12</v>
      </c>
      <c r="J447" s="105"/>
    </row>
    <row r="448" spans="1:10" ht="13">
      <c r="A448" s="158" t="s">
        <v>3108</v>
      </c>
      <c r="B448" s="120" t="s">
        <v>3109</v>
      </c>
      <c r="C448" s="120" t="s">
        <v>2264</v>
      </c>
      <c r="D448" s="120" t="s">
        <v>420</v>
      </c>
      <c r="E448" s="120" t="s">
        <v>2220</v>
      </c>
      <c r="F448" s="120">
        <v>12</v>
      </c>
      <c r="G448" s="120">
        <v>0</v>
      </c>
      <c r="H448" s="120">
        <v>1</v>
      </c>
      <c r="I448" s="159">
        <f t="shared" si="6"/>
        <v>12</v>
      </c>
      <c r="J448" s="105"/>
    </row>
    <row r="449" spans="1:10" ht="13">
      <c r="A449" s="158" t="s">
        <v>3110</v>
      </c>
      <c r="B449" s="120" t="s">
        <v>3111</v>
      </c>
      <c r="C449" s="120" t="s">
        <v>2264</v>
      </c>
      <c r="D449" s="120" t="s">
        <v>420</v>
      </c>
      <c r="E449" s="120" t="s">
        <v>2227</v>
      </c>
      <c r="F449" s="120">
        <v>12</v>
      </c>
      <c r="G449" s="120">
        <v>0</v>
      </c>
      <c r="H449" s="120">
        <v>1</v>
      </c>
      <c r="I449" s="159">
        <f t="shared" si="6"/>
        <v>12</v>
      </c>
      <c r="J449" s="105"/>
    </row>
    <row r="450" spans="1:10" ht="13">
      <c r="A450" s="158" t="s">
        <v>3112</v>
      </c>
      <c r="B450" s="120" t="s">
        <v>3113</v>
      </c>
      <c r="C450" s="120" t="s">
        <v>2264</v>
      </c>
      <c r="D450" s="120" t="s">
        <v>420</v>
      </c>
      <c r="E450" s="120" t="s">
        <v>2220</v>
      </c>
      <c r="F450" s="120">
        <v>12</v>
      </c>
      <c r="G450" s="120">
        <v>0</v>
      </c>
      <c r="H450" s="120">
        <v>1</v>
      </c>
      <c r="I450" s="159">
        <f t="shared" si="6"/>
        <v>12</v>
      </c>
      <c r="J450" s="105"/>
    </row>
    <row r="451" spans="1:10" ht="13">
      <c r="A451" s="158" t="s">
        <v>3114</v>
      </c>
      <c r="B451" s="120" t="s">
        <v>3115</v>
      </c>
      <c r="C451" s="120" t="s">
        <v>2264</v>
      </c>
      <c r="D451" s="120" t="s">
        <v>420</v>
      </c>
      <c r="E451" s="120" t="s">
        <v>2220</v>
      </c>
      <c r="F451" s="120">
        <v>12</v>
      </c>
      <c r="G451" s="120">
        <v>0</v>
      </c>
      <c r="H451" s="120">
        <v>1</v>
      </c>
      <c r="I451" s="159">
        <f t="shared" si="6"/>
        <v>12</v>
      </c>
      <c r="J451" s="105"/>
    </row>
    <row r="452" spans="1:10" ht="13">
      <c r="A452" s="158" t="s">
        <v>3116</v>
      </c>
      <c r="B452" s="120" t="s">
        <v>3117</v>
      </c>
      <c r="C452" s="120" t="s">
        <v>2264</v>
      </c>
      <c r="D452" s="120" t="s">
        <v>420</v>
      </c>
      <c r="E452" s="120" t="s">
        <v>2220</v>
      </c>
      <c r="F452" s="120">
        <v>12</v>
      </c>
      <c r="G452" s="120">
        <v>0</v>
      </c>
      <c r="H452" s="120">
        <v>1</v>
      </c>
      <c r="I452" s="159">
        <f t="shared" ref="I452:I506" si="7">(F452+G452)*H452</f>
        <v>12</v>
      </c>
      <c r="J452" s="105"/>
    </row>
    <row r="453" spans="1:10" ht="13">
      <c r="A453" s="158" t="s">
        <v>3118</v>
      </c>
      <c r="B453" s="120" t="s">
        <v>3119</v>
      </c>
      <c r="C453" s="120" t="s">
        <v>2264</v>
      </c>
      <c r="D453" s="120" t="s">
        <v>420</v>
      </c>
      <c r="E453" s="120" t="s">
        <v>2220</v>
      </c>
      <c r="F453" s="120">
        <v>12</v>
      </c>
      <c r="G453" s="120">
        <v>0</v>
      </c>
      <c r="H453" s="120">
        <v>1</v>
      </c>
      <c r="I453" s="159">
        <f t="shared" si="7"/>
        <v>12</v>
      </c>
      <c r="J453" s="105"/>
    </row>
    <row r="454" spans="1:10" ht="13">
      <c r="A454" s="158" t="s">
        <v>3120</v>
      </c>
      <c r="B454" s="120" t="s">
        <v>3121</v>
      </c>
      <c r="C454" s="120" t="s">
        <v>2219</v>
      </c>
      <c r="D454" s="120" t="s">
        <v>118</v>
      </c>
      <c r="E454" s="120" t="s">
        <v>2220</v>
      </c>
      <c r="F454" s="120">
        <v>12</v>
      </c>
      <c r="G454" s="120">
        <v>0</v>
      </c>
      <c r="H454" s="120">
        <v>1</v>
      </c>
      <c r="I454" s="159">
        <f t="shared" si="7"/>
        <v>12</v>
      </c>
      <c r="J454" s="105"/>
    </row>
    <row r="455" spans="1:10" ht="13">
      <c r="A455" s="158" t="s">
        <v>3122</v>
      </c>
      <c r="B455" s="120" t="s">
        <v>3123</v>
      </c>
      <c r="C455" s="120" t="s">
        <v>2317</v>
      </c>
      <c r="D455" s="120" t="s">
        <v>118</v>
      </c>
      <c r="E455" s="120" t="s">
        <v>2272</v>
      </c>
      <c r="F455" s="120">
        <v>12</v>
      </c>
      <c r="G455" s="120">
        <v>0</v>
      </c>
      <c r="H455" s="120">
        <v>1</v>
      </c>
      <c r="I455" s="159">
        <f t="shared" si="7"/>
        <v>12</v>
      </c>
      <c r="J455" s="105"/>
    </row>
    <row r="456" spans="1:10" ht="13">
      <c r="A456" s="158" t="s">
        <v>3124</v>
      </c>
      <c r="B456" s="120" t="s">
        <v>3125</v>
      </c>
      <c r="C456" s="120" t="s">
        <v>2264</v>
      </c>
      <c r="D456" s="120" t="s">
        <v>118</v>
      </c>
      <c r="E456" s="120" t="s">
        <v>2220</v>
      </c>
      <c r="F456" s="120">
        <v>12</v>
      </c>
      <c r="G456" s="120">
        <v>0</v>
      </c>
      <c r="H456" s="120">
        <v>1</v>
      </c>
      <c r="I456" s="159">
        <f t="shared" si="7"/>
        <v>12</v>
      </c>
      <c r="J456" s="105"/>
    </row>
    <row r="457" spans="1:10" ht="13">
      <c r="A457" s="158" t="s">
        <v>3126</v>
      </c>
      <c r="B457" s="120" t="s">
        <v>3127</v>
      </c>
      <c r="C457" s="120" t="s">
        <v>2264</v>
      </c>
      <c r="D457" s="120" t="s">
        <v>312</v>
      </c>
      <c r="E457" s="120" t="s">
        <v>2220</v>
      </c>
      <c r="F457" s="120">
        <v>12</v>
      </c>
      <c r="G457" s="120">
        <v>0</v>
      </c>
      <c r="H457" s="120">
        <v>1</v>
      </c>
      <c r="I457" s="159">
        <f t="shared" si="7"/>
        <v>12</v>
      </c>
      <c r="J457" s="105"/>
    </row>
    <row r="458" spans="1:10" ht="13">
      <c r="A458" s="158" t="s">
        <v>3128</v>
      </c>
      <c r="B458" s="120" t="s">
        <v>3129</v>
      </c>
      <c r="C458" s="120" t="s">
        <v>2264</v>
      </c>
      <c r="D458" s="120" t="s">
        <v>312</v>
      </c>
      <c r="E458" s="120" t="s">
        <v>2227</v>
      </c>
      <c r="F458" s="120">
        <v>12</v>
      </c>
      <c r="G458" s="120">
        <v>0</v>
      </c>
      <c r="H458" s="120">
        <v>1</v>
      </c>
      <c r="I458" s="159">
        <f t="shared" si="7"/>
        <v>12</v>
      </c>
      <c r="J458" s="105"/>
    </row>
    <row r="459" spans="1:10" ht="13">
      <c r="A459" s="158" t="s">
        <v>3130</v>
      </c>
      <c r="B459" s="120" t="s">
        <v>3131</v>
      </c>
      <c r="C459" s="120" t="s">
        <v>2264</v>
      </c>
      <c r="D459" s="120" t="s">
        <v>312</v>
      </c>
      <c r="E459" s="120" t="s">
        <v>2220</v>
      </c>
      <c r="F459" s="120">
        <v>12</v>
      </c>
      <c r="G459" s="120">
        <v>0</v>
      </c>
      <c r="H459" s="120">
        <v>1</v>
      </c>
      <c r="I459" s="159">
        <f t="shared" si="7"/>
        <v>12</v>
      </c>
      <c r="J459" s="105"/>
    </row>
    <row r="460" spans="1:10" ht="13">
      <c r="A460" s="158" t="s">
        <v>3132</v>
      </c>
      <c r="B460" s="120" t="s">
        <v>3133</v>
      </c>
      <c r="C460" s="120" t="s">
        <v>2264</v>
      </c>
      <c r="D460" s="120" t="s">
        <v>312</v>
      </c>
      <c r="E460" s="120" t="s">
        <v>2220</v>
      </c>
      <c r="F460" s="120">
        <v>12</v>
      </c>
      <c r="G460" s="120">
        <v>0</v>
      </c>
      <c r="H460" s="120">
        <v>1</v>
      </c>
      <c r="I460" s="159">
        <f t="shared" si="7"/>
        <v>12</v>
      </c>
      <c r="J460" s="105"/>
    </row>
    <row r="461" spans="1:10" ht="13">
      <c r="A461" s="158" t="s">
        <v>3134</v>
      </c>
      <c r="B461" s="120" t="s">
        <v>3135</v>
      </c>
      <c r="C461" s="120" t="s">
        <v>2264</v>
      </c>
      <c r="D461" s="120" t="s">
        <v>312</v>
      </c>
      <c r="E461" s="120" t="s">
        <v>2220</v>
      </c>
      <c r="F461" s="120">
        <v>12</v>
      </c>
      <c r="G461" s="120">
        <v>0</v>
      </c>
      <c r="H461" s="120">
        <v>1</v>
      </c>
      <c r="I461" s="159">
        <f t="shared" si="7"/>
        <v>12</v>
      </c>
      <c r="J461" s="105"/>
    </row>
    <row r="462" spans="1:10" ht="13">
      <c r="A462" s="158" t="s">
        <v>3136</v>
      </c>
      <c r="B462" s="120" t="s">
        <v>3137</v>
      </c>
      <c r="C462" s="120" t="s">
        <v>2264</v>
      </c>
      <c r="D462" s="120" t="s">
        <v>312</v>
      </c>
      <c r="E462" s="120" t="s">
        <v>2220</v>
      </c>
      <c r="F462" s="120">
        <v>12</v>
      </c>
      <c r="G462" s="120">
        <v>0</v>
      </c>
      <c r="H462" s="120">
        <v>1</v>
      </c>
      <c r="I462" s="159">
        <f t="shared" si="7"/>
        <v>12</v>
      </c>
      <c r="J462" s="105"/>
    </row>
    <row r="463" spans="1:10" ht="13">
      <c r="A463" s="158" t="s">
        <v>3138</v>
      </c>
      <c r="B463" s="120" t="s">
        <v>3139</v>
      </c>
      <c r="C463" s="120" t="s">
        <v>2219</v>
      </c>
      <c r="D463" s="120" t="s">
        <v>205</v>
      </c>
      <c r="E463" s="120" t="s">
        <v>2227</v>
      </c>
      <c r="F463" s="120">
        <v>12</v>
      </c>
      <c r="G463" s="120">
        <v>0</v>
      </c>
      <c r="H463" s="120">
        <v>1</v>
      </c>
      <c r="I463" s="159">
        <f t="shared" si="7"/>
        <v>12</v>
      </c>
      <c r="J463" s="105"/>
    </row>
    <row r="464" spans="1:10" ht="13">
      <c r="A464" s="158" t="s">
        <v>3140</v>
      </c>
      <c r="B464" s="120" t="s">
        <v>3141</v>
      </c>
      <c r="C464" s="120" t="s">
        <v>2264</v>
      </c>
      <c r="D464" s="120" t="s">
        <v>205</v>
      </c>
      <c r="E464" s="120" t="s">
        <v>2220</v>
      </c>
      <c r="F464" s="120">
        <v>12</v>
      </c>
      <c r="G464" s="120">
        <v>0</v>
      </c>
      <c r="H464" s="120">
        <v>1</v>
      </c>
      <c r="I464" s="159">
        <f t="shared" si="7"/>
        <v>12</v>
      </c>
      <c r="J464" s="105"/>
    </row>
    <row r="465" spans="1:10" ht="13">
      <c r="A465" s="158" t="s">
        <v>3142</v>
      </c>
      <c r="B465" s="120" t="s">
        <v>3143</v>
      </c>
      <c r="C465" s="120" t="s">
        <v>2219</v>
      </c>
      <c r="D465" s="120" t="s">
        <v>205</v>
      </c>
      <c r="E465" s="120" t="s">
        <v>2227</v>
      </c>
      <c r="F465" s="120">
        <v>12</v>
      </c>
      <c r="G465" s="120">
        <v>0</v>
      </c>
      <c r="H465" s="120">
        <v>1</v>
      </c>
      <c r="I465" s="159">
        <f t="shared" si="7"/>
        <v>12</v>
      </c>
      <c r="J465" s="105"/>
    </row>
    <row r="466" spans="1:10" ht="13">
      <c r="A466" s="158" t="s">
        <v>3144</v>
      </c>
      <c r="B466" s="120" t="s">
        <v>3145</v>
      </c>
      <c r="C466" s="120" t="s">
        <v>2264</v>
      </c>
      <c r="D466" s="120" t="s">
        <v>205</v>
      </c>
      <c r="E466" s="120" t="s">
        <v>2220</v>
      </c>
      <c r="F466" s="120">
        <v>12</v>
      </c>
      <c r="G466" s="120">
        <v>0</v>
      </c>
      <c r="H466" s="120">
        <v>1</v>
      </c>
      <c r="I466" s="159">
        <f t="shared" si="7"/>
        <v>12</v>
      </c>
      <c r="J466" s="105"/>
    </row>
    <row r="467" spans="1:10" ht="13">
      <c r="A467" s="158" t="s">
        <v>3146</v>
      </c>
      <c r="B467" s="120" t="s">
        <v>3147</v>
      </c>
      <c r="C467" s="120" t="s">
        <v>2219</v>
      </c>
      <c r="D467" s="120" t="s">
        <v>205</v>
      </c>
      <c r="E467" s="120" t="s">
        <v>2220</v>
      </c>
      <c r="F467" s="120">
        <v>12</v>
      </c>
      <c r="G467" s="120">
        <v>0</v>
      </c>
      <c r="H467" s="120">
        <v>1</v>
      </c>
      <c r="I467" s="159">
        <f t="shared" si="7"/>
        <v>12</v>
      </c>
      <c r="J467" s="105"/>
    </row>
    <row r="468" spans="1:10" ht="13">
      <c r="A468" s="158" t="s">
        <v>3148</v>
      </c>
      <c r="B468" s="120" t="s">
        <v>3149</v>
      </c>
      <c r="C468" s="120" t="s">
        <v>2219</v>
      </c>
      <c r="D468" s="120" t="s">
        <v>327</v>
      </c>
      <c r="E468" s="120" t="s">
        <v>2220</v>
      </c>
      <c r="F468" s="120">
        <v>12</v>
      </c>
      <c r="G468" s="120">
        <v>0</v>
      </c>
      <c r="H468" s="120">
        <v>1</v>
      </c>
      <c r="I468" s="159">
        <f t="shared" si="7"/>
        <v>12</v>
      </c>
      <c r="J468" s="105"/>
    </row>
    <row r="469" spans="1:10" ht="13">
      <c r="A469" s="158" t="s">
        <v>3150</v>
      </c>
      <c r="B469" s="120" t="s">
        <v>3151</v>
      </c>
      <c r="C469" s="120" t="s">
        <v>2264</v>
      </c>
      <c r="D469" s="120" t="s">
        <v>327</v>
      </c>
      <c r="E469" s="120" t="s">
        <v>2220</v>
      </c>
      <c r="F469" s="120">
        <v>12</v>
      </c>
      <c r="G469" s="120">
        <v>0</v>
      </c>
      <c r="H469" s="120">
        <v>1</v>
      </c>
      <c r="I469" s="159">
        <f t="shared" si="7"/>
        <v>12</v>
      </c>
      <c r="J469" s="105"/>
    </row>
    <row r="470" spans="1:10" ht="13">
      <c r="A470" s="158" t="s">
        <v>3152</v>
      </c>
      <c r="B470" s="120" t="s">
        <v>3153</v>
      </c>
      <c r="C470" s="120" t="s">
        <v>2219</v>
      </c>
      <c r="D470" s="120" t="s">
        <v>327</v>
      </c>
      <c r="E470" s="120" t="s">
        <v>2220</v>
      </c>
      <c r="F470" s="120">
        <v>12</v>
      </c>
      <c r="G470" s="120">
        <v>0</v>
      </c>
      <c r="H470" s="120">
        <v>1</v>
      </c>
      <c r="I470" s="159">
        <f t="shared" si="7"/>
        <v>12</v>
      </c>
      <c r="J470" s="105"/>
    </row>
    <row r="471" spans="1:10" ht="13">
      <c r="A471" s="158" t="s">
        <v>3154</v>
      </c>
      <c r="B471" s="120" t="s">
        <v>3155</v>
      </c>
      <c r="C471" s="120" t="s">
        <v>2264</v>
      </c>
      <c r="D471" s="120" t="s">
        <v>327</v>
      </c>
      <c r="E471" s="120" t="s">
        <v>2227</v>
      </c>
      <c r="F471" s="120">
        <v>12</v>
      </c>
      <c r="G471" s="120">
        <v>0</v>
      </c>
      <c r="H471" s="120">
        <v>1</v>
      </c>
      <c r="I471" s="159">
        <f t="shared" si="7"/>
        <v>12</v>
      </c>
      <c r="J471" s="105"/>
    </row>
    <row r="472" spans="1:10" ht="13">
      <c r="A472" s="158" t="s">
        <v>3156</v>
      </c>
      <c r="B472" s="120" t="s">
        <v>3157</v>
      </c>
      <c r="C472" s="120" t="s">
        <v>2317</v>
      </c>
      <c r="D472" s="120" t="s">
        <v>327</v>
      </c>
      <c r="E472" s="120" t="s">
        <v>2227</v>
      </c>
      <c r="F472" s="120">
        <v>12</v>
      </c>
      <c r="G472" s="120">
        <v>0</v>
      </c>
      <c r="H472" s="120">
        <v>1</v>
      </c>
      <c r="I472" s="159">
        <f t="shared" si="7"/>
        <v>12</v>
      </c>
      <c r="J472" s="105"/>
    </row>
    <row r="473" spans="1:10" ht="13">
      <c r="A473" s="158" t="s">
        <v>3158</v>
      </c>
      <c r="B473" s="120" t="s">
        <v>3159</v>
      </c>
      <c r="C473" s="120" t="s">
        <v>2219</v>
      </c>
      <c r="D473" s="120" t="s">
        <v>327</v>
      </c>
      <c r="E473" s="120" t="s">
        <v>2220</v>
      </c>
      <c r="F473" s="120">
        <v>12</v>
      </c>
      <c r="G473" s="120">
        <v>0</v>
      </c>
      <c r="H473" s="120">
        <v>1</v>
      </c>
      <c r="I473" s="159">
        <f t="shared" si="7"/>
        <v>12</v>
      </c>
      <c r="J473" s="105"/>
    </row>
    <row r="474" spans="1:10" ht="13">
      <c r="A474" s="158" t="s">
        <v>3160</v>
      </c>
      <c r="B474" s="120" t="s">
        <v>3161</v>
      </c>
      <c r="C474" s="120" t="s">
        <v>2219</v>
      </c>
      <c r="D474" s="120" t="s">
        <v>327</v>
      </c>
      <c r="E474" s="120" t="s">
        <v>2220</v>
      </c>
      <c r="F474" s="120">
        <v>12</v>
      </c>
      <c r="G474" s="120">
        <v>0</v>
      </c>
      <c r="H474" s="120">
        <v>1</v>
      </c>
      <c r="I474" s="159">
        <f t="shared" si="7"/>
        <v>12</v>
      </c>
      <c r="J474" s="105"/>
    </row>
    <row r="475" spans="1:10" ht="13">
      <c r="A475" s="158" t="s">
        <v>3162</v>
      </c>
      <c r="B475" s="120" t="s">
        <v>3163</v>
      </c>
      <c r="C475" s="120" t="s">
        <v>2219</v>
      </c>
      <c r="D475" s="120" t="s">
        <v>327</v>
      </c>
      <c r="E475" s="120" t="s">
        <v>2220</v>
      </c>
      <c r="F475" s="120">
        <v>12</v>
      </c>
      <c r="G475" s="120">
        <v>0</v>
      </c>
      <c r="H475" s="120">
        <v>1</v>
      </c>
      <c r="I475" s="159">
        <f t="shared" si="7"/>
        <v>12</v>
      </c>
      <c r="J475" s="105"/>
    </row>
    <row r="476" spans="1:10" ht="13">
      <c r="A476" s="158" t="s">
        <v>3164</v>
      </c>
      <c r="B476" s="120" t="s">
        <v>3165</v>
      </c>
      <c r="C476" s="120" t="s">
        <v>2283</v>
      </c>
      <c r="D476" s="120" t="s">
        <v>124</v>
      </c>
      <c r="E476" s="120" t="s">
        <v>2227</v>
      </c>
      <c r="F476" s="120">
        <v>12</v>
      </c>
      <c r="G476" s="120">
        <v>0</v>
      </c>
      <c r="H476" s="120">
        <v>1</v>
      </c>
      <c r="I476" s="159">
        <f t="shared" si="7"/>
        <v>12</v>
      </c>
      <c r="J476" s="105"/>
    </row>
    <row r="477" spans="1:10" ht="13">
      <c r="A477" s="158" t="s">
        <v>3166</v>
      </c>
      <c r="B477" s="120" t="s">
        <v>3167</v>
      </c>
      <c r="C477" s="120" t="s">
        <v>2283</v>
      </c>
      <c r="D477" s="120" t="s">
        <v>124</v>
      </c>
      <c r="E477" s="120" t="s">
        <v>2220</v>
      </c>
      <c r="F477" s="120">
        <v>12</v>
      </c>
      <c r="G477" s="120">
        <v>0</v>
      </c>
      <c r="H477" s="120">
        <v>1</v>
      </c>
      <c r="I477" s="159">
        <f t="shared" si="7"/>
        <v>12</v>
      </c>
      <c r="J477" s="105"/>
    </row>
    <row r="478" spans="1:10" ht="13">
      <c r="A478" s="158" t="s">
        <v>3168</v>
      </c>
      <c r="B478" s="120" t="s">
        <v>3169</v>
      </c>
      <c r="C478" s="120" t="s">
        <v>2283</v>
      </c>
      <c r="D478" s="120" t="s">
        <v>124</v>
      </c>
      <c r="E478" s="120" t="s">
        <v>2220</v>
      </c>
      <c r="F478" s="120">
        <v>12</v>
      </c>
      <c r="G478" s="120">
        <v>0</v>
      </c>
      <c r="H478" s="120">
        <v>1</v>
      </c>
      <c r="I478" s="159">
        <f t="shared" si="7"/>
        <v>12</v>
      </c>
      <c r="J478" s="105"/>
    </row>
    <row r="479" spans="1:10" ht="13">
      <c r="A479" s="158" t="s">
        <v>3170</v>
      </c>
      <c r="B479" s="120" t="s">
        <v>3171</v>
      </c>
      <c r="C479" s="120" t="s">
        <v>2264</v>
      </c>
      <c r="D479" s="120" t="s">
        <v>124</v>
      </c>
      <c r="E479" s="120" t="s">
        <v>2220</v>
      </c>
      <c r="F479" s="120">
        <v>12</v>
      </c>
      <c r="G479" s="120">
        <v>0</v>
      </c>
      <c r="H479" s="120">
        <v>1</v>
      </c>
      <c r="I479" s="159">
        <f t="shared" si="7"/>
        <v>12</v>
      </c>
      <c r="J479" s="105"/>
    </row>
    <row r="480" spans="1:10" ht="13">
      <c r="A480" s="158" t="s">
        <v>3172</v>
      </c>
      <c r="B480" s="120" t="s">
        <v>3173</v>
      </c>
      <c r="C480" s="120" t="s">
        <v>2238</v>
      </c>
      <c r="D480" s="120" t="s">
        <v>25</v>
      </c>
      <c r="E480" s="120" t="s">
        <v>2220</v>
      </c>
      <c r="F480" s="120">
        <v>12</v>
      </c>
      <c r="G480" s="120">
        <v>0</v>
      </c>
      <c r="H480" s="120">
        <v>1</v>
      </c>
      <c r="I480" s="159">
        <f t="shared" si="7"/>
        <v>12</v>
      </c>
      <c r="J480" s="105"/>
    </row>
    <row r="481" spans="1:11" ht="13">
      <c r="A481" s="158" t="s">
        <v>3174</v>
      </c>
      <c r="B481" s="120" t="s">
        <v>3175</v>
      </c>
      <c r="C481" s="120" t="s">
        <v>2317</v>
      </c>
      <c r="D481" s="120" t="s">
        <v>375</v>
      </c>
      <c r="E481" s="120" t="s">
        <v>2220</v>
      </c>
      <c r="F481" s="120">
        <v>12</v>
      </c>
      <c r="G481" s="120">
        <v>0</v>
      </c>
      <c r="H481" s="120">
        <v>1</v>
      </c>
      <c r="I481" s="159">
        <f t="shared" si="7"/>
        <v>12</v>
      </c>
      <c r="J481" s="105"/>
    </row>
    <row r="482" spans="1:11" ht="13">
      <c r="A482" s="158" t="s">
        <v>3176</v>
      </c>
      <c r="B482" s="120" t="s">
        <v>3177</v>
      </c>
      <c r="C482" s="120" t="s">
        <v>2264</v>
      </c>
      <c r="D482" s="120" t="s">
        <v>375</v>
      </c>
      <c r="E482" s="120" t="s">
        <v>2220</v>
      </c>
      <c r="F482" s="120">
        <v>12</v>
      </c>
      <c r="G482" s="120">
        <v>0</v>
      </c>
      <c r="H482" s="120">
        <v>1</v>
      </c>
      <c r="I482" s="159">
        <f t="shared" si="7"/>
        <v>12</v>
      </c>
      <c r="J482" s="105"/>
    </row>
    <row r="483" spans="1:11" ht="13">
      <c r="A483" s="158" t="s">
        <v>3178</v>
      </c>
      <c r="B483" s="120" t="s">
        <v>3179</v>
      </c>
      <c r="C483" s="120" t="s">
        <v>2264</v>
      </c>
      <c r="D483" s="120" t="s">
        <v>375</v>
      </c>
      <c r="E483" s="120" t="s">
        <v>2227</v>
      </c>
      <c r="F483" s="120">
        <v>12</v>
      </c>
      <c r="G483" s="120">
        <v>0</v>
      </c>
      <c r="H483" s="120">
        <v>1</v>
      </c>
      <c r="I483" s="159">
        <f t="shared" si="7"/>
        <v>12</v>
      </c>
      <c r="J483" s="105"/>
    </row>
    <row r="484" spans="1:11" ht="13">
      <c r="A484" s="158" t="s">
        <v>3180</v>
      </c>
      <c r="B484" s="120" t="s">
        <v>3181</v>
      </c>
      <c r="C484" s="120" t="s">
        <v>2264</v>
      </c>
      <c r="D484" s="120" t="s">
        <v>375</v>
      </c>
      <c r="E484" s="120" t="s">
        <v>2220</v>
      </c>
      <c r="F484" s="120">
        <v>12</v>
      </c>
      <c r="G484" s="120">
        <v>0</v>
      </c>
      <c r="H484" s="120">
        <v>1</v>
      </c>
      <c r="I484" s="159">
        <f t="shared" si="7"/>
        <v>12</v>
      </c>
      <c r="J484" s="105"/>
    </row>
    <row r="485" spans="1:11" ht="13">
      <c r="A485" s="158" t="s">
        <v>3182</v>
      </c>
      <c r="B485" s="120" t="s">
        <v>3183</v>
      </c>
      <c r="C485" s="120" t="s">
        <v>2317</v>
      </c>
      <c r="D485" s="120" t="s">
        <v>375</v>
      </c>
      <c r="E485" s="120" t="s">
        <v>2220</v>
      </c>
      <c r="F485" s="120">
        <v>12</v>
      </c>
      <c r="G485" s="120">
        <v>0</v>
      </c>
      <c r="H485" s="120">
        <v>1</v>
      </c>
      <c r="I485" s="159">
        <f t="shared" si="7"/>
        <v>12</v>
      </c>
      <c r="J485" s="105"/>
    </row>
    <row r="486" spans="1:11" ht="13">
      <c r="A486" s="158" t="s">
        <v>3184</v>
      </c>
      <c r="B486" s="120" t="s">
        <v>3185</v>
      </c>
      <c r="C486" s="120" t="s">
        <v>2317</v>
      </c>
      <c r="D486" s="120" t="s">
        <v>375</v>
      </c>
      <c r="E486" s="120" t="s">
        <v>2227</v>
      </c>
      <c r="F486" s="120">
        <v>12</v>
      </c>
      <c r="G486" s="120">
        <v>0</v>
      </c>
      <c r="H486" s="120">
        <v>1</v>
      </c>
      <c r="I486" s="159">
        <f t="shared" si="7"/>
        <v>12</v>
      </c>
      <c r="J486" s="105"/>
    </row>
    <row r="487" spans="1:11" ht="13">
      <c r="A487" s="158" t="s">
        <v>3186</v>
      </c>
      <c r="B487" s="120" t="s">
        <v>3187</v>
      </c>
      <c r="C487" s="120" t="s">
        <v>2238</v>
      </c>
      <c r="D487" s="120" t="s">
        <v>543</v>
      </c>
      <c r="E487" s="120" t="s">
        <v>2220</v>
      </c>
      <c r="F487" s="120">
        <v>12</v>
      </c>
      <c r="G487" s="120">
        <v>0</v>
      </c>
      <c r="H487" s="120">
        <v>1</v>
      </c>
      <c r="I487" s="159">
        <f t="shared" si="7"/>
        <v>12</v>
      </c>
      <c r="J487" s="105"/>
    </row>
    <row r="488" spans="1:11" ht="13">
      <c r="A488" s="158" t="s">
        <v>3188</v>
      </c>
      <c r="B488" s="120" t="s">
        <v>3189</v>
      </c>
      <c r="C488" s="120" t="s">
        <v>2238</v>
      </c>
      <c r="D488" s="120" t="s">
        <v>543</v>
      </c>
      <c r="E488" s="120" t="s">
        <v>2227</v>
      </c>
      <c r="F488" s="120">
        <v>12</v>
      </c>
      <c r="G488" s="120">
        <v>0</v>
      </c>
      <c r="H488" s="120">
        <v>1</v>
      </c>
      <c r="I488" s="159">
        <f t="shared" si="7"/>
        <v>12</v>
      </c>
      <c r="J488" s="105"/>
    </row>
    <row r="489" spans="1:11" ht="13">
      <c r="A489" s="158" t="s">
        <v>3190</v>
      </c>
      <c r="B489" s="120" t="s">
        <v>3191</v>
      </c>
      <c r="C489" s="120" t="s">
        <v>2219</v>
      </c>
      <c r="D489" s="120" t="s">
        <v>543</v>
      </c>
      <c r="E489" s="120" t="s">
        <v>2245</v>
      </c>
      <c r="F489" s="120">
        <v>12</v>
      </c>
      <c r="G489" s="120">
        <v>4</v>
      </c>
      <c r="H489" s="120">
        <v>1</v>
      </c>
      <c r="I489" s="159">
        <f t="shared" si="7"/>
        <v>16</v>
      </c>
      <c r="J489" s="105"/>
    </row>
    <row r="490" spans="1:11" ht="13">
      <c r="A490" s="158" t="s">
        <v>3192</v>
      </c>
      <c r="B490" s="120" t="s">
        <v>3193</v>
      </c>
      <c r="C490" s="120" t="s">
        <v>2269</v>
      </c>
      <c r="D490" s="120" t="s">
        <v>543</v>
      </c>
      <c r="E490" s="120" t="s">
        <v>2227</v>
      </c>
      <c r="F490" s="120">
        <v>12</v>
      </c>
      <c r="G490" s="120">
        <v>0</v>
      </c>
      <c r="H490" s="120">
        <v>1</v>
      </c>
      <c r="I490" s="159">
        <f t="shared" si="7"/>
        <v>12</v>
      </c>
      <c r="J490" s="105"/>
    </row>
    <row r="491" spans="1:11" ht="13">
      <c r="A491" s="158" t="s">
        <v>3194</v>
      </c>
      <c r="B491" s="120" t="s">
        <v>3195</v>
      </c>
      <c r="C491" s="120" t="s">
        <v>2219</v>
      </c>
      <c r="D491" s="120" t="s">
        <v>543</v>
      </c>
      <c r="E491" s="120" t="s">
        <v>2220</v>
      </c>
      <c r="F491" s="120">
        <v>12</v>
      </c>
      <c r="G491" s="120">
        <v>0</v>
      </c>
      <c r="H491" s="120">
        <v>1</v>
      </c>
      <c r="I491" s="159">
        <f t="shared" si="7"/>
        <v>12</v>
      </c>
      <c r="J491" s="105"/>
    </row>
    <row r="492" spans="1:11" ht="13">
      <c r="A492" s="158" t="s">
        <v>3196</v>
      </c>
      <c r="B492" s="120" t="s">
        <v>3197</v>
      </c>
      <c r="C492" s="120" t="s">
        <v>2219</v>
      </c>
      <c r="D492" s="120" t="s">
        <v>543</v>
      </c>
      <c r="E492" s="120" t="s">
        <v>2220</v>
      </c>
      <c r="F492" s="120">
        <v>12</v>
      </c>
      <c r="G492" s="120">
        <v>0</v>
      </c>
      <c r="H492" s="120">
        <v>1</v>
      </c>
      <c r="I492" s="159">
        <f t="shared" si="7"/>
        <v>12</v>
      </c>
      <c r="J492" s="105"/>
      <c r="K492" s="165"/>
    </row>
    <row r="493" spans="1:11" ht="13">
      <c r="A493" s="158" t="s">
        <v>3198</v>
      </c>
      <c r="B493" s="120" t="s">
        <v>3199</v>
      </c>
      <c r="C493" s="120" t="s">
        <v>2219</v>
      </c>
      <c r="D493" s="120" t="s">
        <v>543</v>
      </c>
      <c r="E493" s="120" t="s">
        <v>2220</v>
      </c>
      <c r="F493" s="120">
        <v>12</v>
      </c>
      <c r="G493" s="120">
        <v>0</v>
      </c>
      <c r="H493" s="120">
        <v>1</v>
      </c>
      <c r="I493" s="159">
        <f t="shared" si="7"/>
        <v>12</v>
      </c>
      <c r="J493" s="105"/>
      <c r="K493" s="165"/>
    </row>
    <row r="494" spans="1:11" ht="13">
      <c r="A494" s="158" t="s">
        <v>3200</v>
      </c>
      <c r="B494" s="120" t="s">
        <v>3201</v>
      </c>
      <c r="C494" s="120" t="s">
        <v>2264</v>
      </c>
      <c r="D494" s="120" t="s">
        <v>543</v>
      </c>
      <c r="E494" s="120" t="s">
        <v>2304</v>
      </c>
      <c r="F494" s="120">
        <v>12</v>
      </c>
      <c r="G494" s="120">
        <v>0</v>
      </c>
      <c r="H494" s="120">
        <v>1</v>
      </c>
      <c r="I494" s="159">
        <f t="shared" si="7"/>
        <v>12</v>
      </c>
      <c r="J494" s="105"/>
      <c r="K494" s="165"/>
    </row>
    <row r="495" spans="1:11" ht="13">
      <c r="A495" s="158" t="s">
        <v>3202</v>
      </c>
      <c r="B495" s="120" t="s">
        <v>3203</v>
      </c>
      <c r="C495" s="120" t="s">
        <v>2264</v>
      </c>
      <c r="D495" s="120" t="s">
        <v>309</v>
      </c>
      <c r="E495" s="120" t="s">
        <v>2304</v>
      </c>
      <c r="F495" s="120">
        <v>12</v>
      </c>
      <c r="G495" s="120">
        <v>0</v>
      </c>
      <c r="H495" s="120">
        <v>1</v>
      </c>
      <c r="I495" s="159">
        <f t="shared" si="7"/>
        <v>12</v>
      </c>
      <c r="J495" s="105"/>
      <c r="K495" s="165"/>
    </row>
    <row r="496" spans="1:11" ht="13">
      <c r="A496" s="158" t="s">
        <v>3204</v>
      </c>
      <c r="B496" s="120" t="s">
        <v>3205</v>
      </c>
      <c r="C496" s="120" t="s">
        <v>2219</v>
      </c>
      <c r="D496" s="120" t="s">
        <v>309</v>
      </c>
      <c r="E496" s="120" t="s">
        <v>2220</v>
      </c>
      <c r="F496" s="120">
        <v>12</v>
      </c>
      <c r="G496" s="120">
        <v>0</v>
      </c>
      <c r="H496" s="120">
        <v>1</v>
      </c>
      <c r="I496" s="159">
        <f t="shared" si="7"/>
        <v>12</v>
      </c>
      <c r="J496" s="105"/>
      <c r="K496" s="165"/>
    </row>
    <row r="497" spans="1:11" ht="13">
      <c r="A497" s="158" t="s">
        <v>3206</v>
      </c>
      <c r="B497" s="120" t="s">
        <v>3207</v>
      </c>
      <c r="C497" s="120" t="s">
        <v>2219</v>
      </c>
      <c r="D497" s="120" t="s">
        <v>309</v>
      </c>
      <c r="E497" s="120" t="s">
        <v>2304</v>
      </c>
      <c r="F497" s="120">
        <v>12</v>
      </c>
      <c r="G497" s="120">
        <v>0</v>
      </c>
      <c r="H497" s="120">
        <v>1</v>
      </c>
      <c r="I497" s="159">
        <f t="shared" si="7"/>
        <v>12</v>
      </c>
      <c r="J497" s="105"/>
      <c r="K497" s="165"/>
    </row>
    <row r="498" spans="1:11" ht="13">
      <c r="A498" s="158" t="s">
        <v>3208</v>
      </c>
      <c r="B498" s="120" t="s">
        <v>3209</v>
      </c>
      <c r="C498" s="120" t="s">
        <v>2264</v>
      </c>
      <c r="D498" s="120" t="s">
        <v>309</v>
      </c>
      <c r="E498" s="120" t="s">
        <v>2304</v>
      </c>
      <c r="F498" s="120">
        <v>12</v>
      </c>
      <c r="G498" s="120">
        <v>0</v>
      </c>
      <c r="H498" s="120">
        <v>1</v>
      </c>
      <c r="I498" s="159">
        <f t="shared" si="7"/>
        <v>12</v>
      </c>
      <c r="J498" s="105"/>
      <c r="K498" s="168"/>
    </row>
    <row r="499" spans="1:11" ht="13">
      <c r="A499" s="166" t="s">
        <v>3210</v>
      </c>
      <c r="B499" s="167" t="s">
        <v>3211</v>
      </c>
      <c r="C499" s="167" t="s">
        <v>2219</v>
      </c>
      <c r="D499" s="167" t="s">
        <v>351</v>
      </c>
      <c r="E499" s="167" t="s">
        <v>2227</v>
      </c>
      <c r="F499" s="120">
        <v>12</v>
      </c>
      <c r="G499" s="120">
        <v>0</v>
      </c>
      <c r="H499" s="120">
        <v>1</v>
      </c>
      <c r="I499" s="159">
        <f t="shared" si="7"/>
        <v>12</v>
      </c>
      <c r="J499" s="105"/>
      <c r="K499" s="165"/>
    </row>
    <row r="500" spans="1:11" ht="13">
      <c r="A500" s="158" t="s">
        <v>3212</v>
      </c>
      <c r="B500" s="120" t="s">
        <v>3213</v>
      </c>
      <c r="C500" s="120" t="s">
        <v>2219</v>
      </c>
      <c r="D500" s="120" t="s">
        <v>351</v>
      </c>
      <c r="E500" s="120" t="s">
        <v>2220</v>
      </c>
      <c r="F500" s="120">
        <v>12</v>
      </c>
      <c r="G500" s="120">
        <v>0</v>
      </c>
      <c r="H500" s="120">
        <v>1</v>
      </c>
      <c r="I500" s="159">
        <f t="shared" si="7"/>
        <v>12</v>
      </c>
      <c r="J500" s="105"/>
      <c r="K500" s="165"/>
    </row>
    <row r="501" spans="1:11" ht="13">
      <c r="A501" s="158" t="s">
        <v>3214</v>
      </c>
      <c r="B501" s="120" t="s">
        <v>3215</v>
      </c>
      <c r="C501" s="120" t="s">
        <v>2219</v>
      </c>
      <c r="D501" s="120" t="s">
        <v>351</v>
      </c>
      <c r="E501" s="120" t="s">
        <v>2220</v>
      </c>
      <c r="F501" s="120">
        <v>12</v>
      </c>
      <c r="G501" s="120">
        <v>0</v>
      </c>
      <c r="H501" s="120">
        <v>1</v>
      </c>
      <c r="I501" s="159">
        <f t="shared" si="7"/>
        <v>12</v>
      </c>
      <c r="J501" s="105"/>
    </row>
    <row r="502" spans="1:11" ht="13">
      <c r="A502" s="158" t="s">
        <v>3216</v>
      </c>
      <c r="B502" s="120" t="s">
        <v>3217</v>
      </c>
      <c r="C502" s="120" t="s">
        <v>2264</v>
      </c>
      <c r="D502" s="120" t="s">
        <v>351</v>
      </c>
      <c r="E502" s="120" t="s">
        <v>2220</v>
      </c>
      <c r="F502" s="120">
        <v>12</v>
      </c>
      <c r="G502" s="120">
        <v>0</v>
      </c>
      <c r="H502" s="120">
        <v>1</v>
      </c>
      <c r="I502" s="159">
        <f t="shared" si="7"/>
        <v>12</v>
      </c>
      <c r="J502" s="105"/>
    </row>
    <row r="503" spans="1:11" ht="13">
      <c r="A503" s="158" t="s">
        <v>3218</v>
      </c>
      <c r="B503" s="120" t="s">
        <v>3219</v>
      </c>
      <c r="C503" s="120" t="s">
        <v>2219</v>
      </c>
      <c r="D503" s="120" t="s">
        <v>351</v>
      </c>
      <c r="E503" s="120" t="s">
        <v>2220</v>
      </c>
      <c r="F503" s="120">
        <v>12</v>
      </c>
      <c r="G503" s="120">
        <v>0</v>
      </c>
      <c r="H503" s="120">
        <v>1</v>
      </c>
      <c r="I503" s="159">
        <f t="shared" si="7"/>
        <v>12</v>
      </c>
      <c r="J503" s="105"/>
    </row>
    <row r="504" spans="1:11" ht="13">
      <c r="A504" s="158" t="s">
        <v>3220</v>
      </c>
      <c r="B504" s="120" t="s">
        <v>3221</v>
      </c>
      <c r="C504" s="120" t="s">
        <v>2219</v>
      </c>
      <c r="D504" s="120" t="s">
        <v>351</v>
      </c>
      <c r="E504" s="120" t="s">
        <v>2220</v>
      </c>
      <c r="F504" s="120">
        <v>12</v>
      </c>
      <c r="G504" s="120">
        <v>0</v>
      </c>
      <c r="H504" s="120">
        <v>1</v>
      </c>
      <c r="I504" s="159">
        <f t="shared" si="7"/>
        <v>12</v>
      </c>
      <c r="J504" s="105"/>
    </row>
    <row r="505" spans="1:11" ht="13">
      <c r="A505" s="158" t="s">
        <v>3222</v>
      </c>
      <c r="B505" s="120" t="s">
        <v>3223</v>
      </c>
      <c r="C505" s="120" t="s">
        <v>2219</v>
      </c>
      <c r="D505" s="120" t="s">
        <v>351</v>
      </c>
      <c r="E505" s="120" t="s">
        <v>2304</v>
      </c>
      <c r="F505" s="120">
        <v>12</v>
      </c>
      <c r="G505" s="120">
        <v>0</v>
      </c>
      <c r="H505" s="120">
        <v>1</v>
      </c>
      <c r="I505" s="159">
        <f t="shared" si="7"/>
        <v>12</v>
      </c>
      <c r="J505" s="105"/>
    </row>
    <row r="506" spans="1:11" ht="13">
      <c r="A506" s="158" t="s">
        <v>3224</v>
      </c>
      <c r="B506" s="120" t="s">
        <v>3225</v>
      </c>
      <c r="C506" s="120" t="s">
        <v>2264</v>
      </c>
      <c r="D506" s="120" t="s">
        <v>351</v>
      </c>
      <c r="E506" s="120" t="s">
        <v>2220</v>
      </c>
      <c r="F506" s="120">
        <v>12</v>
      </c>
      <c r="G506" s="120">
        <v>0</v>
      </c>
      <c r="H506" s="120">
        <v>1</v>
      </c>
      <c r="I506" s="159">
        <f t="shared" si="7"/>
        <v>12</v>
      </c>
      <c r="J506" s="105"/>
    </row>
    <row r="507" spans="1:11" ht="13">
      <c r="J507" s="169"/>
    </row>
    <row r="508" spans="1:11" ht="13">
      <c r="J508" s="169"/>
    </row>
    <row r="509" spans="1:11" ht="13">
      <c r="J509" s="169"/>
    </row>
    <row r="510" spans="1:11" ht="13">
      <c r="J510" s="169"/>
    </row>
    <row r="511" spans="1:11" ht="13">
      <c r="J511" s="169"/>
    </row>
    <row r="512" spans="1:11" ht="13">
      <c r="J512" s="169"/>
    </row>
    <row r="513" spans="10:10" ht="13">
      <c r="J513" s="169"/>
    </row>
    <row r="514" spans="10:10" ht="13">
      <c r="J514" s="169"/>
    </row>
    <row r="515" spans="10:10" ht="13">
      <c r="J515" s="169"/>
    </row>
    <row r="516" spans="10:10" ht="13">
      <c r="J516" s="169"/>
    </row>
    <row r="517" spans="10:10" ht="13">
      <c r="J517" s="169"/>
    </row>
    <row r="518" spans="10:10" ht="13">
      <c r="J518" s="169"/>
    </row>
    <row r="519" spans="10:10" ht="13">
      <c r="J519" s="169"/>
    </row>
    <row r="520" spans="10:10" ht="13">
      <c r="J520" s="169"/>
    </row>
    <row r="521" spans="10:10" ht="13">
      <c r="J521" s="169"/>
    </row>
    <row r="522" spans="10:10" ht="13">
      <c r="J522" s="169"/>
    </row>
    <row r="523" spans="10:10" ht="13">
      <c r="J523" s="169"/>
    </row>
    <row r="524" spans="10:10" ht="13">
      <c r="J524" s="169"/>
    </row>
    <row r="525" spans="10:10" ht="13">
      <c r="J525" s="169"/>
    </row>
    <row r="526" spans="10:10" ht="13">
      <c r="J526" s="169"/>
    </row>
    <row r="527" spans="10:10" ht="13">
      <c r="J527" s="169"/>
    </row>
    <row r="528" spans="10:10" ht="13">
      <c r="J528" s="169"/>
    </row>
    <row r="529" spans="10:10" ht="13">
      <c r="J529" s="169"/>
    </row>
    <row r="530" spans="10:10" ht="13">
      <c r="J530" s="169"/>
    </row>
    <row r="531" spans="10:10" ht="13">
      <c r="J531" s="169"/>
    </row>
    <row r="532" spans="10:10" ht="13">
      <c r="J532" s="169"/>
    </row>
    <row r="533" spans="10:10" ht="13">
      <c r="J533" s="169"/>
    </row>
    <row r="534" spans="10:10" ht="13">
      <c r="J534" s="169"/>
    </row>
    <row r="535" spans="10:10" ht="13">
      <c r="J535" s="169"/>
    </row>
    <row r="536" spans="10:10" ht="13">
      <c r="J536" s="169"/>
    </row>
    <row r="537" spans="10:10" ht="13">
      <c r="J537" s="169"/>
    </row>
    <row r="538" spans="10:10" ht="13">
      <c r="J538" s="169"/>
    </row>
    <row r="539" spans="10:10" ht="13">
      <c r="J539" s="169"/>
    </row>
    <row r="540" spans="10:10" ht="13">
      <c r="J540" s="169"/>
    </row>
    <row r="541" spans="10:10" ht="13">
      <c r="J541" s="169"/>
    </row>
    <row r="542" spans="10:10" ht="13">
      <c r="J542" s="169"/>
    </row>
    <row r="543" spans="10:10" ht="13">
      <c r="J543" s="169"/>
    </row>
    <row r="544" spans="10:10" ht="13">
      <c r="J544" s="169"/>
    </row>
    <row r="545" spans="10:10" ht="13">
      <c r="J545" s="169"/>
    </row>
    <row r="546" spans="10:10" ht="13">
      <c r="J546" s="169"/>
    </row>
    <row r="547" spans="10:10" ht="13">
      <c r="J547" s="169"/>
    </row>
    <row r="548" spans="10:10" ht="13">
      <c r="J548" s="169"/>
    </row>
    <row r="549" spans="10:10" ht="13">
      <c r="J549" s="169"/>
    </row>
    <row r="550" spans="10:10" ht="13">
      <c r="J550" s="169"/>
    </row>
    <row r="551" spans="10:10" ht="13">
      <c r="J551" s="169"/>
    </row>
    <row r="552" spans="10:10" ht="13">
      <c r="J552" s="169"/>
    </row>
    <row r="553" spans="10:10" ht="13">
      <c r="J553" s="169"/>
    </row>
    <row r="554" spans="10:10" ht="13">
      <c r="J554" s="169"/>
    </row>
    <row r="555" spans="10:10" ht="13">
      <c r="J555" s="169"/>
    </row>
    <row r="556" spans="10:10" ht="13">
      <c r="J556" s="169"/>
    </row>
    <row r="557" spans="10:10" ht="13">
      <c r="J557" s="169"/>
    </row>
    <row r="558" spans="10:10" ht="13">
      <c r="J558" s="169"/>
    </row>
    <row r="559" spans="10:10" ht="13">
      <c r="J559" s="169"/>
    </row>
    <row r="560" spans="10:10" ht="13">
      <c r="J560" s="169"/>
    </row>
    <row r="561" spans="10:10" ht="13">
      <c r="J561" s="169"/>
    </row>
    <row r="562" spans="10:10" ht="13">
      <c r="J562" s="169"/>
    </row>
    <row r="563" spans="10:10" ht="13">
      <c r="J563" s="169"/>
    </row>
    <row r="564" spans="10:10" ht="13">
      <c r="J564" s="169"/>
    </row>
    <row r="565" spans="10:10" ht="13">
      <c r="J565" s="169"/>
    </row>
    <row r="566" spans="10:10" ht="13">
      <c r="J566" s="169"/>
    </row>
    <row r="567" spans="10:10" ht="13">
      <c r="J567" s="169"/>
    </row>
    <row r="568" spans="10:10" ht="13">
      <c r="J568" s="169"/>
    </row>
    <row r="569" spans="10:10" ht="13">
      <c r="J569" s="169"/>
    </row>
    <row r="570" spans="10:10" ht="13">
      <c r="J570" s="169"/>
    </row>
    <row r="571" spans="10:10" ht="13">
      <c r="J571" s="169"/>
    </row>
    <row r="572" spans="10:10" ht="13">
      <c r="J572" s="169"/>
    </row>
    <row r="573" spans="10:10" ht="13">
      <c r="J573" s="169"/>
    </row>
    <row r="574" spans="10:10" ht="13">
      <c r="J574" s="169"/>
    </row>
    <row r="575" spans="10:10" ht="13">
      <c r="J575" s="169"/>
    </row>
    <row r="576" spans="10:10" ht="13">
      <c r="J576" s="169"/>
    </row>
    <row r="577" spans="10:10" ht="13">
      <c r="J577" s="169"/>
    </row>
    <row r="578" spans="10:10" ht="13">
      <c r="J578" s="169"/>
    </row>
    <row r="579" spans="10:10" ht="13">
      <c r="J579" s="169"/>
    </row>
    <row r="580" spans="10:10" ht="13">
      <c r="J580" s="169"/>
    </row>
    <row r="581" spans="10:10" ht="13">
      <c r="J581" s="169"/>
    </row>
    <row r="582" spans="10:10" ht="13">
      <c r="J582" s="169"/>
    </row>
    <row r="583" spans="10:10" ht="13">
      <c r="J583" s="169"/>
    </row>
    <row r="584" spans="10:10" ht="13">
      <c r="J584" s="169"/>
    </row>
    <row r="585" spans="10:10" ht="13">
      <c r="J585" s="169"/>
    </row>
    <row r="586" spans="10:10" ht="13">
      <c r="J586" s="169"/>
    </row>
    <row r="587" spans="10:10" ht="13">
      <c r="J587" s="169"/>
    </row>
    <row r="588" spans="10:10" ht="13">
      <c r="J588" s="169"/>
    </row>
    <row r="589" spans="10:10" ht="13">
      <c r="J589" s="169"/>
    </row>
    <row r="590" spans="10:10" ht="13">
      <c r="J590" s="169"/>
    </row>
    <row r="591" spans="10:10" ht="13">
      <c r="J591" s="169"/>
    </row>
    <row r="592" spans="10:10" ht="13">
      <c r="J592" s="169"/>
    </row>
    <row r="593" spans="10:10" ht="13">
      <c r="J593" s="169"/>
    </row>
    <row r="594" spans="10:10" ht="13">
      <c r="J594" s="169"/>
    </row>
    <row r="595" spans="10:10" ht="13">
      <c r="J595" s="169"/>
    </row>
    <row r="596" spans="10:10" ht="13">
      <c r="J596" s="169"/>
    </row>
    <row r="597" spans="10:10" ht="13">
      <c r="J597" s="169"/>
    </row>
    <row r="598" spans="10:10" ht="13">
      <c r="J598" s="169"/>
    </row>
    <row r="599" spans="10:10" ht="13">
      <c r="J599" s="169"/>
    </row>
    <row r="600" spans="10:10" ht="13">
      <c r="J600" s="169"/>
    </row>
    <row r="601" spans="10:10" ht="13">
      <c r="J601" s="169"/>
    </row>
    <row r="602" spans="10:10" ht="13">
      <c r="J602" s="169"/>
    </row>
    <row r="603" spans="10:10" ht="13">
      <c r="J603" s="169"/>
    </row>
    <row r="604" spans="10:10" ht="13">
      <c r="J604" s="169"/>
    </row>
    <row r="605" spans="10:10" ht="13">
      <c r="J605" s="169"/>
    </row>
    <row r="606" spans="10:10" ht="13">
      <c r="J606" s="169"/>
    </row>
    <row r="607" spans="10:10" ht="13">
      <c r="J607" s="169"/>
    </row>
    <row r="608" spans="10:10" ht="13">
      <c r="J608" s="169"/>
    </row>
    <row r="609" spans="10:10" ht="13">
      <c r="J609" s="169"/>
    </row>
    <row r="610" spans="10:10" ht="13">
      <c r="J610" s="169"/>
    </row>
    <row r="611" spans="10:10" ht="13">
      <c r="J611" s="169"/>
    </row>
    <row r="612" spans="10:10" ht="13">
      <c r="J612" s="169"/>
    </row>
    <row r="613" spans="10:10" ht="13">
      <c r="J613" s="169"/>
    </row>
    <row r="614" spans="10:10" ht="13">
      <c r="J614" s="169"/>
    </row>
    <row r="615" spans="10:10" ht="13">
      <c r="J615" s="169"/>
    </row>
    <row r="616" spans="10:10" ht="13">
      <c r="J616" s="169"/>
    </row>
    <row r="617" spans="10:10" ht="13">
      <c r="J617" s="169"/>
    </row>
    <row r="618" spans="10:10" ht="13">
      <c r="J618" s="169"/>
    </row>
    <row r="619" spans="10:10" ht="13">
      <c r="J619" s="169"/>
    </row>
    <row r="620" spans="10:10" ht="13">
      <c r="J620" s="169"/>
    </row>
    <row r="621" spans="10:10" ht="13">
      <c r="J621" s="169"/>
    </row>
    <row r="622" spans="10:10" ht="13">
      <c r="J622" s="169"/>
    </row>
    <row r="623" spans="10:10" ht="13">
      <c r="J623" s="169"/>
    </row>
    <row r="624" spans="10:10" ht="13">
      <c r="J624" s="169"/>
    </row>
    <row r="625" spans="10:10" ht="13">
      <c r="J625" s="169"/>
    </row>
    <row r="626" spans="10:10" ht="13">
      <c r="J626" s="169"/>
    </row>
    <row r="627" spans="10:10" ht="13">
      <c r="J627" s="169"/>
    </row>
    <row r="628" spans="10:10" ht="13">
      <c r="J628" s="169"/>
    </row>
    <row r="629" spans="10:10" ht="13">
      <c r="J629" s="169"/>
    </row>
    <row r="630" spans="10:10" ht="13">
      <c r="J630" s="169"/>
    </row>
    <row r="631" spans="10:10" ht="13">
      <c r="J631" s="169"/>
    </row>
    <row r="632" spans="10:10" ht="13">
      <c r="J632" s="169"/>
    </row>
    <row r="633" spans="10:10" ht="13">
      <c r="J633" s="169"/>
    </row>
    <row r="634" spans="10:10" ht="13">
      <c r="J634" s="169"/>
    </row>
    <row r="635" spans="10:10" ht="13">
      <c r="J635" s="169"/>
    </row>
    <row r="636" spans="10:10" ht="13">
      <c r="J636" s="169"/>
    </row>
    <row r="637" spans="10:10" ht="13">
      <c r="J637" s="169"/>
    </row>
    <row r="638" spans="10:10" ht="13">
      <c r="J638" s="169"/>
    </row>
    <row r="639" spans="10:10" ht="13">
      <c r="J639" s="169"/>
    </row>
    <row r="640" spans="10:10" ht="13">
      <c r="J640" s="169"/>
    </row>
    <row r="641" spans="10:10" ht="13">
      <c r="J641" s="169"/>
    </row>
    <row r="642" spans="10:10" ht="13">
      <c r="J642" s="169"/>
    </row>
    <row r="643" spans="10:10" ht="13">
      <c r="J643" s="169"/>
    </row>
    <row r="644" spans="10:10" ht="13">
      <c r="J644" s="169"/>
    </row>
    <row r="645" spans="10:10" ht="13">
      <c r="J645" s="169"/>
    </row>
    <row r="646" spans="10:10" ht="13">
      <c r="J646" s="169"/>
    </row>
    <row r="647" spans="10:10" ht="13">
      <c r="J647" s="169"/>
    </row>
    <row r="648" spans="10:10" ht="13">
      <c r="J648" s="169"/>
    </row>
    <row r="649" spans="10:10" ht="13">
      <c r="J649" s="169"/>
    </row>
    <row r="650" spans="10:10" ht="13">
      <c r="J650" s="169"/>
    </row>
    <row r="651" spans="10:10" ht="13">
      <c r="J651" s="169"/>
    </row>
    <row r="652" spans="10:10" ht="13">
      <c r="J652" s="169"/>
    </row>
    <row r="653" spans="10:10" ht="13">
      <c r="J653" s="169"/>
    </row>
    <row r="654" spans="10:10" ht="13">
      <c r="J654" s="169"/>
    </row>
    <row r="655" spans="10:10" ht="13">
      <c r="J655" s="169"/>
    </row>
    <row r="656" spans="10:10" ht="13">
      <c r="J656" s="169"/>
    </row>
    <row r="657" spans="10:10" ht="13">
      <c r="J657" s="169"/>
    </row>
    <row r="658" spans="10:10" ht="13">
      <c r="J658" s="169"/>
    </row>
    <row r="659" spans="10:10" ht="13">
      <c r="J659" s="169"/>
    </row>
    <row r="660" spans="10:10" ht="13">
      <c r="J660" s="169"/>
    </row>
    <row r="661" spans="10:10" ht="13">
      <c r="J661" s="169"/>
    </row>
    <row r="662" spans="10:10" ht="13">
      <c r="J662" s="169"/>
    </row>
    <row r="663" spans="10:10" ht="13">
      <c r="J663" s="169"/>
    </row>
    <row r="664" spans="10:10" ht="13">
      <c r="J664" s="169"/>
    </row>
    <row r="665" spans="10:10" ht="13">
      <c r="J665" s="169"/>
    </row>
    <row r="666" spans="10:10" ht="13">
      <c r="J666" s="169"/>
    </row>
    <row r="667" spans="10:10" ht="13">
      <c r="J667" s="169"/>
    </row>
    <row r="668" spans="10:10" ht="13">
      <c r="J668" s="169"/>
    </row>
    <row r="669" spans="10:10" ht="13">
      <c r="J669" s="169"/>
    </row>
    <row r="670" spans="10:10" ht="13">
      <c r="J670" s="169"/>
    </row>
    <row r="671" spans="10:10" ht="13">
      <c r="J671" s="169"/>
    </row>
    <row r="672" spans="10:10" ht="13">
      <c r="J672" s="169"/>
    </row>
    <row r="673" spans="10:10" ht="13">
      <c r="J673" s="169"/>
    </row>
    <row r="674" spans="10:10" ht="13">
      <c r="J674" s="169"/>
    </row>
    <row r="675" spans="10:10" ht="13">
      <c r="J675" s="169"/>
    </row>
    <row r="676" spans="10:10" ht="13">
      <c r="J676" s="169"/>
    </row>
    <row r="677" spans="10:10" ht="13">
      <c r="J677" s="169"/>
    </row>
    <row r="678" spans="10:10" ht="13">
      <c r="J678" s="169"/>
    </row>
    <row r="679" spans="10:10" ht="13">
      <c r="J679" s="169"/>
    </row>
    <row r="680" spans="10:10" ht="13">
      <c r="J680" s="169"/>
    </row>
    <row r="681" spans="10:10" ht="13">
      <c r="J681" s="169"/>
    </row>
    <row r="682" spans="10:10" ht="13">
      <c r="J682" s="169"/>
    </row>
    <row r="683" spans="10:10" ht="13">
      <c r="J683" s="169"/>
    </row>
    <row r="684" spans="10:10" ht="13">
      <c r="J684" s="169"/>
    </row>
    <row r="685" spans="10:10" ht="13">
      <c r="J685" s="169"/>
    </row>
    <row r="686" spans="10:10" ht="13">
      <c r="J686" s="169"/>
    </row>
    <row r="687" spans="10:10" ht="13">
      <c r="J687" s="169"/>
    </row>
    <row r="688" spans="10:10" ht="13">
      <c r="J688" s="169"/>
    </row>
    <row r="689" spans="10:10" ht="13">
      <c r="J689" s="169"/>
    </row>
    <row r="690" spans="10:10" ht="13">
      <c r="J690" s="169"/>
    </row>
    <row r="691" spans="10:10" ht="13">
      <c r="J691" s="169"/>
    </row>
    <row r="692" spans="10:10" ht="13">
      <c r="J692" s="169"/>
    </row>
    <row r="693" spans="10:10" ht="13">
      <c r="J693" s="169"/>
    </row>
    <row r="694" spans="10:10" ht="13">
      <c r="J694" s="169"/>
    </row>
    <row r="695" spans="10:10" ht="13">
      <c r="J695" s="169"/>
    </row>
    <row r="696" spans="10:10" ht="13">
      <c r="J696" s="169"/>
    </row>
    <row r="697" spans="10:10" ht="13">
      <c r="J697" s="169"/>
    </row>
    <row r="698" spans="10:10" ht="13">
      <c r="J698" s="169"/>
    </row>
    <row r="699" spans="10:10" ht="13">
      <c r="J699" s="169"/>
    </row>
    <row r="700" spans="10:10" ht="13">
      <c r="J700" s="169"/>
    </row>
    <row r="701" spans="10:10" ht="13">
      <c r="J701" s="169"/>
    </row>
    <row r="702" spans="10:10" ht="13">
      <c r="J702" s="169"/>
    </row>
    <row r="703" spans="10:10" ht="13">
      <c r="J703" s="169"/>
    </row>
    <row r="704" spans="10:10" ht="13">
      <c r="J704" s="169"/>
    </row>
    <row r="705" spans="10:10" ht="13">
      <c r="J705" s="169"/>
    </row>
    <row r="706" spans="10:10" ht="13">
      <c r="J706" s="169"/>
    </row>
    <row r="707" spans="10:10" ht="13">
      <c r="J707" s="169"/>
    </row>
    <row r="708" spans="10:10" ht="13">
      <c r="J708" s="169"/>
    </row>
    <row r="709" spans="10:10" ht="13">
      <c r="J709" s="169"/>
    </row>
    <row r="710" spans="10:10" ht="13">
      <c r="J710" s="169"/>
    </row>
    <row r="711" spans="10:10" ht="13">
      <c r="J711" s="169"/>
    </row>
    <row r="712" spans="10:10" ht="13">
      <c r="J712" s="169"/>
    </row>
    <row r="713" spans="10:10" ht="13">
      <c r="J713" s="169"/>
    </row>
    <row r="714" spans="10:10" ht="13">
      <c r="J714" s="169"/>
    </row>
    <row r="715" spans="10:10" ht="13">
      <c r="J715" s="169"/>
    </row>
    <row r="716" spans="10:10" ht="13">
      <c r="J716" s="169"/>
    </row>
    <row r="717" spans="10:10" ht="13">
      <c r="J717" s="169"/>
    </row>
    <row r="718" spans="10:10" ht="13">
      <c r="J718" s="169"/>
    </row>
    <row r="719" spans="10:10" ht="13">
      <c r="J719" s="169"/>
    </row>
    <row r="720" spans="10:10" ht="13">
      <c r="J720" s="169"/>
    </row>
    <row r="721" spans="10:10" ht="13">
      <c r="J721" s="169"/>
    </row>
    <row r="722" spans="10:10" ht="13">
      <c r="J722" s="169"/>
    </row>
    <row r="723" spans="10:10" ht="13">
      <c r="J723" s="169"/>
    </row>
    <row r="724" spans="10:10" ht="13">
      <c r="J724" s="169"/>
    </row>
    <row r="725" spans="10:10" ht="13">
      <c r="J725" s="169"/>
    </row>
    <row r="726" spans="10:10" ht="13">
      <c r="J726" s="169"/>
    </row>
    <row r="727" spans="10:10" ht="13">
      <c r="J727" s="169"/>
    </row>
    <row r="728" spans="10:10" ht="13">
      <c r="J728" s="169"/>
    </row>
    <row r="729" spans="10:10" ht="13">
      <c r="J729" s="169"/>
    </row>
    <row r="730" spans="10:10" ht="13">
      <c r="J730" s="169"/>
    </row>
    <row r="731" spans="10:10" ht="13">
      <c r="J731" s="169"/>
    </row>
    <row r="732" spans="10:10" ht="13">
      <c r="J732" s="169"/>
    </row>
    <row r="733" spans="10:10" ht="13">
      <c r="J733" s="169"/>
    </row>
    <row r="734" spans="10:10" ht="13">
      <c r="J734" s="169"/>
    </row>
    <row r="735" spans="10:10" ht="13">
      <c r="J735" s="169"/>
    </row>
    <row r="736" spans="10:10" ht="13">
      <c r="J736" s="169"/>
    </row>
    <row r="737" spans="10:10" ht="13">
      <c r="J737" s="169"/>
    </row>
    <row r="738" spans="10:10" ht="13">
      <c r="J738" s="169"/>
    </row>
    <row r="739" spans="10:10" ht="13">
      <c r="J739" s="169"/>
    </row>
    <row r="740" spans="10:10" ht="13">
      <c r="J740" s="169"/>
    </row>
    <row r="741" spans="10:10" ht="13">
      <c r="J741" s="169"/>
    </row>
    <row r="742" spans="10:10" ht="13">
      <c r="J742" s="169"/>
    </row>
    <row r="743" spans="10:10" ht="13">
      <c r="J743" s="169"/>
    </row>
    <row r="744" spans="10:10" ht="13">
      <c r="J744" s="169"/>
    </row>
    <row r="745" spans="10:10" ht="13">
      <c r="J745" s="169"/>
    </row>
    <row r="746" spans="10:10" ht="13">
      <c r="J746" s="169"/>
    </row>
    <row r="747" spans="10:10" ht="13">
      <c r="J747" s="169"/>
    </row>
    <row r="748" spans="10:10" ht="13">
      <c r="J748" s="169"/>
    </row>
    <row r="749" spans="10:10" ht="13">
      <c r="J749" s="169"/>
    </row>
    <row r="750" spans="10:10" ht="13">
      <c r="J750" s="169"/>
    </row>
    <row r="751" spans="10:10" ht="13">
      <c r="J751" s="169"/>
    </row>
    <row r="752" spans="10:10" ht="13">
      <c r="J752" s="169"/>
    </row>
    <row r="753" spans="10:10" ht="13">
      <c r="J753" s="169"/>
    </row>
    <row r="754" spans="10:10" ht="13">
      <c r="J754" s="169"/>
    </row>
    <row r="755" spans="10:10" ht="13">
      <c r="J755" s="169"/>
    </row>
    <row r="756" spans="10:10" ht="13">
      <c r="J756" s="169"/>
    </row>
    <row r="757" spans="10:10" ht="13">
      <c r="J757" s="169"/>
    </row>
    <row r="758" spans="10:10" ht="13">
      <c r="J758" s="169"/>
    </row>
    <row r="759" spans="10:10" ht="13">
      <c r="J759" s="169"/>
    </row>
    <row r="760" spans="10:10" ht="13">
      <c r="J760" s="169"/>
    </row>
    <row r="761" spans="10:10" ht="13">
      <c r="J761" s="169"/>
    </row>
    <row r="762" spans="10:10" ht="13">
      <c r="J762" s="169"/>
    </row>
    <row r="763" spans="10:10" ht="13">
      <c r="J763" s="169"/>
    </row>
    <row r="764" spans="10:10" ht="13">
      <c r="J764" s="169"/>
    </row>
    <row r="765" spans="10:10" ht="13">
      <c r="J765" s="169"/>
    </row>
    <row r="766" spans="10:10" ht="13">
      <c r="J766" s="169"/>
    </row>
    <row r="767" spans="10:10" ht="13">
      <c r="J767" s="169"/>
    </row>
    <row r="768" spans="10:10" ht="13">
      <c r="J768" s="169"/>
    </row>
    <row r="769" spans="10:10" ht="13">
      <c r="J769" s="169"/>
    </row>
    <row r="770" spans="10:10" ht="13">
      <c r="J770" s="169"/>
    </row>
    <row r="771" spans="10:10" ht="13">
      <c r="J771" s="169"/>
    </row>
    <row r="772" spans="10:10" ht="13">
      <c r="J772" s="169"/>
    </row>
    <row r="773" spans="10:10" ht="13">
      <c r="J773" s="169"/>
    </row>
    <row r="774" spans="10:10" ht="13">
      <c r="J774" s="169"/>
    </row>
    <row r="775" spans="10:10" ht="13">
      <c r="J775" s="169"/>
    </row>
    <row r="776" spans="10:10" ht="13">
      <c r="J776" s="169"/>
    </row>
    <row r="777" spans="10:10" ht="13">
      <c r="J777" s="169"/>
    </row>
    <row r="778" spans="10:10" ht="13">
      <c r="J778" s="169"/>
    </row>
    <row r="779" spans="10:10" ht="13">
      <c r="J779" s="169"/>
    </row>
    <row r="780" spans="10:10" ht="13">
      <c r="J780" s="169"/>
    </row>
    <row r="781" spans="10:10" ht="13">
      <c r="J781" s="169"/>
    </row>
    <row r="782" spans="10:10" ht="13">
      <c r="J782" s="169"/>
    </row>
    <row r="783" spans="10:10" ht="13">
      <c r="J783" s="169"/>
    </row>
    <row r="784" spans="10:10" ht="13">
      <c r="J784" s="169"/>
    </row>
    <row r="785" spans="10:10" ht="13">
      <c r="J785" s="169"/>
    </row>
    <row r="786" spans="10:10" ht="13">
      <c r="J786" s="169"/>
    </row>
    <row r="787" spans="10:10" ht="13">
      <c r="J787" s="169"/>
    </row>
    <row r="788" spans="10:10" ht="13">
      <c r="J788" s="169"/>
    </row>
    <row r="789" spans="10:10" ht="13">
      <c r="J789" s="169"/>
    </row>
    <row r="790" spans="10:10" ht="13">
      <c r="J790" s="169"/>
    </row>
    <row r="791" spans="10:10" ht="13">
      <c r="J791" s="169"/>
    </row>
    <row r="792" spans="10:10" ht="13">
      <c r="J792" s="169"/>
    </row>
    <row r="793" spans="10:10" ht="13">
      <c r="J793" s="169"/>
    </row>
    <row r="794" spans="10:10" ht="13">
      <c r="J794" s="169"/>
    </row>
    <row r="795" spans="10:10" ht="13">
      <c r="J795" s="169"/>
    </row>
    <row r="796" spans="10:10" ht="13">
      <c r="J796" s="169"/>
    </row>
    <row r="797" spans="10:10" ht="13">
      <c r="J797" s="169"/>
    </row>
    <row r="798" spans="10:10" ht="13">
      <c r="J798" s="169"/>
    </row>
    <row r="799" spans="10:10" ht="13">
      <c r="J799" s="169"/>
    </row>
    <row r="800" spans="10:10" ht="13">
      <c r="J800" s="169"/>
    </row>
    <row r="801" spans="10:10" ht="13">
      <c r="J801" s="169"/>
    </row>
    <row r="802" spans="10:10" ht="13">
      <c r="J802" s="169"/>
    </row>
    <row r="803" spans="10:10" ht="13">
      <c r="J803" s="169"/>
    </row>
    <row r="804" spans="10:10" ht="13">
      <c r="J804" s="169"/>
    </row>
    <row r="805" spans="10:10" ht="13">
      <c r="J805" s="169"/>
    </row>
    <row r="806" spans="10:10" ht="13">
      <c r="J806" s="169"/>
    </row>
    <row r="807" spans="10:10" ht="13">
      <c r="J807" s="169"/>
    </row>
    <row r="808" spans="10:10" ht="13">
      <c r="J808" s="169"/>
    </row>
    <row r="809" spans="10:10" ht="13">
      <c r="J809" s="169"/>
    </row>
    <row r="810" spans="10:10" ht="13">
      <c r="J810" s="169"/>
    </row>
    <row r="811" spans="10:10" ht="13">
      <c r="J811" s="169"/>
    </row>
    <row r="812" spans="10:10" ht="13">
      <c r="J812" s="169"/>
    </row>
    <row r="813" spans="10:10" ht="13">
      <c r="J813" s="169"/>
    </row>
    <row r="814" spans="10:10" ht="13">
      <c r="J814" s="169"/>
    </row>
    <row r="815" spans="10:10" ht="13">
      <c r="J815" s="169"/>
    </row>
    <row r="816" spans="10:10" ht="13">
      <c r="J816" s="169"/>
    </row>
    <row r="817" spans="10:10" ht="13">
      <c r="J817" s="169"/>
    </row>
    <row r="818" spans="10:10" ht="13">
      <c r="J818" s="169"/>
    </row>
    <row r="819" spans="10:10" ht="13">
      <c r="J819" s="169"/>
    </row>
    <row r="820" spans="10:10" ht="13">
      <c r="J820" s="169"/>
    </row>
    <row r="821" spans="10:10" ht="13">
      <c r="J821" s="169"/>
    </row>
    <row r="822" spans="10:10" ht="13">
      <c r="J822" s="169"/>
    </row>
    <row r="823" spans="10:10" ht="13">
      <c r="J823" s="169"/>
    </row>
    <row r="824" spans="10:10" ht="13">
      <c r="J824" s="169"/>
    </row>
    <row r="825" spans="10:10" ht="13">
      <c r="J825" s="169"/>
    </row>
    <row r="826" spans="10:10" ht="13">
      <c r="J826" s="169"/>
    </row>
    <row r="827" spans="10:10" ht="13">
      <c r="J827" s="169"/>
    </row>
    <row r="828" spans="10:10" ht="13">
      <c r="J828" s="169"/>
    </row>
    <row r="829" spans="10:10" ht="13">
      <c r="J829" s="169"/>
    </row>
    <row r="830" spans="10:10" ht="13">
      <c r="J830" s="169"/>
    </row>
    <row r="831" spans="10:10" ht="13">
      <c r="J831" s="169"/>
    </row>
    <row r="832" spans="10:10" ht="13">
      <c r="J832" s="169"/>
    </row>
    <row r="833" spans="10:10" ht="13">
      <c r="J833" s="169"/>
    </row>
    <row r="834" spans="10:10" ht="13">
      <c r="J834" s="169"/>
    </row>
    <row r="835" spans="10:10" ht="13">
      <c r="J835" s="169"/>
    </row>
    <row r="836" spans="10:10" ht="13">
      <c r="J836" s="169"/>
    </row>
    <row r="837" spans="10:10" ht="13">
      <c r="J837" s="169"/>
    </row>
    <row r="838" spans="10:10" ht="13">
      <c r="J838" s="169"/>
    </row>
    <row r="839" spans="10:10" ht="13">
      <c r="J839" s="169"/>
    </row>
    <row r="840" spans="10:10" ht="13">
      <c r="J840" s="169"/>
    </row>
    <row r="841" spans="10:10" ht="13">
      <c r="J841" s="169"/>
    </row>
    <row r="842" spans="10:10" ht="13">
      <c r="J842" s="169"/>
    </row>
    <row r="843" spans="10:10" ht="13">
      <c r="J843" s="169"/>
    </row>
    <row r="844" spans="10:10" ht="13">
      <c r="J844" s="169"/>
    </row>
    <row r="845" spans="10:10" ht="13">
      <c r="J845" s="169"/>
    </row>
    <row r="846" spans="10:10" ht="13">
      <c r="J846" s="169"/>
    </row>
    <row r="847" spans="10:10" ht="13">
      <c r="J847" s="169"/>
    </row>
    <row r="848" spans="10:10" ht="13">
      <c r="J848" s="169"/>
    </row>
    <row r="849" spans="10:10" ht="13">
      <c r="J849" s="169"/>
    </row>
    <row r="850" spans="10:10" ht="13">
      <c r="J850" s="169"/>
    </row>
    <row r="851" spans="10:10" ht="13">
      <c r="J851" s="169"/>
    </row>
    <row r="852" spans="10:10" ht="13">
      <c r="J852" s="169"/>
    </row>
    <row r="853" spans="10:10" ht="13">
      <c r="J853" s="169"/>
    </row>
    <row r="854" spans="10:10" ht="13">
      <c r="J854" s="169"/>
    </row>
    <row r="855" spans="10:10" ht="13">
      <c r="J855" s="169"/>
    </row>
    <row r="856" spans="10:10" ht="13">
      <c r="J856" s="169"/>
    </row>
    <row r="857" spans="10:10" ht="13">
      <c r="J857" s="169"/>
    </row>
    <row r="858" spans="10:10" ht="13">
      <c r="J858" s="169"/>
    </row>
    <row r="859" spans="10:10" ht="13">
      <c r="J859" s="169"/>
    </row>
    <row r="860" spans="10:10" ht="13">
      <c r="J860" s="169"/>
    </row>
    <row r="861" spans="10:10" ht="13">
      <c r="J861" s="169"/>
    </row>
    <row r="862" spans="10:10" ht="13">
      <c r="J862" s="169"/>
    </row>
    <row r="863" spans="10:10" ht="13">
      <c r="J863" s="169"/>
    </row>
    <row r="864" spans="10:10" ht="13">
      <c r="J864" s="169"/>
    </row>
    <row r="865" spans="10:10" ht="13">
      <c r="J865" s="169"/>
    </row>
    <row r="866" spans="10:10" ht="13">
      <c r="J866" s="169"/>
    </row>
    <row r="867" spans="10:10" ht="13">
      <c r="J867" s="169"/>
    </row>
    <row r="868" spans="10:10" ht="13">
      <c r="J868" s="169"/>
    </row>
    <row r="869" spans="10:10" ht="13">
      <c r="J869" s="169"/>
    </row>
    <row r="870" spans="10:10" ht="13">
      <c r="J870" s="169"/>
    </row>
    <row r="871" spans="10:10" ht="13">
      <c r="J871" s="169"/>
    </row>
    <row r="872" spans="10:10" ht="13">
      <c r="J872" s="169"/>
    </row>
    <row r="873" spans="10:10" ht="13">
      <c r="J873" s="169"/>
    </row>
    <row r="874" spans="10:10" ht="13">
      <c r="J874" s="169"/>
    </row>
    <row r="875" spans="10:10" ht="13">
      <c r="J875" s="169"/>
    </row>
    <row r="876" spans="10:10" ht="13">
      <c r="J876" s="169"/>
    </row>
    <row r="877" spans="10:10" ht="13">
      <c r="J877" s="169"/>
    </row>
    <row r="878" spans="10:10" ht="13">
      <c r="J878" s="169"/>
    </row>
    <row r="879" spans="10:10" ht="13">
      <c r="J879" s="169"/>
    </row>
    <row r="880" spans="10:10" ht="13">
      <c r="J880" s="169"/>
    </row>
    <row r="881" spans="10:10" ht="13">
      <c r="J881" s="169"/>
    </row>
    <row r="882" spans="10:10" ht="13">
      <c r="J882" s="169"/>
    </row>
    <row r="883" spans="10:10" ht="13">
      <c r="J883" s="169"/>
    </row>
    <row r="884" spans="10:10" ht="13">
      <c r="J884" s="169"/>
    </row>
    <row r="885" spans="10:10" ht="13">
      <c r="J885" s="169"/>
    </row>
    <row r="886" spans="10:10" ht="13">
      <c r="J886" s="169"/>
    </row>
    <row r="887" spans="10:10" ht="13">
      <c r="J887" s="169"/>
    </row>
    <row r="888" spans="10:10" ht="13">
      <c r="J888" s="169"/>
    </row>
    <row r="889" spans="10:10" ht="13">
      <c r="J889" s="169"/>
    </row>
    <row r="890" spans="10:10" ht="13">
      <c r="J890" s="169"/>
    </row>
    <row r="891" spans="10:10" ht="13">
      <c r="J891" s="169"/>
    </row>
    <row r="892" spans="10:10" ht="13">
      <c r="J892" s="169"/>
    </row>
    <row r="893" spans="10:10" ht="13">
      <c r="J893" s="169"/>
    </row>
    <row r="894" spans="10:10" ht="13">
      <c r="J894" s="169"/>
    </row>
    <row r="895" spans="10:10" ht="13">
      <c r="J895" s="169"/>
    </row>
    <row r="896" spans="10:10" ht="13">
      <c r="J896" s="169"/>
    </row>
    <row r="897" spans="10:10" ht="13">
      <c r="J897" s="169"/>
    </row>
    <row r="898" spans="10:10" ht="13">
      <c r="J898" s="169"/>
    </row>
    <row r="899" spans="10:10" ht="13">
      <c r="J899" s="169"/>
    </row>
    <row r="900" spans="10:10" ht="13">
      <c r="J900" s="169"/>
    </row>
    <row r="901" spans="10:10" ht="13">
      <c r="J901" s="169"/>
    </row>
    <row r="902" spans="10:10" ht="13">
      <c r="J902" s="169"/>
    </row>
    <row r="903" spans="10:10" ht="13">
      <c r="J903" s="169"/>
    </row>
    <row r="904" spans="10:10" ht="13">
      <c r="J904" s="169"/>
    </row>
    <row r="905" spans="10:10" ht="13">
      <c r="J905" s="169"/>
    </row>
    <row r="906" spans="10:10" ht="13">
      <c r="J906" s="169"/>
    </row>
    <row r="907" spans="10:10" ht="13">
      <c r="J907" s="169"/>
    </row>
    <row r="908" spans="10:10" ht="13">
      <c r="J908" s="169"/>
    </row>
    <row r="909" spans="10:10" ht="13">
      <c r="J909" s="169"/>
    </row>
    <row r="910" spans="10:10" ht="13">
      <c r="J910" s="169"/>
    </row>
    <row r="911" spans="10:10" ht="13">
      <c r="J911" s="169"/>
    </row>
    <row r="912" spans="10:10" ht="13">
      <c r="J912" s="169"/>
    </row>
    <row r="913" spans="10:10" ht="13">
      <c r="J913" s="169"/>
    </row>
    <row r="914" spans="10:10" ht="13">
      <c r="J914" s="169"/>
    </row>
    <row r="915" spans="10:10" ht="13">
      <c r="J915" s="169"/>
    </row>
    <row r="916" spans="10:10" ht="13">
      <c r="J916" s="169"/>
    </row>
    <row r="917" spans="10:10" ht="13">
      <c r="J917" s="169"/>
    </row>
    <row r="918" spans="10:10" ht="13">
      <c r="J918" s="169"/>
    </row>
    <row r="919" spans="10:10" ht="13">
      <c r="J919" s="169"/>
    </row>
    <row r="920" spans="10:10" ht="13">
      <c r="J920" s="169"/>
    </row>
    <row r="921" spans="10:10" ht="13">
      <c r="J921" s="169"/>
    </row>
    <row r="922" spans="10:10" ht="13">
      <c r="J922" s="169"/>
    </row>
    <row r="923" spans="10:10" ht="13">
      <c r="J923" s="169"/>
    </row>
    <row r="924" spans="10:10" ht="13">
      <c r="J924" s="169"/>
    </row>
    <row r="925" spans="10:10" ht="13">
      <c r="J925" s="169"/>
    </row>
    <row r="926" spans="10:10" ht="13">
      <c r="J926" s="169"/>
    </row>
    <row r="927" spans="10:10" ht="13">
      <c r="J927" s="169"/>
    </row>
    <row r="928" spans="10:10" ht="13">
      <c r="J928" s="169"/>
    </row>
    <row r="929" spans="10:10" ht="13">
      <c r="J929" s="169"/>
    </row>
    <row r="930" spans="10:10" ht="13">
      <c r="J930" s="169"/>
    </row>
    <row r="931" spans="10:10" ht="13">
      <c r="J931" s="169"/>
    </row>
    <row r="932" spans="10:10" ht="13">
      <c r="J932" s="169"/>
    </row>
    <row r="933" spans="10:10" ht="13">
      <c r="J933" s="169"/>
    </row>
    <row r="934" spans="10:10" ht="13">
      <c r="J934" s="169"/>
    </row>
    <row r="935" spans="10:10" ht="13">
      <c r="J935" s="169"/>
    </row>
    <row r="936" spans="10:10" ht="13">
      <c r="J936" s="169"/>
    </row>
    <row r="937" spans="10:10" ht="13">
      <c r="J937" s="169"/>
    </row>
    <row r="938" spans="10:10" ht="13">
      <c r="J938" s="169"/>
    </row>
    <row r="939" spans="10:10" ht="13">
      <c r="J939" s="169"/>
    </row>
    <row r="940" spans="10:10" ht="13">
      <c r="J940" s="169"/>
    </row>
    <row r="941" spans="10:10" ht="13">
      <c r="J941" s="169"/>
    </row>
    <row r="942" spans="10:10" ht="13">
      <c r="J942" s="169"/>
    </row>
    <row r="943" spans="10:10" ht="13">
      <c r="J943" s="169"/>
    </row>
    <row r="944" spans="10:10" ht="13">
      <c r="J944" s="169"/>
    </row>
    <row r="945" spans="10:10" ht="13">
      <c r="J945" s="169"/>
    </row>
    <row r="946" spans="10:10" ht="13">
      <c r="J946" s="169"/>
    </row>
    <row r="947" spans="10:10" ht="13">
      <c r="J947" s="169"/>
    </row>
    <row r="948" spans="10:10" ht="13">
      <c r="J948" s="169"/>
    </row>
    <row r="949" spans="10:10" ht="13">
      <c r="J949" s="169"/>
    </row>
    <row r="950" spans="10:10" ht="13">
      <c r="J950" s="169"/>
    </row>
    <row r="951" spans="10:10" ht="13">
      <c r="J951" s="169"/>
    </row>
    <row r="952" spans="10:10" ht="13">
      <c r="J952" s="169"/>
    </row>
    <row r="953" spans="10:10" ht="13">
      <c r="J953" s="169"/>
    </row>
    <row r="954" spans="10:10" ht="13">
      <c r="J954" s="169"/>
    </row>
    <row r="955" spans="10:10" ht="13">
      <c r="J955" s="169"/>
    </row>
    <row r="956" spans="10:10" ht="13">
      <c r="J956" s="169"/>
    </row>
    <row r="957" spans="10:10" ht="13">
      <c r="J957" s="169"/>
    </row>
    <row r="958" spans="10:10" ht="13">
      <c r="J958" s="169"/>
    </row>
    <row r="959" spans="10:10" ht="13">
      <c r="J959" s="169"/>
    </row>
    <row r="960" spans="10:10" ht="13">
      <c r="J960" s="169"/>
    </row>
    <row r="961" spans="10:10" ht="13">
      <c r="J961" s="169"/>
    </row>
    <row r="962" spans="10:10" ht="13">
      <c r="J962" s="169"/>
    </row>
    <row r="963" spans="10:10" ht="13">
      <c r="J963" s="169"/>
    </row>
    <row r="964" spans="10:10" ht="13">
      <c r="J964" s="169"/>
    </row>
    <row r="965" spans="10:10" ht="13">
      <c r="J965" s="169"/>
    </row>
    <row r="966" spans="10:10" ht="13">
      <c r="J966" s="169"/>
    </row>
    <row r="967" spans="10:10" ht="13">
      <c r="J967" s="169"/>
    </row>
    <row r="968" spans="10:10" ht="13">
      <c r="J968" s="169"/>
    </row>
    <row r="969" spans="10:10" ht="13">
      <c r="J969" s="169"/>
    </row>
    <row r="970" spans="10:10" ht="13">
      <c r="J970" s="169"/>
    </row>
    <row r="971" spans="10:10" ht="13">
      <c r="J971" s="169"/>
    </row>
    <row r="972" spans="10:10" ht="13">
      <c r="J972" s="169"/>
    </row>
    <row r="973" spans="10:10" ht="13">
      <c r="J973" s="169"/>
    </row>
    <row r="974" spans="10:10" ht="13">
      <c r="J974" s="169"/>
    </row>
    <row r="975" spans="10:10" ht="13">
      <c r="J975" s="169"/>
    </row>
    <row r="976" spans="10:10" ht="13">
      <c r="J976" s="169"/>
    </row>
    <row r="977" spans="10:10" ht="13">
      <c r="J977" s="169"/>
    </row>
    <row r="978" spans="10:10" ht="13">
      <c r="J978" s="169"/>
    </row>
    <row r="979" spans="10:10" ht="13">
      <c r="J979" s="169"/>
    </row>
    <row r="980" spans="10:10" ht="13">
      <c r="J980" s="169"/>
    </row>
    <row r="981" spans="10:10" ht="13">
      <c r="J981" s="169"/>
    </row>
    <row r="982" spans="10:10" ht="13">
      <c r="J982" s="169"/>
    </row>
    <row r="983" spans="10:10" ht="13">
      <c r="J983" s="169"/>
    </row>
    <row r="984" spans="10:10" ht="13">
      <c r="J984" s="169"/>
    </row>
    <row r="985" spans="10:10" ht="13">
      <c r="J985" s="169"/>
    </row>
    <row r="986" spans="10:10" ht="13">
      <c r="J986" s="169"/>
    </row>
    <row r="987" spans="10:10" ht="13">
      <c r="J987" s="169"/>
    </row>
    <row r="988" spans="10:10" ht="13">
      <c r="J988" s="169"/>
    </row>
    <row r="989" spans="10:10" ht="13">
      <c r="J989" s="169"/>
    </row>
    <row r="990" spans="10:10" ht="13">
      <c r="J990" s="169"/>
    </row>
    <row r="991" spans="10:10" ht="13">
      <c r="J991" s="169"/>
    </row>
    <row r="992" spans="10:10" ht="13">
      <c r="J992" s="169"/>
    </row>
    <row r="993" spans="10:10" ht="13">
      <c r="J993" s="169"/>
    </row>
    <row r="994" spans="10:10" ht="13">
      <c r="J994" s="169"/>
    </row>
    <row r="995" spans="10:10" ht="13">
      <c r="J995" s="169"/>
    </row>
    <row r="996" spans="10:10" ht="13">
      <c r="J996" s="169"/>
    </row>
    <row r="997" spans="10:10" ht="13">
      <c r="J997" s="169"/>
    </row>
    <row r="998" spans="10:10" ht="13">
      <c r="J998" s="169"/>
    </row>
    <row r="999" spans="10:10" ht="13">
      <c r="J999" s="169"/>
    </row>
    <row r="1000" spans="10:10" ht="13">
      <c r="J1000" s="169"/>
    </row>
    <row r="1001" spans="10:10" ht="13">
      <c r="J1001" s="169"/>
    </row>
    <row r="1002" spans="10:10" ht="13">
      <c r="J1002" s="169"/>
    </row>
    <row r="1003" spans="10:10" ht="13">
      <c r="J1003" s="169"/>
    </row>
    <row r="1004" spans="10:10" ht="13">
      <c r="J1004" s="169"/>
    </row>
    <row r="1005" spans="10:10" ht="13">
      <c r="J1005" s="169"/>
    </row>
    <row r="1006" spans="10:10" ht="13">
      <c r="J1006" s="169"/>
    </row>
    <row r="1007" spans="10:10" ht="13">
      <c r="J1007" s="169"/>
    </row>
    <row r="1008" spans="10:10" ht="13">
      <c r="J1008" s="169"/>
    </row>
    <row r="1009" spans="10:10" ht="13">
      <c r="J1009" s="169"/>
    </row>
    <row r="1010" spans="10:10" ht="13">
      <c r="J1010" s="169"/>
    </row>
    <row r="1011" spans="10:10" ht="13">
      <c r="J1011" s="169"/>
    </row>
    <row r="1012" spans="10:10" ht="13">
      <c r="J1012" s="169"/>
    </row>
    <row r="1013" spans="10:10" ht="13">
      <c r="J1013" s="169"/>
    </row>
    <row r="1014" spans="10:10" ht="13">
      <c r="J1014" s="169"/>
    </row>
    <row r="1015" spans="10:10" ht="13">
      <c r="J1015" s="169"/>
    </row>
    <row r="1016" spans="10:10" ht="13">
      <c r="J1016" s="169"/>
    </row>
    <row r="1017" spans="10:10" ht="13">
      <c r="J1017" s="169"/>
    </row>
    <row r="1018" spans="10:10" ht="13">
      <c r="J1018" s="169"/>
    </row>
    <row r="1019" spans="10:10" ht="13">
      <c r="J1019" s="169"/>
    </row>
    <row r="1020" spans="10:10" ht="13">
      <c r="J1020" s="169"/>
    </row>
    <row r="1021" spans="10:10" ht="13">
      <c r="J1021" s="169"/>
    </row>
    <row r="1022" spans="10:10" ht="13">
      <c r="J1022" s="169"/>
    </row>
    <row r="1023" spans="10:10" ht="13">
      <c r="J1023" s="169"/>
    </row>
    <row r="1024" spans="10:10" ht="13">
      <c r="J1024" s="169"/>
    </row>
    <row r="1025" spans="10:10" ht="13">
      <c r="J1025" s="169"/>
    </row>
    <row r="1026" spans="10:10" ht="13">
      <c r="J1026" s="169"/>
    </row>
    <row r="1027" spans="10:10" ht="13">
      <c r="J1027" s="169"/>
    </row>
    <row r="1028" spans="10:10" ht="13">
      <c r="J1028" s="169"/>
    </row>
    <row r="1029" spans="10:10" ht="13">
      <c r="J1029" s="169"/>
    </row>
    <row r="1030" spans="10:10" ht="13">
      <c r="J1030" s="169"/>
    </row>
    <row r="1031" spans="10:10" ht="13">
      <c r="J1031" s="169"/>
    </row>
    <row r="1032" spans="10:10" ht="13">
      <c r="J1032" s="169"/>
    </row>
    <row r="1033" spans="10:10" ht="13">
      <c r="J1033" s="169"/>
    </row>
    <row r="1034" spans="10:10" ht="13">
      <c r="J1034" s="169"/>
    </row>
    <row r="1035" spans="10:10" ht="13">
      <c r="J1035" s="169"/>
    </row>
    <row r="1036" spans="10:10" ht="13">
      <c r="J1036" s="169"/>
    </row>
    <row r="1037" spans="10:10" ht="13">
      <c r="J1037" s="169"/>
    </row>
    <row r="1038" spans="10:10" ht="13">
      <c r="J1038" s="169"/>
    </row>
    <row r="1039" spans="10:10" ht="13">
      <c r="J1039" s="169"/>
    </row>
    <row r="1040" spans="10:10" ht="13">
      <c r="J1040" s="169"/>
    </row>
    <row r="1041" spans="10:10" ht="13">
      <c r="J1041" s="169"/>
    </row>
    <row r="1042" spans="10:10" ht="13">
      <c r="J1042" s="169"/>
    </row>
    <row r="1043" spans="10:10" ht="13">
      <c r="J1043" s="169"/>
    </row>
    <row r="1044" spans="10:10" ht="13">
      <c r="J1044" s="169"/>
    </row>
    <row r="1045" spans="10:10" ht="13">
      <c r="J1045" s="169"/>
    </row>
    <row r="1046" spans="10:10" ht="13">
      <c r="J1046" s="169"/>
    </row>
    <row r="1047" spans="10:10" ht="13">
      <c r="J1047" s="169"/>
    </row>
    <row r="1048" spans="10:10" ht="13">
      <c r="J1048" s="169"/>
    </row>
    <row r="1049" spans="10:10" ht="13">
      <c r="J1049" s="169"/>
    </row>
    <row r="1050" spans="10:10" ht="13">
      <c r="J1050" s="169"/>
    </row>
    <row r="1051" spans="10:10" ht="13">
      <c r="J1051" s="169"/>
    </row>
    <row r="1052" spans="10:10" ht="13">
      <c r="J1052" s="169"/>
    </row>
    <row r="1053" spans="10:10" ht="13">
      <c r="J1053" s="169"/>
    </row>
    <row r="1054" spans="10:10" ht="13">
      <c r="J1054" s="169"/>
    </row>
    <row r="1055" spans="10:10" ht="13">
      <c r="J1055" s="169"/>
    </row>
    <row r="1056" spans="10:10" ht="13">
      <c r="J1056" s="169"/>
    </row>
    <row r="1057" spans="10:10" ht="13">
      <c r="J1057" s="169"/>
    </row>
    <row r="1058" spans="10:10" ht="13">
      <c r="J1058" s="169"/>
    </row>
    <row r="1059" spans="10:10" ht="13">
      <c r="J1059" s="169"/>
    </row>
    <row r="1060" spans="10:10" ht="13">
      <c r="J1060" s="169"/>
    </row>
    <row r="1061" spans="10:10" ht="13">
      <c r="J1061" s="169"/>
    </row>
    <row r="1062" spans="10:10" ht="13">
      <c r="J1062" s="169"/>
    </row>
    <row r="1063" spans="10:10" ht="13">
      <c r="J1063" s="169"/>
    </row>
    <row r="1064" spans="10:10" ht="13">
      <c r="J1064" s="169"/>
    </row>
    <row r="1065" spans="10:10" ht="13">
      <c r="J1065" s="169"/>
    </row>
    <row r="1066" spans="10:10" ht="13">
      <c r="J1066" s="169"/>
    </row>
    <row r="1067" spans="10:10" ht="13">
      <c r="J1067" s="169"/>
    </row>
    <row r="1068" spans="10:10" ht="13">
      <c r="J1068" s="169"/>
    </row>
    <row r="1069" spans="10:10" ht="13">
      <c r="J1069" s="169"/>
    </row>
    <row r="1070" spans="10:10" ht="13">
      <c r="J1070" s="169"/>
    </row>
    <row r="1071" spans="10:10" ht="13">
      <c r="J1071" s="169"/>
    </row>
    <row r="1072" spans="10:10" ht="13">
      <c r="J1072" s="169"/>
    </row>
    <row r="1073" spans="10:10" ht="13">
      <c r="J1073" s="169"/>
    </row>
    <row r="1074" spans="10:10" ht="13">
      <c r="J1074" s="169"/>
    </row>
    <row r="1075" spans="10:10" ht="13">
      <c r="J1075" s="169"/>
    </row>
    <row r="1076" spans="10:10" ht="13">
      <c r="J1076" s="169"/>
    </row>
    <row r="1077" spans="10:10" ht="13">
      <c r="J1077" s="169"/>
    </row>
    <row r="1078" spans="10:10" ht="13">
      <c r="J1078" s="169"/>
    </row>
    <row r="1079" spans="10:10" ht="13">
      <c r="J1079" s="169"/>
    </row>
    <row r="1080" spans="10:10" ht="13">
      <c r="J1080" s="169"/>
    </row>
    <row r="1081" spans="10:10" ht="13">
      <c r="J1081" s="169"/>
    </row>
    <row r="1082" spans="10:10" ht="13">
      <c r="J1082" s="169"/>
    </row>
    <row r="1083" spans="10:10" ht="13">
      <c r="J1083" s="169"/>
    </row>
    <row r="1084" spans="10:10" ht="13">
      <c r="J1084" s="169"/>
    </row>
    <row r="1085" spans="10:10" ht="13">
      <c r="J1085" s="169"/>
    </row>
    <row r="1086" spans="10:10" ht="13">
      <c r="J1086" s="169"/>
    </row>
    <row r="1087" spans="10:10" ht="13">
      <c r="J1087" s="169"/>
    </row>
    <row r="1088" spans="10:10" ht="13">
      <c r="J1088" s="169"/>
    </row>
    <row r="1089" spans="10:10" ht="13">
      <c r="J1089" s="169"/>
    </row>
    <row r="1090" spans="10:10" ht="13">
      <c r="J1090" s="169"/>
    </row>
    <row r="1091" spans="10:10" ht="13">
      <c r="J1091" s="169"/>
    </row>
    <row r="1092" spans="10:10" ht="13">
      <c r="J1092" s="169"/>
    </row>
    <row r="1093" spans="10:10" ht="13">
      <c r="J1093" s="169"/>
    </row>
    <row r="1094" spans="10:10" ht="13">
      <c r="J1094" s="169"/>
    </row>
    <row r="1095" spans="10:10" ht="13">
      <c r="J1095" s="169"/>
    </row>
    <row r="1096" spans="10:10" ht="13">
      <c r="J1096" s="169"/>
    </row>
    <row r="1097" spans="10:10" ht="13">
      <c r="J1097" s="169"/>
    </row>
    <row r="1098" spans="10:10" ht="13">
      <c r="J1098" s="169"/>
    </row>
    <row r="1099" spans="10:10" ht="13">
      <c r="J1099" s="169"/>
    </row>
    <row r="1100" spans="10:10" ht="13">
      <c r="J1100" s="169"/>
    </row>
    <row r="1101" spans="10:10" ht="13">
      <c r="J1101" s="169"/>
    </row>
    <row r="1102" spans="10:10" ht="13">
      <c r="J1102" s="169"/>
    </row>
    <row r="1103" spans="10:10" ht="13">
      <c r="J1103" s="169"/>
    </row>
    <row r="1104" spans="10:10" ht="13">
      <c r="J1104" s="169"/>
    </row>
    <row r="1105" spans="10:10" ht="13">
      <c r="J1105" s="169"/>
    </row>
    <row r="1106" spans="10:10" ht="13">
      <c r="J1106" s="169"/>
    </row>
    <row r="1107" spans="10:10" ht="13">
      <c r="J1107" s="169"/>
    </row>
    <row r="1108" spans="10:10" ht="13">
      <c r="J1108" s="169"/>
    </row>
    <row r="1109" spans="10:10" ht="13">
      <c r="J1109" s="169"/>
    </row>
    <row r="1110" spans="10:10" ht="13">
      <c r="J1110" s="169"/>
    </row>
    <row r="1111" spans="10:10" ht="13">
      <c r="J1111" s="169"/>
    </row>
    <row r="1112" spans="10:10" ht="13">
      <c r="J1112" s="169"/>
    </row>
    <row r="1113" spans="10:10" ht="13">
      <c r="J1113" s="169"/>
    </row>
    <row r="1114" spans="10:10" ht="13">
      <c r="J1114" s="169"/>
    </row>
    <row r="1115" spans="10:10" ht="13">
      <c r="J1115" s="169"/>
    </row>
    <row r="1116" spans="10:10" ht="13">
      <c r="J1116" s="169"/>
    </row>
    <row r="1117" spans="10:10" ht="13">
      <c r="J1117" s="169"/>
    </row>
    <row r="1118" spans="10:10" ht="13">
      <c r="J1118" s="169"/>
    </row>
    <row r="1119" spans="10:10" ht="13">
      <c r="J1119" s="169"/>
    </row>
    <row r="1120" spans="10:10" ht="13">
      <c r="J1120" s="169"/>
    </row>
    <row r="1121" spans="10:10" ht="13">
      <c r="J1121" s="169"/>
    </row>
    <row r="1122" spans="10:10" ht="13">
      <c r="J1122" s="169"/>
    </row>
    <row r="1123" spans="10:10" ht="13">
      <c r="J1123" s="169"/>
    </row>
    <row r="1124" spans="10:10" ht="13">
      <c r="J1124" s="169"/>
    </row>
    <row r="1125" spans="10:10" ht="13">
      <c r="J1125" s="169"/>
    </row>
    <row r="1126" spans="10:10" ht="13">
      <c r="J1126" s="169"/>
    </row>
    <row r="1127" spans="10:10" ht="13">
      <c r="J1127" s="169"/>
    </row>
    <row r="1128" spans="10:10" ht="13">
      <c r="J1128" s="169"/>
    </row>
    <row r="1129" spans="10:10" ht="13">
      <c r="J1129" s="169"/>
    </row>
    <row r="1130" spans="10:10" ht="13">
      <c r="J1130" s="169"/>
    </row>
    <row r="1131" spans="10:10" ht="13">
      <c r="J1131" s="169"/>
    </row>
    <row r="1132" spans="10:10" ht="13">
      <c r="J1132" s="169"/>
    </row>
    <row r="1133" spans="10:10" ht="13">
      <c r="J1133" s="169"/>
    </row>
    <row r="1134" spans="10:10" ht="13">
      <c r="J1134" s="169"/>
    </row>
    <row r="1135" spans="10:10" ht="13">
      <c r="J1135" s="169"/>
    </row>
    <row r="1136" spans="10:10" ht="13">
      <c r="J1136" s="169"/>
    </row>
    <row r="1137" spans="10:10" ht="13">
      <c r="J1137" s="169"/>
    </row>
    <row r="1138" spans="10:10" ht="13">
      <c r="J1138" s="169"/>
    </row>
    <row r="1139" spans="10:10" ht="13">
      <c r="J1139" s="169"/>
    </row>
    <row r="1140" spans="10:10" ht="13">
      <c r="J1140" s="169"/>
    </row>
    <row r="1141" spans="10:10" ht="13">
      <c r="J1141" s="169"/>
    </row>
    <row r="1142" spans="10:10" ht="13">
      <c r="J1142" s="169"/>
    </row>
    <row r="1143" spans="10:10" ht="13">
      <c r="J1143" s="169"/>
    </row>
    <row r="1144" spans="10:10" ht="13">
      <c r="J1144" s="169"/>
    </row>
    <row r="1145" spans="10:10" ht="13">
      <c r="J1145" s="169"/>
    </row>
    <row r="1146" spans="10:10" ht="13">
      <c r="J1146" s="169"/>
    </row>
    <row r="1147" spans="10:10" ht="13">
      <c r="J1147" s="169"/>
    </row>
    <row r="1148" spans="10:10" ht="13">
      <c r="J1148" s="169"/>
    </row>
    <row r="1149" spans="10:10" ht="13">
      <c r="J1149" s="169"/>
    </row>
    <row r="1150" spans="10:10" ht="13">
      <c r="J1150" s="169"/>
    </row>
    <row r="1151" spans="10:10" ht="13">
      <c r="J1151" s="169"/>
    </row>
    <row r="1152" spans="10:10" ht="13">
      <c r="J1152" s="169"/>
    </row>
    <row r="1153" spans="10:10" ht="13">
      <c r="J1153" s="169"/>
    </row>
    <row r="1154" spans="10:10" ht="13">
      <c r="J1154" s="169"/>
    </row>
    <row r="1155" spans="10:10" ht="13">
      <c r="J1155" s="169"/>
    </row>
    <row r="1156" spans="10:10" ht="13">
      <c r="J1156" s="169"/>
    </row>
    <row r="1157" spans="10:10" ht="13">
      <c r="J1157" s="169"/>
    </row>
    <row r="1158" spans="10:10" ht="13">
      <c r="J1158" s="169"/>
    </row>
    <row r="1159" spans="10:10" ht="13">
      <c r="J1159" s="169"/>
    </row>
    <row r="1160" spans="10:10" ht="13">
      <c r="J1160" s="169"/>
    </row>
    <row r="1161" spans="10:10" ht="13">
      <c r="J1161" s="169"/>
    </row>
    <row r="1162" spans="10:10" ht="13">
      <c r="J1162" s="169"/>
    </row>
    <row r="1163" spans="10:10" ht="13">
      <c r="J1163" s="169"/>
    </row>
    <row r="1164" spans="10:10" ht="13">
      <c r="J1164" s="169"/>
    </row>
    <row r="1165" spans="10:10" ht="13">
      <c r="J1165" s="169"/>
    </row>
    <row r="1166" spans="10:10" ht="13">
      <c r="J1166" s="169"/>
    </row>
    <row r="1167" spans="10:10" ht="13">
      <c r="J1167" s="169"/>
    </row>
    <row r="1168" spans="10:10" ht="13">
      <c r="J1168" s="169"/>
    </row>
    <row r="1169" spans="10:10" ht="13">
      <c r="J1169" s="169"/>
    </row>
    <row r="1170" spans="10:10" ht="13">
      <c r="J1170" s="169"/>
    </row>
    <row r="1171" spans="10:10" ht="13">
      <c r="J1171" s="169"/>
    </row>
    <row r="1172" spans="10:10" ht="13">
      <c r="J1172" s="169"/>
    </row>
    <row r="1173" spans="10:10" ht="13">
      <c r="J1173" s="169"/>
    </row>
    <row r="1174" spans="10:10" ht="13">
      <c r="J1174" s="169"/>
    </row>
    <row r="1175" spans="10:10" ht="13">
      <c r="J1175" s="169"/>
    </row>
    <row r="1176" spans="10:10" ht="13">
      <c r="J1176" s="169"/>
    </row>
    <row r="1177" spans="10:10" ht="13">
      <c r="J1177" s="169"/>
    </row>
    <row r="1178" spans="10:10" ht="13">
      <c r="J1178" s="169"/>
    </row>
    <row r="1179" spans="10:10" ht="13">
      <c r="J1179" s="169"/>
    </row>
    <row r="1180" spans="10:10" ht="13">
      <c r="J1180" s="169"/>
    </row>
    <row r="1181" spans="10:10" ht="13">
      <c r="J1181" s="169"/>
    </row>
    <row r="1182" spans="10:10" ht="13">
      <c r="J1182" s="169"/>
    </row>
    <row r="1183" spans="10:10" ht="13">
      <c r="J1183" s="169"/>
    </row>
    <row r="1184" spans="10:10" ht="13">
      <c r="J1184" s="169"/>
    </row>
    <row r="1185" spans="10:10" ht="13">
      <c r="J1185" s="169"/>
    </row>
    <row r="1186" spans="10:10" ht="13">
      <c r="J1186" s="169"/>
    </row>
    <row r="1187" spans="10:10" ht="13">
      <c r="J1187" s="169"/>
    </row>
    <row r="1188" spans="10:10" ht="13">
      <c r="J1188" s="169"/>
    </row>
    <row r="1189" spans="10:10" ht="13">
      <c r="J1189" s="169"/>
    </row>
    <row r="1190" spans="10:10" ht="13">
      <c r="J1190" s="169"/>
    </row>
    <row r="1191" spans="10:10" ht="13">
      <c r="J1191" s="169"/>
    </row>
    <row r="1192" spans="10:10" ht="13">
      <c r="J1192" s="169"/>
    </row>
    <row r="1193" spans="10:10" ht="13">
      <c r="J1193" s="169"/>
    </row>
    <row r="1194" spans="10:10" ht="13">
      <c r="J1194" s="169"/>
    </row>
    <row r="1195" spans="10:10" ht="13">
      <c r="J1195" s="169"/>
    </row>
    <row r="1196" spans="10:10" ht="13">
      <c r="J1196" s="169"/>
    </row>
    <row r="1197" spans="10:10" ht="13">
      <c r="J1197" s="169"/>
    </row>
    <row r="1198" spans="10:10" ht="13">
      <c r="J1198" s="169"/>
    </row>
    <row r="1199" spans="10:10" ht="13">
      <c r="J1199" s="169"/>
    </row>
    <row r="1200" spans="10:10" ht="13">
      <c r="J1200" s="169"/>
    </row>
    <row r="1201" spans="10:10" ht="13">
      <c r="J1201" s="169"/>
    </row>
    <row r="1202" spans="10:10" ht="13">
      <c r="J1202" s="169"/>
    </row>
    <row r="1203" spans="10:10" ht="13">
      <c r="J1203" s="169"/>
    </row>
    <row r="1204" spans="10:10" ht="13">
      <c r="J1204" s="169"/>
    </row>
    <row r="1205" spans="10:10" ht="13">
      <c r="J1205" s="169"/>
    </row>
    <row r="1206" spans="10:10" ht="13">
      <c r="J1206" s="169"/>
    </row>
    <row r="1207" spans="10:10" ht="13">
      <c r="J1207" s="169"/>
    </row>
    <row r="1208" spans="10:10" ht="13">
      <c r="J1208" s="169"/>
    </row>
    <row r="1209" spans="10:10" ht="13">
      <c r="J1209" s="169"/>
    </row>
    <row r="1210" spans="10:10" ht="13">
      <c r="J1210" s="169"/>
    </row>
    <row r="1211" spans="10:10" ht="13">
      <c r="J1211" s="169"/>
    </row>
    <row r="1212" spans="10:10" ht="13">
      <c r="J1212" s="169"/>
    </row>
    <row r="1213" spans="10:10" ht="13">
      <c r="J1213" s="169"/>
    </row>
    <row r="1214" spans="10:10" ht="13">
      <c r="J1214" s="169"/>
    </row>
    <row r="1215" spans="10:10" ht="13">
      <c r="J1215" s="169"/>
    </row>
    <row r="1216" spans="10:10" ht="13">
      <c r="J1216" s="169"/>
    </row>
    <row r="1217" spans="10:10" ht="13">
      <c r="J1217" s="169"/>
    </row>
    <row r="1218" spans="10:10" ht="13">
      <c r="J1218" s="169"/>
    </row>
    <row r="1219" spans="10:10" ht="13">
      <c r="J1219" s="169"/>
    </row>
    <row r="1220" spans="10:10" ht="13">
      <c r="J1220" s="169"/>
    </row>
    <row r="1221" spans="10:10" ht="13">
      <c r="J1221" s="169"/>
    </row>
    <row r="1222" spans="10:10" ht="13">
      <c r="J1222" s="169"/>
    </row>
    <row r="1223" spans="10:10" ht="13">
      <c r="J1223" s="169"/>
    </row>
    <row r="1224" spans="10:10" ht="13">
      <c r="J1224" s="169"/>
    </row>
    <row r="1225" spans="10:10" ht="13">
      <c r="J1225" s="169"/>
    </row>
    <row r="1226" spans="10:10" ht="13">
      <c r="J1226" s="169"/>
    </row>
    <row r="1227" spans="10:10" ht="13">
      <c r="J1227" s="169"/>
    </row>
    <row r="1228" spans="10:10" ht="13">
      <c r="J1228" s="169"/>
    </row>
    <row r="1229" spans="10:10" ht="13">
      <c r="J1229" s="169"/>
    </row>
    <row r="1230" spans="10:10" ht="13">
      <c r="J1230" s="169"/>
    </row>
    <row r="1231" spans="10:10" ht="13">
      <c r="J1231" s="169"/>
    </row>
    <row r="1232" spans="10:10" ht="13">
      <c r="J1232" s="169"/>
    </row>
    <row r="1233" spans="10:10" ht="13">
      <c r="J1233" s="169"/>
    </row>
    <row r="1234" spans="10:10" ht="13">
      <c r="J1234" s="169"/>
    </row>
    <row r="1235" spans="10:10" ht="13">
      <c r="J1235" s="169"/>
    </row>
    <row r="1236" spans="10:10" ht="13">
      <c r="J1236" s="169"/>
    </row>
    <row r="1237" spans="10:10" ht="13">
      <c r="J1237" s="169"/>
    </row>
    <row r="1238" spans="10:10" ht="13">
      <c r="J1238" s="169"/>
    </row>
    <row r="1239" spans="10:10" ht="13">
      <c r="J1239" s="169"/>
    </row>
    <row r="1240" spans="10:10" ht="13">
      <c r="J1240" s="169"/>
    </row>
    <row r="1241" spans="10:10" ht="13">
      <c r="J1241" s="169"/>
    </row>
    <row r="1242" spans="10:10" ht="13">
      <c r="J1242" s="169"/>
    </row>
    <row r="1243" spans="10:10" ht="13">
      <c r="J1243" s="169"/>
    </row>
    <row r="1244" spans="10:10" ht="13">
      <c r="J1244" s="169"/>
    </row>
    <row r="1245" spans="10:10" ht="13">
      <c r="J1245" s="169"/>
    </row>
    <row r="1246" spans="10:10" ht="13">
      <c r="J1246" s="169"/>
    </row>
    <row r="1247" spans="10:10" ht="13">
      <c r="J1247" s="169"/>
    </row>
    <row r="1248" spans="10:10" ht="13">
      <c r="J1248" s="169"/>
    </row>
    <row r="1249" spans="10:10" ht="13">
      <c r="J1249" s="169"/>
    </row>
    <row r="1250" spans="10:10" ht="13">
      <c r="J1250" s="169"/>
    </row>
    <row r="1251" spans="10:10" ht="13">
      <c r="J1251" s="169"/>
    </row>
    <row r="1252" spans="10:10" ht="13">
      <c r="J1252" s="169"/>
    </row>
    <row r="1253" spans="10:10" ht="13">
      <c r="J1253" s="169"/>
    </row>
    <row r="1254" spans="10:10" ht="13">
      <c r="J1254" s="169"/>
    </row>
    <row r="1255" spans="10:10" ht="13">
      <c r="J1255" s="169"/>
    </row>
    <row r="1256" spans="10:10" ht="13">
      <c r="J1256" s="169"/>
    </row>
    <row r="1257" spans="10:10" ht="13">
      <c r="J1257" s="169"/>
    </row>
    <row r="1258" spans="10:10" ht="13">
      <c r="J1258" s="169"/>
    </row>
    <row r="1259" spans="10:10" ht="13">
      <c r="J1259" s="169"/>
    </row>
    <row r="1260" spans="10:10" ht="13">
      <c r="J1260" s="169"/>
    </row>
    <row r="1261" spans="10:10" ht="13">
      <c r="J1261" s="169"/>
    </row>
    <row r="1262" spans="10:10" ht="13">
      <c r="J1262" s="169"/>
    </row>
    <row r="1263" spans="10:10" ht="13">
      <c r="J1263" s="169"/>
    </row>
    <row r="1264" spans="10:10" ht="13">
      <c r="J1264" s="169"/>
    </row>
    <row r="1265" spans="10:10" ht="13">
      <c r="J1265" s="169"/>
    </row>
    <row r="1266" spans="10:10" ht="13">
      <c r="J1266" s="169"/>
    </row>
    <row r="1267" spans="10:10" ht="13">
      <c r="J1267" s="169"/>
    </row>
    <row r="1268" spans="10:10" ht="13">
      <c r="J1268" s="169"/>
    </row>
    <row r="1269" spans="10:10" ht="13">
      <c r="J1269" s="169"/>
    </row>
    <row r="1270" spans="10:10" ht="13">
      <c r="J1270" s="169"/>
    </row>
    <row r="1271" spans="10:10" ht="13">
      <c r="J1271" s="169"/>
    </row>
    <row r="1272" spans="10:10" ht="13">
      <c r="J1272" s="169"/>
    </row>
    <row r="1273" spans="10:10" ht="13">
      <c r="J1273" s="169"/>
    </row>
    <row r="1274" spans="10:10" ht="13">
      <c r="J1274" s="169"/>
    </row>
    <row r="1275" spans="10:10" ht="13">
      <c r="J1275" s="169"/>
    </row>
    <row r="1276" spans="10:10" ht="13">
      <c r="J1276" s="169"/>
    </row>
    <row r="1277" spans="10:10" ht="13">
      <c r="J1277" s="169"/>
    </row>
    <row r="1278" spans="10:10" ht="13">
      <c r="J1278" s="169"/>
    </row>
    <row r="1279" spans="10:10" ht="13">
      <c r="J1279" s="169"/>
    </row>
    <row r="1280" spans="10:10" ht="13">
      <c r="J1280" s="169"/>
    </row>
    <row r="1281" spans="10:10" ht="13">
      <c r="J1281" s="169"/>
    </row>
    <row r="1282" spans="10:10" ht="13">
      <c r="J1282" s="169"/>
    </row>
    <row r="1283" spans="10:10" ht="13">
      <c r="J1283" s="169"/>
    </row>
    <row r="1284" spans="10:10" ht="13">
      <c r="J1284" s="169"/>
    </row>
    <row r="1285" spans="10:10" ht="13">
      <c r="J1285" s="169"/>
    </row>
    <row r="1286" spans="10:10" ht="13">
      <c r="J1286" s="169"/>
    </row>
    <row r="1287" spans="10:10" ht="13">
      <c r="J1287" s="169"/>
    </row>
    <row r="1288" spans="10:10" ht="13">
      <c r="J1288" s="169"/>
    </row>
    <row r="1289" spans="10:10" ht="13">
      <c r="J1289" s="169"/>
    </row>
    <row r="1290" spans="10:10" ht="13">
      <c r="J1290" s="169"/>
    </row>
    <row r="1291" spans="10:10" ht="13">
      <c r="J1291" s="169"/>
    </row>
    <row r="1292" spans="10:10" ht="13">
      <c r="J1292" s="169"/>
    </row>
    <row r="1293" spans="10:10" ht="13">
      <c r="J1293" s="169"/>
    </row>
    <row r="1294" spans="10:10" ht="13">
      <c r="J1294" s="169"/>
    </row>
    <row r="1295" spans="10:10" ht="13">
      <c r="J1295" s="169"/>
    </row>
    <row r="1296" spans="10:10" ht="13">
      <c r="J1296" s="169"/>
    </row>
    <row r="1297" spans="10:10" ht="13">
      <c r="J1297" s="169"/>
    </row>
    <row r="1298" spans="10:10" ht="13">
      <c r="J1298" s="169"/>
    </row>
    <row r="1299" spans="10:10" ht="13">
      <c r="J1299" s="169"/>
    </row>
    <row r="1300" spans="10:10" ht="13">
      <c r="J1300" s="169"/>
    </row>
    <row r="1301" spans="10:10" ht="13">
      <c r="J1301" s="169"/>
    </row>
    <row r="1302" spans="10:10" ht="13">
      <c r="J1302" s="169"/>
    </row>
    <row r="1303" spans="10:10" ht="13">
      <c r="J1303" s="169"/>
    </row>
    <row r="1304" spans="10:10" ht="13">
      <c r="J1304" s="169"/>
    </row>
    <row r="1305" spans="10:10" ht="13">
      <c r="J1305" s="169"/>
    </row>
    <row r="1306" spans="10:10" ht="13">
      <c r="J1306" s="169"/>
    </row>
    <row r="1307" spans="10:10" ht="13">
      <c r="J1307" s="169"/>
    </row>
    <row r="1308" spans="10:10" ht="13">
      <c r="J1308" s="169"/>
    </row>
    <row r="1309" spans="10:10" ht="13">
      <c r="J1309" s="169"/>
    </row>
    <row r="1310" spans="10:10" ht="13">
      <c r="J1310" s="169"/>
    </row>
    <row r="1311" spans="10:10" ht="13">
      <c r="J1311" s="169"/>
    </row>
    <row r="1312" spans="10:10" ht="13">
      <c r="J1312" s="169"/>
    </row>
    <row r="1313" spans="10:10" ht="13">
      <c r="J1313" s="169"/>
    </row>
    <row r="1314" spans="10:10" ht="13">
      <c r="J1314" s="169"/>
    </row>
    <row r="1315" spans="10:10" ht="13">
      <c r="J1315" s="169"/>
    </row>
    <row r="1316" spans="10:10" ht="13">
      <c r="J1316" s="169"/>
    </row>
    <row r="1317" spans="10:10" ht="13">
      <c r="J1317" s="169"/>
    </row>
    <row r="1318" spans="10:10" ht="13">
      <c r="J1318" s="169"/>
    </row>
    <row r="1319" spans="10:10" ht="13">
      <c r="J1319" s="169"/>
    </row>
    <row r="1320" spans="10:10" ht="13">
      <c r="J1320" s="169"/>
    </row>
    <row r="1321" spans="10:10" ht="13">
      <c r="J1321" s="169"/>
    </row>
    <row r="1322" spans="10:10" ht="13">
      <c r="J1322" s="169"/>
    </row>
    <row r="1323" spans="10:10" ht="13">
      <c r="J1323" s="169"/>
    </row>
    <row r="1324" spans="10:10" ht="13">
      <c r="J1324" s="169"/>
    </row>
    <row r="1325" spans="10:10" ht="13">
      <c r="J1325" s="169"/>
    </row>
    <row r="1326" spans="10:10" ht="13">
      <c r="J1326" s="169"/>
    </row>
    <row r="1327" spans="10:10" ht="13">
      <c r="J1327" s="169"/>
    </row>
    <row r="1328" spans="10:10" ht="13">
      <c r="J1328" s="169"/>
    </row>
    <row r="1329" spans="10:10" ht="13">
      <c r="J1329" s="169"/>
    </row>
    <row r="1330" spans="10:10" ht="13">
      <c r="J1330" s="169"/>
    </row>
    <row r="1331" spans="10:10" ht="13">
      <c r="J1331" s="169"/>
    </row>
    <row r="1332" spans="10:10" ht="13">
      <c r="J1332" s="169"/>
    </row>
    <row r="1333" spans="10:10" ht="13">
      <c r="J1333" s="169"/>
    </row>
    <row r="1334" spans="10:10" ht="13">
      <c r="J1334" s="169"/>
    </row>
    <row r="1335" spans="10:10" ht="13">
      <c r="J1335" s="169"/>
    </row>
    <row r="1336" spans="10:10" ht="13">
      <c r="J1336" s="169"/>
    </row>
    <row r="1337" spans="10:10" ht="13">
      <c r="J1337" s="169"/>
    </row>
    <row r="1338" spans="10:10" ht="13">
      <c r="J1338" s="169"/>
    </row>
    <row r="1339" spans="10:10" ht="13">
      <c r="J1339" s="169"/>
    </row>
    <row r="1340" spans="10:10" ht="13">
      <c r="J1340" s="169"/>
    </row>
    <row r="1341" spans="10:10" ht="13">
      <c r="J1341" s="169"/>
    </row>
    <row r="1342" spans="10:10" ht="13">
      <c r="J1342" s="169"/>
    </row>
    <row r="1343" spans="10:10" ht="13">
      <c r="J1343" s="169"/>
    </row>
    <row r="1344" spans="10:10" ht="13">
      <c r="J1344" s="169"/>
    </row>
    <row r="1345" spans="10:10" ht="13">
      <c r="J1345" s="169"/>
    </row>
    <row r="1346" spans="10:10" ht="13">
      <c r="J1346" s="169"/>
    </row>
    <row r="1347" spans="10:10" ht="13">
      <c r="J1347" s="169"/>
    </row>
    <row r="1348" spans="10:10" ht="13">
      <c r="J1348" s="169"/>
    </row>
    <row r="1349" spans="10:10" ht="13">
      <c r="J1349" s="169"/>
    </row>
    <row r="1350" spans="10:10" ht="13">
      <c r="J1350" s="169"/>
    </row>
    <row r="1351" spans="10:10" ht="13">
      <c r="J1351" s="169"/>
    </row>
    <row r="1352" spans="10:10" ht="13">
      <c r="J1352" s="169"/>
    </row>
    <row r="1353" spans="10:10" ht="13">
      <c r="J1353" s="169"/>
    </row>
    <row r="1354" spans="10:10" ht="13">
      <c r="J1354" s="169"/>
    </row>
    <row r="1355" spans="10:10" ht="13">
      <c r="J1355" s="169"/>
    </row>
    <row r="1356" spans="10:10" ht="13">
      <c r="J1356" s="169"/>
    </row>
    <row r="1357" spans="10:10" ht="13">
      <c r="J1357" s="169"/>
    </row>
    <row r="1358" spans="10:10" ht="13">
      <c r="J1358" s="169"/>
    </row>
    <row r="1359" spans="10:10" ht="13">
      <c r="J1359" s="169"/>
    </row>
    <row r="1360" spans="10:10" ht="13">
      <c r="J1360" s="169"/>
    </row>
    <row r="1361" spans="10:10" ht="13">
      <c r="J1361" s="169"/>
    </row>
    <row r="1362" spans="10:10" ht="13">
      <c r="J1362" s="169"/>
    </row>
    <row r="1363" spans="10:10" ht="13">
      <c r="J1363" s="169"/>
    </row>
    <row r="1364" spans="10:10" ht="13">
      <c r="J1364" s="169"/>
    </row>
    <row r="1365" spans="10:10" ht="13">
      <c r="J1365" s="169"/>
    </row>
    <row r="1366" spans="10:10" ht="13">
      <c r="J1366" s="169"/>
    </row>
    <row r="1367" spans="10:10" ht="13">
      <c r="J1367" s="169"/>
    </row>
    <row r="1368" spans="10:10" ht="13">
      <c r="J1368" s="169"/>
    </row>
    <row r="1369" spans="10:10" ht="13">
      <c r="J1369" s="169"/>
    </row>
    <row r="1370" spans="10:10" ht="13">
      <c r="J1370" s="169"/>
    </row>
    <row r="1371" spans="10:10" ht="13">
      <c r="J1371" s="169"/>
    </row>
    <row r="1372" spans="10:10" ht="13">
      <c r="J1372" s="169"/>
    </row>
    <row r="1373" spans="10:10" ht="13">
      <c r="J1373" s="169"/>
    </row>
    <row r="1374" spans="10:10" ht="13">
      <c r="J1374" s="169"/>
    </row>
    <row r="1375" spans="10:10" ht="13">
      <c r="J1375" s="169"/>
    </row>
    <row r="1376" spans="10:10" ht="13">
      <c r="J1376" s="169"/>
    </row>
    <row r="1377" spans="10:10" ht="13">
      <c r="J1377" s="169"/>
    </row>
    <row r="1378" spans="10:10" ht="13">
      <c r="J1378" s="169"/>
    </row>
    <row r="1379" spans="10:10" ht="13">
      <c r="J1379" s="169"/>
    </row>
    <row r="1380" spans="10:10" ht="13">
      <c r="J1380" s="169"/>
    </row>
    <row r="1381" spans="10:10" ht="13">
      <c r="J1381" s="169"/>
    </row>
    <row r="1382" spans="10:10" ht="13">
      <c r="J1382" s="169"/>
    </row>
    <row r="1383" spans="10:10" ht="13">
      <c r="J1383" s="169"/>
    </row>
    <row r="1384" spans="10:10" ht="13">
      <c r="J1384" s="169"/>
    </row>
    <row r="1385" spans="10:10" ht="13">
      <c r="J1385" s="169"/>
    </row>
    <row r="1386" spans="10:10" ht="13">
      <c r="J1386" s="169"/>
    </row>
    <row r="1387" spans="10:10" ht="13">
      <c r="J1387" s="169"/>
    </row>
    <row r="1388" spans="10:10" ht="13">
      <c r="J1388" s="169"/>
    </row>
    <row r="1389" spans="10:10" ht="13">
      <c r="J1389" s="169"/>
    </row>
    <row r="1390" spans="10:10" ht="13">
      <c r="J1390" s="169"/>
    </row>
    <row r="1391" spans="10:10" ht="13">
      <c r="J1391" s="169"/>
    </row>
    <row r="1392" spans="10:10" ht="13">
      <c r="J1392" s="169"/>
    </row>
    <row r="1393" spans="10:10" ht="13">
      <c r="J1393" s="169"/>
    </row>
    <row r="1394" spans="10:10" ht="13">
      <c r="J1394" s="169"/>
    </row>
    <row r="1395" spans="10:10" ht="13">
      <c r="J1395" s="169"/>
    </row>
    <row r="1396" spans="10:10" ht="13">
      <c r="J1396" s="169"/>
    </row>
    <row r="1397" spans="10:10" ht="13">
      <c r="J1397" s="169"/>
    </row>
    <row r="1398" spans="10:10" ht="13">
      <c r="J1398" s="169"/>
    </row>
    <row r="1399" spans="10:10" ht="13">
      <c r="J1399" s="169"/>
    </row>
    <row r="1400" spans="10:10" ht="13">
      <c r="J1400" s="169"/>
    </row>
    <row r="1401" spans="10:10" ht="13">
      <c r="J1401" s="169"/>
    </row>
    <row r="1402" spans="10:10" ht="13">
      <c r="J1402" s="169"/>
    </row>
    <row r="1403" spans="10:10" ht="13">
      <c r="J1403" s="169"/>
    </row>
    <row r="1404" spans="10:10" ht="13">
      <c r="J1404" s="169"/>
    </row>
    <row r="1405" spans="10:10" ht="13">
      <c r="J1405" s="169"/>
    </row>
    <row r="1406" spans="10:10" ht="13">
      <c r="J1406" s="169"/>
    </row>
    <row r="1407" spans="10:10" ht="13">
      <c r="J1407" s="169"/>
    </row>
    <row r="1408" spans="10:10" ht="13">
      <c r="J1408" s="169"/>
    </row>
    <row r="1409" spans="10:10" ht="13">
      <c r="J1409" s="169"/>
    </row>
    <row r="1410" spans="10:10" ht="13">
      <c r="J1410" s="169"/>
    </row>
    <row r="1411" spans="10:10" ht="13">
      <c r="J1411" s="169"/>
    </row>
    <row r="1412" spans="10:10" ht="13">
      <c r="J1412" s="169"/>
    </row>
    <row r="1413" spans="10:10" ht="13">
      <c r="J1413" s="169"/>
    </row>
    <row r="1414" spans="10:10" ht="13">
      <c r="J1414" s="169"/>
    </row>
    <row r="1415" spans="10:10" ht="13">
      <c r="J1415" s="169"/>
    </row>
    <row r="1416" spans="10:10" ht="13">
      <c r="J1416" s="169"/>
    </row>
    <row r="1417" spans="10:10" ht="13">
      <c r="J1417" s="169"/>
    </row>
    <row r="1418" spans="10:10" ht="13">
      <c r="J1418" s="169"/>
    </row>
    <row r="1419" spans="10:10" ht="13">
      <c r="J1419" s="169"/>
    </row>
    <row r="1420" spans="10:10" ht="13">
      <c r="J1420" s="169"/>
    </row>
    <row r="1421" spans="10:10" ht="13">
      <c r="J1421" s="169"/>
    </row>
    <row r="1422" spans="10:10" ht="13">
      <c r="J1422" s="169"/>
    </row>
    <row r="1423" spans="10:10" ht="13">
      <c r="J1423" s="169"/>
    </row>
    <row r="1424" spans="10:10" ht="13">
      <c r="J1424" s="169"/>
    </row>
    <row r="1425" spans="10:10" ht="13">
      <c r="J1425" s="169"/>
    </row>
    <row r="1426" spans="10:10" ht="13">
      <c r="J1426" s="169"/>
    </row>
    <row r="1427" spans="10:10" ht="13">
      <c r="J1427" s="169"/>
    </row>
    <row r="1428" spans="10:10" ht="13">
      <c r="J1428" s="169"/>
    </row>
    <row r="1429" spans="10:10" ht="13">
      <c r="J1429" s="169"/>
    </row>
    <row r="1430" spans="10:10" ht="13">
      <c r="J1430" s="169"/>
    </row>
    <row r="1431" spans="10:10" ht="13">
      <c r="J1431" s="169"/>
    </row>
    <row r="1432" spans="10:10" ht="13">
      <c r="J1432" s="169"/>
    </row>
    <row r="1433" spans="10:10" ht="13">
      <c r="J1433" s="169"/>
    </row>
    <row r="1434" spans="10:10" ht="13">
      <c r="J1434" s="169"/>
    </row>
    <row r="1435" spans="10:10" ht="13">
      <c r="J1435" s="169"/>
    </row>
    <row r="1436" spans="10:10" ht="13">
      <c r="J1436" s="169"/>
    </row>
    <row r="1437" spans="10:10" ht="13">
      <c r="J1437" s="169"/>
    </row>
    <row r="1438" spans="10:10" ht="13">
      <c r="J1438" s="169"/>
    </row>
    <row r="1439" spans="10:10" ht="13">
      <c r="J1439" s="169"/>
    </row>
    <row r="1440" spans="10:10" ht="13">
      <c r="J1440" s="169"/>
    </row>
    <row r="1441" spans="10:10" ht="13">
      <c r="J1441" s="169"/>
    </row>
    <row r="1442" spans="10:10" ht="13">
      <c r="J1442" s="169"/>
    </row>
    <row r="1443" spans="10:10" ht="13">
      <c r="J1443" s="169"/>
    </row>
    <row r="1444" spans="10:10" ht="13">
      <c r="J1444" s="169"/>
    </row>
    <row r="1445" spans="10:10" ht="13">
      <c r="J1445" s="169"/>
    </row>
    <row r="1446" spans="10:10" ht="13">
      <c r="J1446" s="169"/>
    </row>
    <row r="1447" spans="10:10" ht="13">
      <c r="J1447" s="169"/>
    </row>
    <row r="1448" spans="10:10" ht="13">
      <c r="J1448" s="169"/>
    </row>
    <row r="1449" spans="10:10" ht="13">
      <c r="J1449" s="169"/>
    </row>
    <row r="1450" spans="10:10" ht="13">
      <c r="J1450" s="169"/>
    </row>
    <row r="1451" spans="10:10" ht="13">
      <c r="J1451" s="169"/>
    </row>
    <row r="1452" spans="10:10" ht="13">
      <c r="J1452" s="169"/>
    </row>
    <row r="1453" spans="10:10" ht="13">
      <c r="J1453" s="169"/>
    </row>
    <row r="1454" spans="10:10" ht="13">
      <c r="J1454" s="169"/>
    </row>
    <row r="1455" spans="10:10" ht="13">
      <c r="J1455" s="169"/>
    </row>
    <row r="1456" spans="10:10" ht="13">
      <c r="J1456" s="169"/>
    </row>
    <row r="1457" spans="10:10" ht="13">
      <c r="J1457" s="169"/>
    </row>
    <row r="1458" spans="10:10" ht="13">
      <c r="J1458" s="169"/>
    </row>
    <row r="1459" spans="10:10" ht="13">
      <c r="J1459" s="169"/>
    </row>
    <row r="1460" spans="10:10" ht="13">
      <c r="J1460" s="169"/>
    </row>
    <row r="1461" spans="10:10" ht="13">
      <c r="J1461" s="169"/>
    </row>
    <row r="1462" spans="10:10" ht="13">
      <c r="J1462" s="169"/>
    </row>
    <row r="1463" spans="10:10" ht="13">
      <c r="J1463" s="169"/>
    </row>
    <row r="1464" spans="10:10" ht="13">
      <c r="J1464" s="169"/>
    </row>
    <row r="1465" spans="10:10" ht="13">
      <c r="J1465" s="169"/>
    </row>
    <row r="1466" spans="10:10" ht="13">
      <c r="J1466" s="169"/>
    </row>
    <row r="1467" spans="10:10" ht="13">
      <c r="J1467" s="169"/>
    </row>
    <row r="1468" spans="10:10" ht="13">
      <c r="J1468" s="169"/>
    </row>
    <row r="1469" spans="10:10" ht="13">
      <c r="J1469" s="169"/>
    </row>
    <row r="1470" spans="10:10" ht="13">
      <c r="J1470" s="169"/>
    </row>
    <row r="1471" spans="10:10" ht="13">
      <c r="J1471" s="169"/>
    </row>
    <row r="1472" spans="10:10" ht="13">
      <c r="J1472" s="169"/>
    </row>
    <row r="1473" spans="10:10" ht="13">
      <c r="J1473" s="169"/>
    </row>
    <row r="1474" spans="10:10" ht="13">
      <c r="J1474" s="169"/>
    </row>
    <row r="1475" spans="10:10" ht="13">
      <c r="J1475" s="169"/>
    </row>
    <row r="1476" spans="10:10" ht="13">
      <c r="J1476" s="169"/>
    </row>
    <row r="1477" spans="10:10" ht="13">
      <c r="J1477" s="169"/>
    </row>
    <row r="1478" spans="10:10" ht="13">
      <c r="J1478" s="169"/>
    </row>
    <row r="1479" spans="10:10" ht="13">
      <c r="J1479" s="169"/>
    </row>
    <row r="1480" spans="10:10" ht="13">
      <c r="J1480" s="169"/>
    </row>
    <row r="1481" spans="10:10" ht="13">
      <c r="J1481" s="169"/>
    </row>
    <row r="1482" spans="10:10" ht="13">
      <c r="J1482" s="169"/>
    </row>
    <row r="1483" spans="10:10" ht="13">
      <c r="J1483" s="169"/>
    </row>
    <row r="1484" spans="10:10" ht="13">
      <c r="J1484" s="169"/>
    </row>
    <row r="1485" spans="10:10" ht="13">
      <c r="J1485" s="169"/>
    </row>
    <row r="1486" spans="10:10" ht="13">
      <c r="J1486" s="169"/>
    </row>
    <row r="1487" spans="10:10" ht="13">
      <c r="J1487" s="169"/>
    </row>
    <row r="1488" spans="10:10" ht="13">
      <c r="J1488" s="169"/>
    </row>
    <row r="1489" spans="10:10" ht="13">
      <c r="J1489" s="169"/>
    </row>
    <row r="1490" spans="10:10" ht="13">
      <c r="J1490" s="169"/>
    </row>
    <row r="1491" spans="10:10" ht="13">
      <c r="J1491" s="169"/>
    </row>
    <row r="1492" spans="10:10" ht="13">
      <c r="J1492" s="169"/>
    </row>
    <row r="1493" spans="10:10" ht="13">
      <c r="J1493" s="169"/>
    </row>
    <row r="1494" spans="10:10" ht="13">
      <c r="J1494" s="169"/>
    </row>
    <row r="1495" spans="10:10" ht="13">
      <c r="J1495" s="169"/>
    </row>
    <row r="1496" spans="10:10" ht="13">
      <c r="J1496" s="169"/>
    </row>
    <row r="1497" spans="10:10" ht="13">
      <c r="J1497" s="169"/>
    </row>
    <row r="1498" spans="10:10" ht="13">
      <c r="J1498" s="169"/>
    </row>
    <row r="1499" spans="10:10" ht="13">
      <c r="J1499" s="169"/>
    </row>
    <row r="1500" spans="10:10" ht="13">
      <c r="J1500" s="169"/>
    </row>
    <row r="1501" spans="10:10" ht="13">
      <c r="J1501" s="169"/>
    </row>
    <row r="1502" spans="10:10" ht="13">
      <c r="J1502" s="169"/>
    </row>
    <row r="1503" spans="10:10" ht="13">
      <c r="J1503" s="169"/>
    </row>
    <row r="1504" spans="10:10" ht="13">
      <c r="J1504" s="169"/>
    </row>
    <row r="1505" spans="10:10" ht="13">
      <c r="J1505" s="169"/>
    </row>
    <row r="1506" spans="10:10" ht="13">
      <c r="J1506" s="169"/>
    </row>
    <row r="1507" spans="10:10" ht="13">
      <c r="J1507" s="169"/>
    </row>
    <row r="1508" spans="10:10" ht="13">
      <c r="J1508" s="169"/>
    </row>
    <row r="1509" spans="10:10" ht="13">
      <c r="J1509" s="169"/>
    </row>
    <row r="1510" spans="10:10" ht="13">
      <c r="J1510" s="169"/>
    </row>
    <row r="1511" spans="10:10" ht="13">
      <c r="J1511" s="169"/>
    </row>
    <row r="1512" spans="10:10" ht="13">
      <c r="J1512" s="169"/>
    </row>
    <row r="1513" spans="10:10" ht="13">
      <c r="J1513" s="169"/>
    </row>
    <row r="1514" spans="10:10" ht="13">
      <c r="J1514" s="169"/>
    </row>
    <row r="1515" spans="10:10" ht="13">
      <c r="J1515" s="169"/>
    </row>
    <row r="1516" spans="10:10" ht="13">
      <c r="J1516" s="169"/>
    </row>
    <row r="1517" spans="10:10" ht="13">
      <c r="J1517" s="169"/>
    </row>
    <row r="1518" spans="10:10" ht="13">
      <c r="J1518" s="169"/>
    </row>
    <row r="1519" spans="10:10" ht="13">
      <c r="J1519" s="169"/>
    </row>
    <row r="1520" spans="10:10" ht="13">
      <c r="J1520" s="169"/>
    </row>
    <row r="1521" spans="10:10" ht="13">
      <c r="J1521" s="169"/>
    </row>
    <row r="1522" spans="10:10" ht="13">
      <c r="J1522" s="169"/>
    </row>
    <row r="1523" spans="10:10" ht="13">
      <c r="J1523" s="169"/>
    </row>
    <row r="1524" spans="10:10" ht="13">
      <c r="J1524" s="169"/>
    </row>
    <row r="1525" spans="10:10" ht="13">
      <c r="J1525" s="169"/>
    </row>
    <row r="1526" spans="10:10" ht="13">
      <c r="J1526" s="169"/>
    </row>
    <row r="1527" spans="10:10" ht="13">
      <c r="J1527" s="169"/>
    </row>
    <row r="1528" spans="10:10" ht="13">
      <c r="J1528" s="169"/>
    </row>
    <row r="1529" spans="10:10" ht="13">
      <c r="J1529" s="169"/>
    </row>
    <row r="1530" spans="10:10" ht="13">
      <c r="J1530" s="169"/>
    </row>
    <row r="1531" spans="10:10" ht="13">
      <c r="J1531" s="169"/>
    </row>
    <row r="1532" spans="10:10" ht="13">
      <c r="J1532" s="169"/>
    </row>
    <row r="1533" spans="10:10" ht="13">
      <c r="J1533" s="169"/>
    </row>
    <row r="1534" spans="10:10" ht="13">
      <c r="J1534" s="169"/>
    </row>
    <row r="1535" spans="10:10" ht="13">
      <c r="J1535" s="169"/>
    </row>
    <row r="1536" spans="10:10" ht="13">
      <c r="J1536" s="169"/>
    </row>
    <row r="1537" spans="10:10" ht="13">
      <c r="J1537" s="169"/>
    </row>
    <row r="1538" spans="10:10" ht="13">
      <c r="J1538" s="169"/>
    </row>
    <row r="1539" spans="10:10" ht="13">
      <c r="J1539" s="169"/>
    </row>
    <row r="1540" spans="10:10" ht="13">
      <c r="J1540" s="169"/>
    </row>
    <row r="1541" spans="10:10" ht="13">
      <c r="J1541" s="169"/>
    </row>
    <row r="1542" spans="10:10" ht="13">
      <c r="J1542" s="169"/>
    </row>
    <row r="1543" spans="10:10" ht="13">
      <c r="J1543" s="169"/>
    </row>
    <row r="1544" spans="10:10" ht="13">
      <c r="J1544" s="169"/>
    </row>
    <row r="1545" spans="10:10" ht="13">
      <c r="J1545" s="169"/>
    </row>
    <row r="1546" spans="10:10" ht="13">
      <c r="J1546" s="169"/>
    </row>
    <row r="1547" spans="10:10" ht="13">
      <c r="J1547" s="169"/>
    </row>
    <row r="1548" spans="10:10" ht="13">
      <c r="J1548" s="169"/>
    </row>
    <row r="1549" spans="10:10" ht="13">
      <c r="J1549" s="169"/>
    </row>
    <row r="1550" spans="10:10" ht="13">
      <c r="J1550" s="169"/>
    </row>
    <row r="1551" spans="10:10" ht="13">
      <c r="J1551" s="169"/>
    </row>
    <row r="1552" spans="10:10" ht="13">
      <c r="J1552" s="169"/>
    </row>
    <row r="1553" spans="10:10" ht="13">
      <c r="J1553" s="169"/>
    </row>
    <row r="1554" spans="10:10" ht="13">
      <c r="J1554" s="169"/>
    </row>
    <row r="1555" spans="10:10" ht="13">
      <c r="J1555" s="169"/>
    </row>
    <row r="1556" spans="10:10" ht="13">
      <c r="J1556" s="169"/>
    </row>
    <row r="1557" spans="10:10" ht="13">
      <c r="J1557" s="169"/>
    </row>
    <row r="1558" spans="10:10" ht="13">
      <c r="J1558" s="169"/>
    </row>
    <row r="1559" spans="10:10" ht="13">
      <c r="J1559" s="169"/>
    </row>
    <row r="1560" spans="10:10" ht="13">
      <c r="J1560" s="169"/>
    </row>
    <row r="1561" spans="10:10" ht="13">
      <c r="J1561" s="169"/>
    </row>
    <row r="1562" spans="10:10" ht="13">
      <c r="J1562" s="169"/>
    </row>
    <row r="1563" spans="10:10" ht="13">
      <c r="J1563" s="169"/>
    </row>
    <row r="1564" spans="10:10" ht="13">
      <c r="J1564" s="169"/>
    </row>
    <row r="1565" spans="10:10" ht="13">
      <c r="J1565" s="169"/>
    </row>
    <row r="1566" spans="10:10" ht="13">
      <c r="J1566" s="169"/>
    </row>
    <row r="1567" spans="10:10" ht="13">
      <c r="J1567" s="169"/>
    </row>
    <row r="1568" spans="10:10" ht="13">
      <c r="J1568" s="169"/>
    </row>
    <row r="1569" spans="10:10" ht="13">
      <c r="J1569" s="169"/>
    </row>
    <row r="1570" spans="10:10" ht="13">
      <c r="J1570" s="169"/>
    </row>
    <row r="1571" spans="10:10" ht="13">
      <c r="J1571" s="169"/>
    </row>
    <row r="1572" spans="10:10" ht="13">
      <c r="J1572" s="169"/>
    </row>
    <row r="1573" spans="10:10" ht="13">
      <c r="J1573" s="169"/>
    </row>
    <row r="1574" spans="10:10" ht="13">
      <c r="J1574" s="169"/>
    </row>
    <row r="1575" spans="10:10" ht="13">
      <c r="J1575" s="169"/>
    </row>
    <row r="1576" spans="10:10" ht="13">
      <c r="J1576" s="169"/>
    </row>
    <row r="1577" spans="10:10" ht="13">
      <c r="J1577" s="169"/>
    </row>
    <row r="1578" spans="10:10" ht="13">
      <c r="J1578" s="169"/>
    </row>
    <row r="1579" spans="10:10" ht="13">
      <c r="J1579" s="169"/>
    </row>
    <row r="1580" spans="10:10" ht="13">
      <c r="J1580" s="169"/>
    </row>
    <row r="1581" spans="10:10" ht="13">
      <c r="J1581" s="169"/>
    </row>
    <row r="1582" spans="10:10" ht="13">
      <c r="J1582" s="169"/>
    </row>
    <row r="1583" spans="10:10" ht="13">
      <c r="J1583" s="169"/>
    </row>
    <row r="1584" spans="10:10" ht="13">
      <c r="J1584" s="169"/>
    </row>
    <row r="1585" spans="10:10" ht="13">
      <c r="J1585" s="169"/>
    </row>
    <row r="1586" spans="10:10" ht="13">
      <c r="J1586" s="169"/>
    </row>
    <row r="1587" spans="10:10" ht="13">
      <c r="J1587" s="169"/>
    </row>
    <row r="1588" spans="10:10" ht="13">
      <c r="J1588" s="169"/>
    </row>
    <row r="1589" spans="10:10" ht="13">
      <c r="J1589" s="169"/>
    </row>
    <row r="1590" spans="10:10" ht="13">
      <c r="J1590" s="169"/>
    </row>
    <row r="1591" spans="10:10" ht="13">
      <c r="J1591" s="169"/>
    </row>
    <row r="1592" spans="10:10" ht="13">
      <c r="J1592" s="169"/>
    </row>
    <row r="1593" spans="10:10" ht="13">
      <c r="J1593" s="169"/>
    </row>
    <row r="1594" spans="10:10" ht="13">
      <c r="J1594" s="169"/>
    </row>
    <row r="1595" spans="10:10" ht="13">
      <c r="J1595" s="169"/>
    </row>
    <row r="1596" spans="10:10" ht="13">
      <c r="J1596" s="169"/>
    </row>
    <row r="1597" spans="10:10" ht="13">
      <c r="J1597" s="169"/>
    </row>
    <row r="1598" spans="10:10" ht="13">
      <c r="J1598" s="169"/>
    </row>
    <row r="1599" spans="10:10" ht="13">
      <c r="J1599" s="169"/>
    </row>
    <row r="1600" spans="10:10" ht="13">
      <c r="J1600" s="169"/>
    </row>
    <row r="1601" spans="10:10" ht="13">
      <c r="J1601" s="169"/>
    </row>
    <row r="1602" spans="10:10" ht="13">
      <c r="J1602" s="169"/>
    </row>
    <row r="1603" spans="10:10" ht="13">
      <c r="J1603" s="169"/>
    </row>
    <row r="1604" spans="10:10" ht="13">
      <c r="J1604" s="169"/>
    </row>
    <row r="1605" spans="10:10" ht="13">
      <c r="J1605" s="169"/>
    </row>
    <row r="1606" spans="10:10" ht="13">
      <c r="J1606" s="169"/>
    </row>
    <row r="1607" spans="10:10" ht="13">
      <c r="J1607" s="169"/>
    </row>
    <row r="1608" spans="10:10" ht="13">
      <c r="J1608" s="169"/>
    </row>
    <row r="1609" spans="10:10" ht="13">
      <c r="J1609" s="169"/>
    </row>
    <row r="1610" spans="10:10" ht="13">
      <c r="J1610" s="169"/>
    </row>
    <row r="1611" spans="10:10" ht="13">
      <c r="J1611" s="169"/>
    </row>
    <row r="1612" spans="10:10" ht="13">
      <c r="J1612" s="169"/>
    </row>
    <row r="1613" spans="10:10" ht="13">
      <c r="J1613" s="169"/>
    </row>
    <row r="1614" spans="10:10" ht="13">
      <c r="J1614" s="169"/>
    </row>
    <row r="1615" spans="10:10" ht="13">
      <c r="J1615" s="169"/>
    </row>
    <row r="1616" spans="10:10" ht="13">
      <c r="J1616" s="169"/>
    </row>
    <row r="1617" spans="10:10" ht="13">
      <c r="J1617" s="169"/>
    </row>
    <row r="1618" spans="10:10" ht="13">
      <c r="J1618" s="169"/>
    </row>
    <row r="1619" spans="10:10" ht="13">
      <c r="J1619" s="169"/>
    </row>
    <row r="1620" spans="10:10" ht="13">
      <c r="J1620" s="169"/>
    </row>
    <row r="1621" spans="10:10" ht="13">
      <c r="J1621" s="169"/>
    </row>
    <row r="1622" spans="10:10" ht="13">
      <c r="J1622" s="169"/>
    </row>
    <row r="1623" spans="10:10" ht="13">
      <c r="J1623" s="169"/>
    </row>
    <row r="1624" spans="10:10" ht="13">
      <c r="J1624" s="169"/>
    </row>
    <row r="1625" spans="10:10" ht="13">
      <c r="J1625" s="169"/>
    </row>
    <row r="1626" spans="10:10" ht="13">
      <c r="J1626" s="169"/>
    </row>
    <row r="1627" spans="10:10" ht="13">
      <c r="J1627" s="169"/>
    </row>
    <row r="1628" spans="10:10" ht="13">
      <c r="J1628" s="169"/>
    </row>
    <row r="1629" spans="10:10" ht="13">
      <c r="J1629" s="169"/>
    </row>
    <row r="1630" spans="10:10" ht="13">
      <c r="J1630" s="169"/>
    </row>
    <row r="1631" spans="10:10" ht="13">
      <c r="J1631" s="169"/>
    </row>
    <row r="1632" spans="10:10" ht="13">
      <c r="J1632" s="169"/>
    </row>
    <row r="1633" spans="10:10" ht="13">
      <c r="J1633" s="169"/>
    </row>
    <row r="1634" spans="10:10" ht="13">
      <c r="J1634" s="169"/>
    </row>
    <row r="1635" spans="10:10" ht="13">
      <c r="J1635" s="169"/>
    </row>
    <row r="1636" spans="10:10" ht="13">
      <c r="J1636" s="169"/>
    </row>
    <row r="1637" spans="10:10" ht="13">
      <c r="J1637" s="169"/>
    </row>
    <row r="1638" spans="10:10" ht="13">
      <c r="J1638" s="169"/>
    </row>
    <row r="1639" spans="10:10" ht="13">
      <c r="J1639" s="169"/>
    </row>
    <row r="1640" spans="10:10" ht="13">
      <c r="J1640" s="169"/>
    </row>
    <row r="1641" spans="10:10" ht="13">
      <c r="J1641" s="169"/>
    </row>
    <row r="1642" spans="10:10" ht="13">
      <c r="J1642" s="169"/>
    </row>
    <row r="1643" spans="10:10" ht="13">
      <c r="J1643" s="169"/>
    </row>
    <row r="1644" spans="10:10" ht="13">
      <c r="J1644" s="169"/>
    </row>
    <row r="1645" spans="10:10" ht="13">
      <c r="J1645" s="169"/>
    </row>
    <row r="1646" spans="10:10" ht="13">
      <c r="J1646" s="169"/>
    </row>
    <row r="1647" spans="10:10" ht="13">
      <c r="J1647" s="169"/>
    </row>
    <row r="1648" spans="10:10" ht="13">
      <c r="J1648" s="169"/>
    </row>
    <row r="1649" spans="10:10" ht="13">
      <c r="J1649" s="169"/>
    </row>
    <row r="1650" spans="10:10" ht="13">
      <c r="J1650" s="169"/>
    </row>
    <row r="1651" spans="10:10" ht="13">
      <c r="J1651" s="169"/>
    </row>
    <row r="1652" spans="10:10" ht="13">
      <c r="J1652" s="169"/>
    </row>
    <row r="1653" spans="10:10" ht="13">
      <c r="J1653" s="169"/>
    </row>
    <row r="1654" spans="10:10" ht="13">
      <c r="J1654" s="169"/>
    </row>
    <row r="1655" spans="10:10" ht="13">
      <c r="J1655" s="169"/>
    </row>
    <row r="1656" spans="10:10" ht="13">
      <c r="J1656" s="169"/>
    </row>
    <row r="1657" spans="10:10" ht="13">
      <c r="J1657" s="169"/>
    </row>
    <row r="1658" spans="10:10" ht="13">
      <c r="J1658" s="169"/>
    </row>
    <row r="1659" spans="10:10" ht="13">
      <c r="J1659" s="169"/>
    </row>
    <row r="1660" spans="10:10" ht="13">
      <c r="J1660" s="169"/>
    </row>
    <row r="1661" spans="10:10" ht="13">
      <c r="J1661" s="169"/>
    </row>
    <row r="1662" spans="10:10" ht="13">
      <c r="J1662" s="169"/>
    </row>
    <row r="1663" spans="10:10" ht="13">
      <c r="J1663" s="169"/>
    </row>
    <row r="1664" spans="10:10" ht="13">
      <c r="J1664" s="169"/>
    </row>
    <row r="1665" spans="10:10" ht="13">
      <c r="J1665" s="169"/>
    </row>
    <row r="1666" spans="10:10" ht="13">
      <c r="J1666" s="169"/>
    </row>
    <row r="1667" spans="10:10" ht="13">
      <c r="J1667" s="169"/>
    </row>
    <row r="1668" spans="10:10" ht="13">
      <c r="J1668" s="169"/>
    </row>
    <row r="1669" spans="10:10" ht="13">
      <c r="J1669" s="169"/>
    </row>
    <row r="1670" spans="10:10" ht="13">
      <c r="J1670" s="169"/>
    </row>
    <row r="1671" spans="10:10" ht="13">
      <c r="J1671" s="169"/>
    </row>
    <row r="1672" spans="10:10" ht="13">
      <c r="J1672" s="169"/>
    </row>
    <row r="1673" spans="10:10" ht="13">
      <c r="J1673" s="169"/>
    </row>
    <row r="1674" spans="10:10" ht="13">
      <c r="J1674" s="169"/>
    </row>
    <row r="1675" spans="10:10" ht="13">
      <c r="J1675" s="169"/>
    </row>
    <row r="1676" spans="10:10" ht="13">
      <c r="J1676" s="169"/>
    </row>
    <row r="1677" spans="10:10" ht="13">
      <c r="J1677" s="169"/>
    </row>
    <row r="1678" spans="10:10" ht="13">
      <c r="J1678" s="169"/>
    </row>
    <row r="1679" spans="10:10" ht="13">
      <c r="J1679" s="169"/>
    </row>
    <row r="1680" spans="10:10" ht="13">
      <c r="J1680" s="169"/>
    </row>
    <row r="1681" spans="10:10" ht="13">
      <c r="J1681" s="169"/>
    </row>
    <row r="1682" spans="10:10" ht="13">
      <c r="J1682" s="169"/>
    </row>
    <row r="1683" spans="10:10" ht="13">
      <c r="J1683" s="169"/>
    </row>
    <row r="1684" spans="10:10" ht="13">
      <c r="J1684" s="169"/>
    </row>
    <row r="1685" spans="10:10" ht="13">
      <c r="J1685" s="169"/>
    </row>
    <row r="1686" spans="10:10" ht="13">
      <c r="J1686" s="169"/>
    </row>
    <row r="1687" spans="10:10" ht="13">
      <c r="J1687" s="169"/>
    </row>
    <row r="1688" spans="10:10" ht="13">
      <c r="J1688" s="169"/>
    </row>
    <row r="1689" spans="10:10" ht="13">
      <c r="J1689" s="169"/>
    </row>
    <row r="1690" spans="10:10" ht="13">
      <c r="J1690" s="169"/>
    </row>
    <row r="1691" spans="10:10" ht="13">
      <c r="J1691" s="169"/>
    </row>
    <row r="1692" spans="10:10" ht="13">
      <c r="J1692" s="169"/>
    </row>
    <row r="1693" spans="10:10" ht="13">
      <c r="J1693" s="169"/>
    </row>
    <row r="1694" spans="10:10" ht="13">
      <c r="J1694" s="169"/>
    </row>
    <row r="1695" spans="10:10" ht="13">
      <c r="J1695" s="169"/>
    </row>
    <row r="1696" spans="10:10" ht="13">
      <c r="J1696" s="169"/>
    </row>
    <row r="1697" spans="10:10" ht="13">
      <c r="J1697" s="169"/>
    </row>
    <row r="1698" spans="10:10" ht="13">
      <c r="J1698" s="169"/>
    </row>
    <row r="1699" spans="10:10" ht="13">
      <c r="J1699" s="169"/>
    </row>
    <row r="1700" spans="10:10" ht="13">
      <c r="J1700" s="169"/>
    </row>
    <row r="1701" spans="10:10" ht="13">
      <c r="J1701" s="169"/>
    </row>
    <row r="1702" spans="10:10" ht="13">
      <c r="J1702" s="169"/>
    </row>
    <row r="1703" spans="10:10" ht="13">
      <c r="J1703" s="169"/>
    </row>
    <row r="1704" spans="10:10" ht="13">
      <c r="J1704" s="169"/>
    </row>
    <row r="1705" spans="10:10" ht="13">
      <c r="J1705" s="169"/>
    </row>
    <row r="1706" spans="10:10" ht="13">
      <c r="J1706" s="169"/>
    </row>
    <row r="1707" spans="10:10" ht="13">
      <c r="J1707" s="169"/>
    </row>
    <row r="1708" spans="10:10" ht="13">
      <c r="J1708" s="169"/>
    </row>
    <row r="1709" spans="10:10" ht="13">
      <c r="J1709" s="169"/>
    </row>
    <row r="1710" spans="10:10" ht="13">
      <c r="J1710" s="169"/>
    </row>
    <row r="1711" spans="10:10" ht="13">
      <c r="J1711" s="169"/>
    </row>
    <row r="1712" spans="10:10" ht="13">
      <c r="J1712" s="169"/>
    </row>
    <row r="1713" spans="10:10" ht="13">
      <c r="J1713" s="169"/>
    </row>
    <row r="1714" spans="10:10" ht="13">
      <c r="J1714" s="169"/>
    </row>
    <row r="1715" spans="10:10" ht="13">
      <c r="J1715" s="169"/>
    </row>
    <row r="1716" spans="10:10" ht="13">
      <c r="J1716" s="169"/>
    </row>
    <row r="1717" spans="10:10" ht="13">
      <c r="J1717" s="169"/>
    </row>
    <row r="1718" spans="10:10" ht="13">
      <c r="J1718" s="169"/>
    </row>
    <row r="1719" spans="10:10" ht="13">
      <c r="J1719" s="169"/>
    </row>
    <row r="1720" spans="10:10" ht="13">
      <c r="J1720" s="169"/>
    </row>
    <row r="1721" spans="10:10" ht="13">
      <c r="J1721" s="169"/>
    </row>
    <row r="1722" spans="10:10" ht="13">
      <c r="J1722" s="169"/>
    </row>
    <row r="1723" spans="10:10" ht="13">
      <c r="J1723" s="169"/>
    </row>
    <row r="1724" spans="10:10" ht="13">
      <c r="J1724" s="169"/>
    </row>
    <row r="1725" spans="10:10" ht="13">
      <c r="J1725" s="169"/>
    </row>
    <row r="1726" spans="10:10" ht="13">
      <c r="J1726" s="169"/>
    </row>
    <row r="1727" spans="10:10" ht="13">
      <c r="J1727" s="169"/>
    </row>
    <row r="1728" spans="10:10" ht="13">
      <c r="J1728" s="169"/>
    </row>
    <row r="1729" spans="10:10" ht="13">
      <c r="J1729" s="169"/>
    </row>
    <row r="1730" spans="10:10" ht="13">
      <c r="J1730" s="169"/>
    </row>
    <row r="1731" spans="10:10" ht="13">
      <c r="J1731" s="169"/>
    </row>
    <row r="1732" spans="10:10" ht="13">
      <c r="J1732" s="169"/>
    </row>
    <row r="1733" spans="10:10" ht="13">
      <c r="J1733" s="169"/>
    </row>
    <row r="1734" spans="10:10" ht="13">
      <c r="J1734" s="169"/>
    </row>
    <row r="1735" spans="10:10" ht="13">
      <c r="J1735" s="169"/>
    </row>
    <row r="1736" spans="10:10" ht="13">
      <c r="J1736" s="169"/>
    </row>
    <row r="1737" spans="10:10" ht="13">
      <c r="J1737" s="169"/>
    </row>
    <row r="1738" spans="10:10" ht="13">
      <c r="J1738" s="169"/>
    </row>
    <row r="1739" spans="10:10" ht="13">
      <c r="J1739" s="169"/>
    </row>
    <row r="1740" spans="10:10" ht="13">
      <c r="J1740" s="169"/>
    </row>
    <row r="1741" spans="10:10" ht="13">
      <c r="J1741" s="169"/>
    </row>
    <row r="1742" spans="10:10" ht="13">
      <c r="J1742" s="169"/>
    </row>
    <row r="1743" spans="10:10" ht="13">
      <c r="J1743" s="169"/>
    </row>
    <row r="1744" spans="10:10" ht="13">
      <c r="J1744" s="169"/>
    </row>
    <row r="1745" spans="10:10" ht="13">
      <c r="J1745" s="169"/>
    </row>
    <row r="1746" spans="10:10" ht="13">
      <c r="J1746" s="169"/>
    </row>
    <row r="1747" spans="10:10" ht="13">
      <c r="J1747" s="169"/>
    </row>
    <row r="1748" spans="10:10" ht="13">
      <c r="J1748" s="169"/>
    </row>
    <row r="1749" spans="10:10" ht="13">
      <c r="J1749" s="169"/>
    </row>
    <row r="1750" spans="10:10" ht="13">
      <c r="J1750" s="169"/>
    </row>
    <row r="1751" spans="10:10" ht="13">
      <c r="J1751" s="169"/>
    </row>
    <row r="1752" spans="10:10" ht="13">
      <c r="J1752" s="169"/>
    </row>
    <row r="1753" spans="10:10" ht="13">
      <c r="J1753" s="169"/>
    </row>
    <row r="1754" spans="10:10" ht="13">
      <c r="J1754" s="169"/>
    </row>
    <row r="1755" spans="10:10" ht="13">
      <c r="J1755" s="169"/>
    </row>
    <row r="1756" spans="10:10" ht="13">
      <c r="J1756" s="169"/>
    </row>
    <row r="1757" spans="10:10" ht="13">
      <c r="J1757" s="169"/>
    </row>
    <row r="1758" spans="10:10" ht="13">
      <c r="J1758" s="169"/>
    </row>
    <row r="1759" spans="10:10" ht="13">
      <c r="J1759" s="169"/>
    </row>
    <row r="1760" spans="10:10" ht="13">
      <c r="J1760" s="169"/>
    </row>
    <row r="1761" spans="10:10" ht="13">
      <c r="J1761" s="169"/>
    </row>
    <row r="1762" spans="10:10" ht="13">
      <c r="J1762" s="169"/>
    </row>
    <row r="1763" spans="10:10" ht="13">
      <c r="J1763" s="169"/>
    </row>
    <row r="1764" spans="10:10" ht="13">
      <c r="J1764" s="169"/>
    </row>
    <row r="1765" spans="10:10" ht="13">
      <c r="J1765" s="169"/>
    </row>
    <row r="1766" spans="10:10" ht="13">
      <c r="J1766" s="169"/>
    </row>
    <row r="1767" spans="10:10" ht="13">
      <c r="J1767" s="169"/>
    </row>
    <row r="1768" spans="10:10" ht="13">
      <c r="J1768" s="169"/>
    </row>
    <row r="1769" spans="10:10" ht="13">
      <c r="J1769" s="169"/>
    </row>
    <row r="1770" spans="10:10" ht="13">
      <c r="J1770" s="169"/>
    </row>
    <row r="1771" spans="10:10" ht="13">
      <c r="J1771" s="169"/>
    </row>
    <row r="1772" spans="10:10" ht="13">
      <c r="J1772" s="169"/>
    </row>
    <row r="1773" spans="10:10" ht="13">
      <c r="J1773" s="169"/>
    </row>
    <row r="1774" spans="10:10" ht="13">
      <c r="J1774" s="169"/>
    </row>
    <row r="1775" spans="10:10" ht="13">
      <c r="J1775" s="169"/>
    </row>
    <row r="1776" spans="10:10" ht="13">
      <c r="J1776" s="169"/>
    </row>
    <row r="1777" spans="10:10" ht="13">
      <c r="J1777" s="169"/>
    </row>
    <row r="1778" spans="10:10" ht="13">
      <c r="J1778" s="169"/>
    </row>
    <row r="1779" spans="10:10" ht="13">
      <c r="J1779" s="169"/>
    </row>
    <row r="1780" spans="10:10" ht="13">
      <c r="J1780" s="169"/>
    </row>
    <row r="1781" spans="10:10" ht="13">
      <c r="J1781" s="169"/>
    </row>
    <row r="1782" spans="10:10" ht="13">
      <c r="J1782" s="169"/>
    </row>
    <row r="1783" spans="10:10" ht="13">
      <c r="J1783" s="169"/>
    </row>
    <row r="1784" spans="10:10" ht="13">
      <c r="J1784" s="169"/>
    </row>
    <row r="1785" spans="10:10" ht="13">
      <c r="J1785" s="169"/>
    </row>
    <row r="1786" spans="10:10" ht="13">
      <c r="J1786" s="169"/>
    </row>
    <row r="1787" spans="10:10" ht="13">
      <c r="J1787" s="169"/>
    </row>
    <row r="1788" spans="10:10" ht="13">
      <c r="J1788" s="169"/>
    </row>
    <row r="1789" spans="10:10" ht="13">
      <c r="J1789" s="169"/>
    </row>
    <row r="1790" spans="10:10" ht="13">
      <c r="J1790" s="169"/>
    </row>
    <row r="1791" spans="10:10" ht="13">
      <c r="J1791" s="169"/>
    </row>
    <row r="1792" spans="10:10" ht="13">
      <c r="J1792" s="169"/>
    </row>
    <row r="1793" spans="10:10" ht="13">
      <c r="J1793" s="169"/>
    </row>
    <row r="1794" spans="10:10" ht="13">
      <c r="J1794" s="169"/>
    </row>
    <row r="1795" spans="10:10" ht="13">
      <c r="J1795" s="169"/>
    </row>
    <row r="1796" spans="10:10" ht="13">
      <c r="J1796" s="169"/>
    </row>
    <row r="1797" spans="10:10" ht="13">
      <c r="J1797" s="169"/>
    </row>
    <row r="1798" spans="10:10" ht="13">
      <c r="J1798" s="169"/>
    </row>
    <row r="1799" spans="10:10" ht="13">
      <c r="J1799" s="169"/>
    </row>
    <row r="1800" spans="10:10" ht="13">
      <c r="J1800" s="169"/>
    </row>
    <row r="1801" spans="10:10" ht="13">
      <c r="J1801" s="169"/>
    </row>
    <row r="1802" spans="10:10" ht="13">
      <c r="J1802" s="169"/>
    </row>
    <row r="1803" spans="10:10" ht="13">
      <c r="J1803" s="169"/>
    </row>
    <row r="1804" spans="10:10" ht="13">
      <c r="J1804" s="169"/>
    </row>
    <row r="1805" spans="10:10" ht="13">
      <c r="J1805" s="169"/>
    </row>
    <row r="1806" spans="10:10" ht="13">
      <c r="J1806" s="169"/>
    </row>
    <row r="1807" spans="10:10" ht="13">
      <c r="J1807" s="169"/>
    </row>
    <row r="1808" spans="10:10" ht="13">
      <c r="J1808" s="169"/>
    </row>
    <row r="1809" spans="10:10" ht="13">
      <c r="J1809" s="169"/>
    </row>
    <row r="1810" spans="10:10" ht="13">
      <c r="J1810" s="169"/>
    </row>
    <row r="1811" spans="10:10" ht="13">
      <c r="J1811" s="169"/>
    </row>
    <row r="1812" spans="10:10" ht="13">
      <c r="J1812" s="169"/>
    </row>
    <row r="1813" spans="10:10" ht="13">
      <c r="J1813" s="169"/>
    </row>
    <row r="1814" spans="10:10" ht="13">
      <c r="J1814" s="169"/>
    </row>
    <row r="1815" spans="10:10" ht="13">
      <c r="J1815" s="169"/>
    </row>
    <row r="1816" spans="10:10" ht="13">
      <c r="J1816" s="169"/>
    </row>
    <row r="1817" spans="10:10" ht="13">
      <c r="J1817" s="169"/>
    </row>
    <row r="1818" spans="10:10" ht="13">
      <c r="J1818" s="169"/>
    </row>
    <row r="1819" spans="10:10" ht="13">
      <c r="J1819" s="169"/>
    </row>
    <row r="1820" spans="10:10" ht="13">
      <c r="J1820" s="169"/>
    </row>
    <row r="1821" spans="10:10" ht="13">
      <c r="J1821" s="169"/>
    </row>
    <row r="1822" spans="10:10" ht="13">
      <c r="J1822" s="169"/>
    </row>
    <row r="1823" spans="10:10" ht="13">
      <c r="J1823" s="169"/>
    </row>
    <row r="1824" spans="10:10" ht="13">
      <c r="J1824" s="169"/>
    </row>
    <row r="1825" spans="10:10" ht="13">
      <c r="J1825" s="169"/>
    </row>
    <row r="1826" spans="10:10" ht="13">
      <c r="J1826" s="169"/>
    </row>
    <row r="1827" spans="10:10" ht="13">
      <c r="J1827" s="169"/>
    </row>
    <row r="1828" spans="10:10" ht="13">
      <c r="J1828" s="169"/>
    </row>
    <row r="1829" spans="10:10" ht="13">
      <c r="J1829" s="169"/>
    </row>
    <row r="1830" spans="10:10" ht="13">
      <c r="J1830" s="169"/>
    </row>
    <row r="1831" spans="10:10" ht="13">
      <c r="J1831" s="169"/>
    </row>
    <row r="1832" spans="10:10" ht="13">
      <c r="J1832" s="169"/>
    </row>
    <row r="1833" spans="10:10" ht="13">
      <c r="J1833" s="169"/>
    </row>
    <row r="1834" spans="10:10" ht="13">
      <c r="J1834" s="169"/>
    </row>
    <row r="1835" spans="10:10" ht="13">
      <c r="J1835" s="169"/>
    </row>
    <row r="1836" spans="10:10" ht="13">
      <c r="J1836" s="169"/>
    </row>
    <row r="1837" spans="10:10" ht="13">
      <c r="J1837" s="169"/>
    </row>
    <row r="1838" spans="10:10" ht="13">
      <c r="J1838" s="169"/>
    </row>
    <row r="1839" spans="10:10" ht="13">
      <c r="J1839" s="169"/>
    </row>
    <row r="1840" spans="10:10" ht="13">
      <c r="J1840" s="169"/>
    </row>
    <row r="1841" spans="10:10" ht="13">
      <c r="J1841" s="169"/>
    </row>
    <row r="1842" spans="10:10" ht="13">
      <c r="J1842" s="169"/>
    </row>
    <row r="1843" spans="10:10" ht="13">
      <c r="J1843" s="169"/>
    </row>
    <row r="1844" spans="10:10" ht="13">
      <c r="J1844" s="169"/>
    </row>
    <row r="1845" spans="10:10" ht="13">
      <c r="J1845" s="169"/>
    </row>
    <row r="1846" spans="10:10" ht="13">
      <c r="J1846" s="169"/>
    </row>
    <row r="1847" spans="10:10" ht="13">
      <c r="J1847" s="169"/>
    </row>
    <row r="1848" spans="10:10" ht="13">
      <c r="J1848" s="169"/>
    </row>
    <row r="1849" spans="10:10" ht="13">
      <c r="J1849" s="169"/>
    </row>
    <row r="1850" spans="10:10" ht="13">
      <c r="J1850" s="169"/>
    </row>
    <row r="1851" spans="10:10" ht="13">
      <c r="J1851" s="169"/>
    </row>
    <row r="1852" spans="10:10" ht="13">
      <c r="J1852" s="169"/>
    </row>
    <row r="1853" spans="10:10" ht="13">
      <c r="J1853" s="169"/>
    </row>
    <row r="1854" spans="10:10" ht="13">
      <c r="J1854" s="169"/>
    </row>
    <row r="1855" spans="10:10" ht="13">
      <c r="J1855" s="169"/>
    </row>
    <row r="1856" spans="10:10" ht="13">
      <c r="J1856" s="169"/>
    </row>
    <row r="1857" spans="10:10" ht="13">
      <c r="J1857" s="169"/>
    </row>
    <row r="1858" spans="10:10" ht="13">
      <c r="J1858" s="169"/>
    </row>
    <row r="1859" spans="10:10" ht="13">
      <c r="J1859" s="169"/>
    </row>
    <row r="1860" spans="10:10" ht="13">
      <c r="J1860" s="169"/>
    </row>
    <row r="1861" spans="10:10" ht="13">
      <c r="J1861" s="169"/>
    </row>
    <row r="1862" spans="10:10" ht="13">
      <c r="J1862" s="169"/>
    </row>
    <row r="1863" spans="10:10" ht="13">
      <c r="J1863" s="169"/>
    </row>
    <row r="1864" spans="10:10" ht="13">
      <c r="J1864" s="169"/>
    </row>
    <row r="1865" spans="10:10" ht="13">
      <c r="J1865" s="169"/>
    </row>
    <row r="1866" spans="10:10" ht="13">
      <c r="J1866" s="169"/>
    </row>
    <row r="1867" spans="10:10" ht="13">
      <c r="J1867" s="169"/>
    </row>
    <row r="1868" spans="10:10" ht="13">
      <c r="J1868" s="169"/>
    </row>
    <row r="1869" spans="10:10" ht="13">
      <c r="J1869" s="169"/>
    </row>
    <row r="1870" spans="10:10" ht="13">
      <c r="J1870" s="169"/>
    </row>
    <row r="1871" spans="10:10" ht="13">
      <c r="J1871" s="169"/>
    </row>
    <row r="1872" spans="10:10" ht="13">
      <c r="J1872" s="169"/>
    </row>
    <row r="1873" spans="10:10" ht="13">
      <c r="J1873" s="169"/>
    </row>
    <row r="1874" spans="10:10" ht="13">
      <c r="J1874" s="169"/>
    </row>
    <row r="1875" spans="10:10" ht="13">
      <c r="J1875" s="169"/>
    </row>
    <row r="1876" spans="10:10" ht="13">
      <c r="J1876" s="169"/>
    </row>
    <row r="1877" spans="10:10" ht="13">
      <c r="J1877" s="169"/>
    </row>
    <row r="1878" spans="10:10" ht="13">
      <c r="J1878" s="169"/>
    </row>
    <row r="1879" spans="10:10" ht="13">
      <c r="J1879" s="169"/>
    </row>
    <row r="1880" spans="10:10" ht="13">
      <c r="J1880" s="169"/>
    </row>
    <row r="1881" spans="10:10" ht="13">
      <c r="J1881" s="169"/>
    </row>
    <row r="1882" spans="10:10" ht="13">
      <c r="J1882" s="169"/>
    </row>
    <row r="1883" spans="10:10" ht="13">
      <c r="J1883" s="169"/>
    </row>
    <row r="1884" spans="10:10" ht="13">
      <c r="J1884" s="169"/>
    </row>
    <row r="1885" spans="10:10" ht="13">
      <c r="J1885" s="169"/>
    </row>
    <row r="1886" spans="10:10" ht="13">
      <c r="J1886" s="169"/>
    </row>
    <row r="1887" spans="10:10" ht="13">
      <c r="J1887" s="169"/>
    </row>
    <row r="1888" spans="10:10" ht="13">
      <c r="J1888" s="169"/>
    </row>
    <row r="1889" spans="10:10" ht="13">
      <c r="J1889" s="169"/>
    </row>
    <row r="1890" spans="10:10" ht="13">
      <c r="J1890" s="169"/>
    </row>
    <row r="1891" spans="10:10" ht="13">
      <c r="J1891" s="169"/>
    </row>
    <row r="1892" spans="10:10" ht="13">
      <c r="J1892" s="169"/>
    </row>
    <row r="1893" spans="10:10" ht="13">
      <c r="J1893" s="169"/>
    </row>
    <row r="1894" spans="10:10" ht="13">
      <c r="J1894" s="169"/>
    </row>
    <row r="1895" spans="10:10" ht="13">
      <c r="J1895" s="169"/>
    </row>
    <row r="1896" spans="10:10" ht="13">
      <c r="J1896" s="169"/>
    </row>
    <row r="1897" spans="10:10" ht="13">
      <c r="J1897" s="169"/>
    </row>
    <row r="1898" spans="10:10" ht="13">
      <c r="J1898" s="169"/>
    </row>
    <row r="1899" spans="10:10" ht="13">
      <c r="J1899" s="169"/>
    </row>
    <row r="1900" spans="10:10" ht="13">
      <c r="J1900" s="169"/>
    </row>
    <row r="1901" spans="10:10" ht="13">
      <c r="J1901" s="169"/>
    </row>
    <row r="1902" spans="10:10" ht="13">
      <c r="J1902" s="169"/>
    </row>
    <row r="1903" spans="10:10" ht="13">
      <c r="J1903" s="169"/>
    </row>
    <row r="1904" spans="10:10" ht="13">
      <c r="J1904" s="169"/>
    </row>
    <row r="1905" spans="10:10" ht="13">
      <c r="J1905" s="169"/>
    </row>
    <row r="1906" spans="10:10" ht="13">
      <c r="J1906" s="169"/>
    </row>
    <row r="1907" spans="10:10" ht="13">
      <c r="J1907" s="169"/>
    </row>
    <row r="1908" spans="10:10" ht="13">
      <c r="J1908" s="169"/>
    </row>
    <row r="1909" spans="10:10" ht="13">
      <c r="J1909" s="169"/>
    </row>
    <row r="1910" spans="10:10" ht="13">
      <c r="J1910" s="169"/>
    </row>
    <row r="1911" spans="10:10" ht="13">
      <c r="J1911" s="169"/>
    </row>
    <row r="1912" spans="10:10" ht="13">
      <c r="J1912" s="169"/>
    </row>
    <row r="1913" spans="10:10" ht="13">
      <c r="J1913" s="169"/>
    </row>
    <row r="1914" spans="10:10" ht="13">
      <c r="J1914" s="169"/>
    </row>
    <row r="1915" spans="10:10" ht="13">
      <c r="J1915" s="169"/>
    </row>
    <row r="1916" spans="10:10" ht="13">
      <c r="J1916" s="169"/>
    </row>
    <row r="1917" spans="10:10" ht="13">
      <c r="J1917" s="169"/>
    </row>
    <row r="1918" spans="10:10" ht="13">
      <c r="J1918" s="169"/>
    </row>
    <row r="1919" spans="10:10" ht="13">
      <c r="J1919" s="169"/>
    </row>
    <row r="1920" spans="10:10" ht="13">
      <c r="J1920" s="169"/>
    </row>
    <row r="1921" spans="10:10" ht="13">
      <c r="J1921" s="169"/>
    </row>
    <row r="1922" spans="10:10" ht="13">
      <c r="J1922" s="169"/>
    </row>
    <row r="1923" spans="10:10" ht="13">
      <c r="J1923" s="169"/>
    </row>
    <row r="1924" spans="10:10" ht="13">
      <c r="J1924" s="169"/>
    </row>
    <row r="1925" spans="10:10" ht="13">
      <c r="J1925" s="169"/>
    </row>
    <row r="1926" spans="10:10" ht="13">
      <c r="J1926" s="169"/>
    </row>
    <row r="1927" spans="10:10" ht="13">
      <c r="J1927" s="169"/>
    </row>
    <row r="1928" spans="10:10" ht="13">
      <c r="J1928" s="169"/>
    </row>
    <row r="1929" spans="10:10" ht="13">
      <c r="J1929" s="169"/>
    </row>
    <row r="1930" spans="10:10" ht="13">
      <c r="J1930" s="169"/>
    </row>
    <row r="1931" spans="10:10" ht="13">
      <c r="J1931" s="169"/>
    </row>
    <row r="1932" spans="10:10" ht="13">
      <c r="J1932" s="169"/>
    </row>
    <row r="1933" spans="10:10" ht="13">
      <c r="J1933" s="169"/>
    </row>
    <row r="1934" spans="10:10" ht="13">
      <c r="J1934" s="169"/>
    </row>
    <row r="1935" spans="10:10" ht="13">
      <c r="J1935" s="169"/>
    </row>
    <row r="1936" spans="10:10" ht="13">
      <c r="J1936" s="169"/>
    </row>
    <row r="1937" spans="10:10" ht="13">
      <c r="J1937" s="169"/>
    </row>
    <row r="1938" spans="10:10" ht="13">
      <c r="J1938" s="169"/>
    </row>
    <row r="1939" spans="10:10" ht="13">
      <c r="J1939" s="169"/>
    </row>
    <row r="1940" spans="10:10" ht="13">
      <c r="J1940" s="169"/>
    </row>
    <row r="1941" spans="10:10" ht="13">
      <c r="J1941" s="169"/>
    </row>
    <row r="1942" spans="10:10" ht="13">
      <c r="J1942" s="169"/>
    </row>
    <row r="1943" spans="10:10" ht="13">
      <c r="J1943" s="169"/>
    </row>
    <row r="1944" spans="10:10" ht="13">
      <c r="J1944" s="169"/>
    </row>
    <row r="1945" spans="10:10" ht="13">
      <c r="J1945" s="169"/>
    </row>
    <row r="1946" spans="10:10" ht="13">
      <c r="J1946" s="169"/>
    </row>
    <row r="1947" spans="10:10" ht="13">
      <c r="J1947" s="169"/>
    </row>
    <row r="1948" spans="10:10" ht="13">
      <c r="J1948" s="169"/>
    </row>
    <row r="1949" spans="10:10" ht="13">
      <c r="J1949" s="169"/>
    </row>
    <row r="1950" spans="10:10" ht="13">
      <c r="J1950" s="169"/>
    </row>
    <row r="1951" spans="10:10" ht="13">
      <c r="J1951" s="169"/>
    </row>
    <row r="1952" spans="10:10" ht="13">
      <c r="J1952" s="169"/>
    </row>
    <row r="1953" spans="10:10" ht="13">
      <c r="J1953" s="169"/>
    </row>
    <row r="1954" spans="10:10" ht="13">
      <c r="J1954" s="169"/>
    </row>
    <row r="1955" spans="10:10" ht="13">
      <c r="J1955" s="169"/>
    </row>
    <row r="1956" spans="10:10" ht="13">
      <c r="J1956" s="169"/>
    </row>
    <row r="1957" spans="10:10" ht="13">
      <c r="J1957" s="169"/>
    </row>
    <row r="1958" spans="10:10" ht="13">
      <c r="J1958" s="169"/>
    </row>
    <row r="1959" spans="10:10" ht="13">
      <c r="J1959" s="169"/>
    </row>
    <row r="1960" spans="10:10" ht="13">
      <c r="J1960" s="169"/>
    </row>
    <row r="1961" spans="10:10" ht="13">
      <c r="J1961" s="169"/>
    </row>
    <row r="1962" spans="10:10" ht="13">
      <c r="J1962" s="169"/>
    </row>
    <row r="1963" spans="10:10" ht="13">
      <c r="J1963" s="169"/>
    </row>
    <row r="1964" spans="10:10" ht="13">
      <c r="J1964" s="169"/>
    </row>
    <row r="1965" spans="10:10" ht="13">
      <c r="J1965" s="169"/>
    </row>
    <row r="1966" spans="10:10" ht="13">
      <c r="J1966" s="169"/>
    </row>
    <row r="1967" spans="10:10" ht="13">
      <c r="J1967" s="169"/>
    </row>
    <row r="1968" spans="10:10" ht="13">
      <c r="J1968" s="169"/>
    </row>
    <row r="1969" spans="10:10" ht="13">
      <c r="J1969" s="169"/>
    </row>
    <row r="1970" spans="10:10" ht="13">
      <c r="J1970" s="169"/>
    </row>
    <row r="1971" spans="10:10" ht="13">
      <c r="J1971" s="169"/>
    </row>
    <row r="1972" spans="10:10" ht="13">
      <c r="J1972" s="169"/>
    </row>
    <row r="1973" spans="10:10" ht="13">
      <c r="J1973" s="169"/>
    </row>
    <row r="1974" spans="10:10" ht="13">
      <c r="J1974" s="169"/>
    </row>
    <row r="1975" spans="10:10" ht="13">
      <c r="J1975" s="169"/>
    </row>
    <row r="1976" spans="10:10" ht="13">
      <c r="J1976" s="169"/>
    </row>
    <row r="1977" spans="10:10" ht="13">
      <c r="J1977" s="169"/>
    </row>
    <row r="1978" spans="10:10" ht="13">
      <c r="J1978" s="169"/>
    </row>
    <row r="1979" spans="10:10" ht="13">
      <c r="J1979" s="169"/>
    </row>
    <row r="1980" spans="10:10" ht="13">
      <c r="J1980" s="169"/>
    </row>
    <row r="1981" spans="10:10" ht="13">
      <c r="J1981" s="169"/>
    </row>
    <row r="1982" spans="10:10" ht="13">
      <c r="J1982" s="169"/>
    </row>
    <row r="1983" spans="10:10" ht="13">
      <c r="J1983" s="169"/>
    </row>
    <row r="1984" spans="10:10" ht="13">
      <c r="J1984" s="169"/>
    </row>
    <row r="1985" spans="10:10" ht="13">
      <c r="J1985" s="169"/>
    </row>
    <row r="1986" spans="10:10" ht="13">
      <c r="J1986" s="169"/>
    </row>
    <row r="1987" spans="10:10" ht="13">
      <c r="J1987" s="169"/>
    </row>
    <row r="1988" spans="10:10" ht="13">
      <c r="J1988" s="169"/>
    </row>
    <row r="1989" spans="10:10" ht="13">
      <c r="J1989" s="169"/>
    </row>
    <row r="1990" spans="10:10" ht="13">
      <c r="J1990" s="169"/>
    </row>
    <row r="1991" spans="10:10" ht="13">
      <c r="J1991" s="169"/>
    </row>
    <row r="1992" spans="10:10" ht="13">
      <c r="J1992" s="169"/>
    </row>
    <row r="1993" spans="10:10" ht="13">
      <c r="J1993" s="169"/>
    </row>
    <row r="1994" spans="10:10" ht="13">
      <c r="J1994" s="169"/>
    </row>
    <row r="1995" spans="10:10" ht="13">
      <c r="J1995" s="169"/>
    </row>
    <row r="1996" spans="10:10" ht="13">
      <c r="J1996" s="169"/>
    </row>
    <row r="1997" spans="10:10" ht="13">
      <c r="J1997" s="169"/>
    </row>
    <row r="1998" spans="10:10" ht="13">
      <c r="J1998" s="169"/>
    </row>
    <row r="1999" spans="10:10" ht="13">
      <c r="J1999" s="169"/>
    </row>
    <row r="2000" spans="10:10" ht="13">
      <c r="J2000" s="169"/>
    </row>
    <row r="2001" spans="10:10" ht="13">
      <c r="J2001" s="169"/>
    </row>
    <row r="2002" spans="10:10" ht="13">
      <c r="J2002" s="169"/>
    </row>
    <row r="2003" spans="10:10" ht="13">
      <c r="J2003" s="169"/>
    </row>
    <row r="2004" spans="10:10" ht="13">
      <c r="J2004" s="169"/>
    </row>
    <row r="2005" spans="10:10" ht="13">
      <c r="J2005" s="169"/>
    </row>
    <row r="2006" spans="10:10" ht="13">
      <c r="J2006" s="169"/>
    </row>
    <row r="2007" spans="10:10" ht="13">
      <c r="J2007" s="169"/>
    </row>
    <row r="2008" spans="10:10" ht="13">
      <c r="J2008" s="169"/>
    </row>
    <row r="2009" spans="10:10" ht="13">
      <c r="J2009" s="169"/>
    </row>
    <row r="2010" spans="10:10" ht="13">
      <c r="J2010" s="169"/>
    </row>
    <row r="2011" spans="10:10" ht="13">
      <c r="J2011" s="169"/>
    </row>
    <row r="2012" spans="10:10" ht="13">
      <c r="J2012" s="169"/>
    </row>
    <row r="2013" spans="10:10" ht="13">
      <c r="J2013" s="169"/>
    </row>
    <row r="2014" spans="10:10" ht="13">
      <c r="J2014" s="169"/>
    </row>
    <row r="2015" spans="10:10" ht="13">
      <c r="J2015" s="169"/>
    </row>
    <row r="2016" spans="10:10" ht="13">
      <c r="J2016" s="169"/>
    </row>
    <row r="2017" spans="10:10" ht="13">
      <c r="J2017" s="169"/>
    </row>
    <row r="2018" spans="10:10" ht="13">
      <c r="J2018" s="169"/>
    </row>
    <row r="2019" spans="10:10" ht="13">
      <c r="J2019" s="169"/>
    </row>
    <row r="2020" spans="10:10" ht="13">
      <c r="J2020" s="169"/>
    </row>
    <row r="2021" spans="10:10" ht="13">
      <c r="J2021" s="169"/>
    </row>
    <row r="2022" spans="10:10" ht="13">
      <c r="J2022" s="169"/>
    </row>
    <row r="2023" spans="10:10" ht="13">
      <c r="J2023" s="169"/>
    </row>
    <row r="2024" spans="10:10" ht="13">
      <c r="J2024" s="169"/>
    </row>
    <row r="2025" spans="10:10" ht="13">
      <c r="J2025" s="169"/>
    </row>
    <row r="2026" spans="10:10" ht="13">
      <c r="J2026" s="169"/>
    </row>
    <row r="2027" spans="10:10" ht="13">
      <c r="J2027" s="169"/>
    </row>
    <row r="2028" spans="10:10" ht="13">
      <c r="J2028" s="169"/>
    </row>
    <row r="2029" spans="10:10" ht="13">
      <c r="J2029" s="169"/>
    </row>
    <row r="2030" spans="10:10" ht="13">
      <c r="J2030" s="169"/>
    </row>
    <row r="2031" spans="10:10" ht="13">
      <c r="J2031" s="169"/>
    </row>
    <row r="2032" spans="10:10" ht="13">
      <c r="J2032" s="169"/>
    </row>
    <row r="2033" spans="10:10" ht="13">
      <c r="J2033" s="169"/>
    </row>
    <row r="2034" spans="10:10" ht="13">
      <c r="J2034" s="169"/>
    </row>
    <row r="2035" spans="10:10" ht="13">
      <c r="J2035" s="169"/>
    </row>
    <row r="2036" spans="10:10" ht="13">
      <c r="J2036" s="169"/>
    </row>
    <row r="2037" spans="10:10" ht="13">
      <c r="J2037" s="169"/>
    </row>
    <row r="2038" spans="10:10" ht="13">
      <c r="J2038" s="169"/>
    </row>
    <row r="2039" spans="10:10" ht="13">
      <c r="J2039" s="169"/>
    </row>
    <row r="2040" spans="10:10" ht="13">
      <c r="J2040" s="169"/>
    </row>
    <row r="2041" spans="10:10" ht="13">
      <c r="J2041" s="169"/>
    </row>
    <row r="2042" spans="10:10" ht="13">
      <c r="J2042" s="169"/>
    </row>
    <row r="2043" spans="10:10" ht="13">
      <c r="J2043" s="169"/>
    </row>
    <row r="2044" spans="10:10" ht="13">
      <c r="J2044" s="169"/>
    </row>
    <row r="2045" spans="10:10" ht="13">
      <c r="J2045" s="169"/>
    </row>
    <row r="2046" spans="10:10" ht="13">
      <c r="J2046" s="169"/>
    </row>
    <row r="2047" spans="10:10" ht="13">
      <c r="J2047" s="169"/>
    </row>
    <row r="2048" spans="10:10" ht="13">
      <c r="J2048" s="169"/>
    </row>
    <row r="2049" spans="10:10" ht="13">
      <c r="J2049" s="169"/>
    </row>
    <row r="2050" spans="10:10" ht="13">
      <c r="J2050" s="169"/>
    </row>
    <row r="2051" spans="10:10" ht="13">
      <c r="J2051" s="169"/>
    </row>
    <row r="2052" spans="10:10" ht="13">
      <c r="J2052" s="169"/>
    </row>
    <row r="2053" spans="10:10" ht="13">
      <c r="J2053" s="169"/>
    </row>
    <row r="2054" spans="10:10" ht="13">
      <c r="J2054" s="169"/>
    </row>
    <row r="2055" spans="10:10" ht="13">
      <c r="J2055" s="169"/>
    </row>
    <row r="2056" spans="10:10" ht="13">
      <c r="J2056" s="169"/>
    </row>
    <row r="2057" spans="10:10" ht="13">
      <c r="J2057" s="169"/>
    </row>
    <row r="2058" spans="10:10" ht="13">
      <c r="J2058" s="169"/>
    </row>
    <row r="2059" spans="10:10" ht="13">
      <c r="J2059" s="169"/>
    </row>
    <row r="2060" spans="10:10" ht="13">
      <c r="J2060" s="169"/>
    </row>
    <row r="2061" spans="10:10" ht="13">
      <c r="J2061" s="169"/>
    </row>
    <row r="2062" spans="10:10" ht="13">
      <c r="J2062" s="169"/>
    </row>
    <row r="2063" spans="10:10" ht="13">
      <c r="J2063" s="169"/>
    </row>
    <row r="2064" spans="10:10" ht="13">
      <c r="J2064" s="169"/>
    </row>
    <row r="2065" spans="10:10" ht="13">
      <c r="J2065" s="169"/>
    </row>
    <row r="2066" spans="10:10" ht="13">
      <c r="J2066" s="169"/>
    </row>
    <row r="2067" spans="10:10" ht="13">
      <c r="J2067" s="169"/>
    </row>
    <row r="2068" spans="10:10" ht="13">
      <c r="J2068" s="169"/>
    </row>
    <row r="2069" spans="10:10" ht="13">
      <c r="J2069" s="169"/>
    </row>
    <row r="2070" spans="10:10" ht="13">
      <c r="J2070" s="169"/>
    </row>
    <row r="2071" spans="10:10" ht="13">
      <c r="J2071" s="169"/>
    </row>
    <row r="2072" spans="10:10" ht="13">
      <c r="J2072" s="169"/>
    </row>
    <row r="2073" spans="10:10" ht="13">
      <c r="J2073" s="169"/>
    </row>
    <row r="2074" spans="10:10" ht="13">
      <c r="J2074" s="169"/>
    </row>
    <row r="2075" spans="10:10" ht="13">
      <c r="J2075" s="169"/>
    </row>
    <row r="2076" spans="10:10" ht="13">
      <c r="J2076" s="169"/>
    </row>
    <row r="2077" spans="10:10" ht="13">
      <c r="J2077" s="169"/>
    </row>
    <row r="2078" spans="10:10" ht="13">
      <c r="J2078" s="169"/>
    </row>
    <row r="2079" spans="10:10" ht="13">
      <c r="J2079" s="169"/>
    </row>
    <row r="2080" spans="10:10" ht="13">
      <c r="J2080" s="169"/>
    </row>
    <row r="2081" spans="10:10" ht="13">
      <c r="J2081" s="169"/>
    </row>
    <row r="2082" spans="10:10" ht="13">
      <c r="J2082" s="169"/>
    </row>
    <row r="2083" spans="10:10" ht="13">
      <c r="J2083" s="169"/>
    </row>
    <row r="2084" spans="10:10" ht="13">
      <c r="J2084" s="169"/>
    </row>
    <row r="2085" spans="10:10" ht="13">
      <c r="J2085" s="169"/>
    </row>
    <row r="2086" spans="10:10" ht="13">
      <c r="J2086" s="169"/>
    </row>
    <row r="2087" spans="10:10" ht="13">
      <c r="J2087" s="169"/>
    </row>
    <row r="2088" spans="10:10" ht="13">
      <c r="J2088" s="169"/>
    </row>
    <row r="2089" spans="10:10" ht="13">
      <c r="J2089" s="169"/>
    </row>
    <row r="2090" spans="10:10" ht="13">
      <c r="J2090" s="169"/>
    </row>
    <row r="2091" spans="10:10" ht="13">
      <c r="J2091" s="169"/>
    </row>
    <row r="2092" spans="10:10" ht="13">
      <c r="J2092" s="169"/>
    </row>
    <row r="2093" spans="10:10" ht="13">
      <c r="J2093" s="169"/>
    </row>
    <row r="2094" spans="10:10" ht="13">
      <c r="J2094" s="169"/>
    </row>
    <row r="2095" spans="10:10" ht="13">
      <c r="J2095" s="169"/>
    </row>
    <row r="2096" spans="10:10" ht="13">
      <c r="J2096" s="169"/>
    </row>
    <row r="2097" spans="10:10" ht="13">
      <c r="J2097" s="169"/>
    </row>
    <row r="2098" spans="10:10" ht="13">
      <c r="J2098" s="169"/>
    </row>
    <row r="2099" spans="10:10" ht="13">
      <c r="J2099" s="169"/>
    </row>
    <row r="2100" spans="10:10" ht="13">
      <c r="J2100" s="169"/>
    </row>
    <row r="2101" spans="10:10" ht="13">
      <c r="J2101" s="169"/>
    </row>
    <row r="2102" spans="10:10" ht="13">
      <c r="J2102" s="169"/>
    </row>
    <row r="2103" spans="10:10" ht="13">
      <c r="J2103" s="169"/>
    </row>
    <row r="2104" spans="10:10" ht="13">
      <c r="J2104" s="169"/>
    </row>
    <row r="2105" spans="10:10" ht="13">
      <c r="J2105" s="169"/>
    </row>
    <row r="2106" spans="10:10" ht="13">
      <c r="J2106" s="169"/>
    </row>
    <row r="2107" spans="10:10" ht="13">
      <c r="J2107" s="169"/>
    </row>
    <row r="2108" spans="10:10" ht="13">
      <c r="J2108" s="169"/>
    </row>
    <row r="2109" spans="10:10" ht="13">
      <c r="J2109" s="169"/>
    </row>
    <row r="2110" spans="10:10" ht="13">
      <c r="J2110" s="169"/>
    </row>
    <row r="2111" spans="10:10" ht="13">
      <c r="J2111" s="169"/>
    </row>
    <row r="2112" spans="10:10" ht="13">
      <c r="J2112" s="169"/>
    </row>
    <row r="2113" spans="10:10" ht="13">
      <c r="J2113" s="169"/>
    </row>
    <row r="2114" spans="10:10" ht="13">
      <c r="J2114" s="169"/>
    </row>
    <row r="2115" spans="10:10" ht="13">
      <c r="J2115" s="169"/>
    </row>
    <row r="2116" spans="10:10" ht="13">
      <c r="J2116" s="169"/>
    </row>
    <row r="2117" spans="10:10" ht="13">
      <c r="J2117" s="169"/>
    </row>
    <row r="2118" spans="10:10" ht="13">
      <c r="J2118" s="169"/>
    </row>
    <row r="2119" spans="10:10" ht="13">
      <c r="J2119" s="169"/>
    </row>
    <row r="2120" spans="10:10" ht="13">
      <c r="J2120" s="169"/>
    </row>
    <row r="2121" spans="10:10" ht="13">
      <c r="J2121" s="169"/>
    </row>
    <row r="2122" spans="10:10" ht="13">
      <c r="J2122" s="169"/>
    </row>
    <row r="2123" spans="10:10" ht="13">
      <c r="J2123" s="169"/>
    </row>
    <row r="2124" spans="10:10" ht="13">
      <c r="J2124" s="169"/>
    </row>
    <row r="2125" spans="10:10" ht="13">
      <c r="J2125" s="169"/>
    </row>
    <row r="2126" spans="10:10" ht="13">
      <c r="J2126" s="169"/>
    </row>
    <row r="2127" spans="10:10" ht="13">
      <c r="J2127" s="169"/>
    </row>
    <row r="2128" spans="10:10" ht="13">
      <c r="J2128" s="169"/>
    </row>
    <row r="2129" spans="10:10" ht="13">
      <c r="J2129" s="169"/>
    </row>
    <row r="2130" spans="10:10" ht="13">
      <c r="J2130" s="169"/>
    </row>
    <row r="2131" spans="10:10" ht="13">
      <c r="J2131" s="169"/>
    </row>
    <row r="2132" spans="10:10" ht="13">
      <c r="J2132" s="169"/>
    </row>
    <row r="2133" spans="10:10" ht="13">
      <c r="J2133" s="169"/>
    </row>
    <row r="2134" spans="10:10" ht="13">
      <c r="J2134" s="169"/>
    </row>
    <row r="2135" spans="10:10" ht="13">
      <c r="J2135" s="169"/>
    </row>
    <row r="2136" spans="10:10" ht="13">
      <c r="J2136" s="169"/>
    </row>
    <row r="2137" spans="10:10" ht="13">
      <c r="J2137" s="169"/>
    </row>
    <row r="2138" spans="10:10" ht="13">
      <c r="J2138" s="169"/>
    </row>
    <row r="2139" spans="10:10" ht="13">
      <c r="J2139" s="169"/>
    </row>
    <row r="2140" spans="10:10" ht="13">
      <c r="J2140" s="169"/>
    </row>
    <row r="2141" spans="10:10" ht="13">
      <c r="J2141" s="169"/>
    </row>
    <row r="2142" spans="10:10" ht="13">
      <c r="J2142" s="169"/>
    </row>
    <row r="2143" spans="10:10" ht="13">
      <c r="J2143" s="169"/>
    </row>
    <row r="2144" spans="10:10" ht="13">
      <c r="J2144" s="169"/>
    </row>
    <row r="2145" spans="10:10" ht="13">
      <c r="J2145" s="169"/>
    </row>
    <row r="2146" spans="10:10" ht="13">
      <c r="J2146" s="169"/>
    </row>
    <row r="2147" spans="10:10" ht="13">
      <c r="J2147" s="169"/>
    </row>
    <row r="2148" spans="10:10" ht="13">
      <c r="J2148" s="169"/>
    </row>
    <row r="2149" spans="10:10" ht="13">
      <c r="J2149" s="169"/>
    </row>
    <row r="2150" spans="10:10" ht="13">
      <c r="J2150" s="169"/>
    </row>
    <row r="2151" spans="10:10" ht="13">
      <c r="J2151" s="169"/>
    </row>
    <row r="2152" spans="10:10" ht="13">
      <c r="J2152" s="169"/>
    </row>
    <row r="2153" spans="10:10" ht="13">
      <c r="J2153" s="169"/>
    </row>
    <row r="2154" spans="10:10" ht="13">
      <c r="J2154" s="169"/>
    </row>
    <row r="2155" spans="10:10" ht="13">
      <c r="J2155" s="169"/>
    </row>
    <row r="2156" spans="10:10" ht="13">
      <c r="J2156" s="169"/>
    </row>
    <row r="2157" spans="10:10" ht="13">
      <c r="J2157" s="169"/>
    </row>
    <row r="2158" spans="10:10" ht="13">
      <c r="J2158" s="169"/>
    </row>
    <row r="2159" spans="10:10" ht="13">
      <c r="J2159" s="169"/>
    </row>
    <row r="2160" spans="10:10" ht="13">
      <c r="J2160" s="169"/>
    </row>
    <row r="2161" spans="10:10" ht="13">
      <c r="J2161" s="169"/>
    </row>
    <row r="2162" spans="10:10" ht="13">
      <c r="J2162" s="169"/>
    </row>
    <row r="2163" spans="10:10" ht="13">
      <c r="J2163" s="169"/>
    </row>
    <row r="2164" spans="10:10" ht="13">
      <c r="J2164" s="169"/>
    </row>
    <row r="2165" spans="10:10" ht="13">
      <c r="J2165" s="169"/>
    </row>
    <row r="2166" spans="10:10" ht="13">
      <c r="J2166" s="169"/>
    </row>
    <row r="2167" spans="10:10" ht="13">
      <c r="J2167" s="169"/>
    </row>
    <row r="2168" spans="10:10" ht="13">
      <c r="J2168" s="169"/>
    </row>
    <row r="2169" spans="10:10" ht="13">
      <c r="J2169" s="169"/>
    </row>
    <row r="2170" spans="10:10" ht="13">
      <c r="J2170" s="169"/>
    </row>
    <row r="2171" spans="10:10" ht="13">
      <c r="J2171" s="169"/>
    </row>
    <row r="2172" spans="10:10" ht="13">
      <c r="J2172" s="169"/>
    </row>
    <row r="2173" spans="10:10" ht="13">
      <c r="J2173" s="169"/>
    </row>
    <row r="2174" spans="10:10" ht="13">
      <c r="J2174" s="169"/>
    </row>
    <row r="2175" spans="10:10" ht="13">
      <c r="J2175" s="169"/>
    </row>
    <row r="2176" spans="10:10" ht="13">
      <c r="J2176" s="169"/>
    </row>
    <row r="2177" spans="10:10" ht="13">
      <c r="J2177" s="169"/>
    </row>
    <row r="2178" spans="10:10" ht="13">
      <c r="J2178" s="169"/>
    </row>
    <row r="2179" spans="10:10" ht="13">
      <c r="J2179" s="169"/>
    </row>
    <row r="2180" spans="10:10" ht="13">
      <c r="J2180" s="169"/>
    </row>
    <row r="2181" spans="10:10" ht="13">
      <c r="J2181" s="169"/>
    </row>
    <row r="2182" spans="10:10" ht="13">
      <c r="J2182" s="169"/>
    </row>
    <row r="2183" spans="10:10" ht="13">
      <c r="J2183" s="169"/>
    </row>
    <row r="2184" spans="10:10" ht="13">
      <c r="J2184" s="169"/>
    </row>
    <row r="2185" spans="10:10" ht="13">
      <c r="J2185" s="169"/>
    </row>
    <row r="2186" spans="10:10" ht="13">
      <c r="J2186" s="169"/>
    </row>
    <row r="2187" spans="10:10" ht="13">
      <c r="J2187" s="169"/>
    </row>
    <row r="2188" spans="10:10" ht="13">
      <c r="J2188" s="169"/>
    </row>
    <row r="2189" spans="10:10" ht="13">
      <c r="J2189" s="169"/>
    </row>
    <row r="2190" spans="10:10" ht="13">
      <c r="J2190" s="169"/>
    </row>
    <row r="2191" spans="10:10" ht="13">
      <c r="J2191" s="169"/>
    </row>
    <row r="2192" spans="10:10" ht="13">
      <c r="J2192" s="169"/>
    </row>
    <row r="2193" spans="10:10" ht="13">
      <c r="J2193" s="169"/>
    </row>
    <row r="2194" spans="10:10" ht="13">
      <c r="J2194" s="169"/>
    </row>
    <row r="2195" spans="10:10" ht="13">
      <c r="J2195" s="169"/>
    </row>
    <row r="2196" spans="10:10" ht="13">
      <c r="J2196" s="169"/>
    </row>
    <row r="2197" spans="10:10" ht="13">
      <c r="J2197" s="169"/>
    </row>
    <row r="2198" spans="10:10" ht="13">
      <c r="J2198" s="169"/>
    </row>
    <row r="2199" spans="10:10" ht="13">
      <c r="J2199" s="169"/>
    </row>
    <row r="2200" spans="10:10" ht="13">
      <c r="J2200" s="169"/>
    </row>
    <row r="2201" spans="10:10" ht="13">
      <c r="J2201" s="169"/>
    </row>
    <row r="2202" spans="10:10" ht="13">
      <c r="J2202" s="169"/>
    </row>
    <row r="2203" spans="10:10" ht="13">
      <c r="J2203" s="169"/>
    </row>
    <row r="2204" spans="10:10" ht="13">
      <c r="J2204" s="169"/>
    </row>
    <row r="2205" spans="10:10" ht="13">
      <c r="J2205" s="169"/>
    </row>
    <row r="2206" spans="10:10" ht="13">
      <c r="J2206" s="169"/>
    </row>
    <row r="2207" spans="10:10" ht="13">
      <c r="J2207" s="169"/>
    </row>
    <row r="2208" spans="10:10" ht="13">
      <c r="J2208" s="169"/>
    </row>
    <row r="2209" spans="10:10" ht="13">
      <c r="J2209" s="169"/>
    </row>
    <row r="2210" spans="10:10" ht="13">
      <c r="J2210" s="169"/>
    </row>
    <row r="2211" spans="10:10" ht="13">
      <c r="J2211" s="169"/>
    </row>
    <row r="2212" spans="10:10" ht="13">
      <c r="J2212" s="169"/>
    </row>
    <row r="2213" spans="10:10" ht="13">
      <c r="J2213" s="169"/>
    </row>
    <row r="2214" spans="10:10" ht="13">
      <c r="J2214" s="169"/>
    </row>
    <row r="2215" spans="10:10" ht="13">
      <c r="J2215" s="169"/>
    </row>
    <row r="2216" spans="10:10" ht="13">
      <c r="J2216" s="169"/>
    </row>
    <row r="2217" spans="10:10" ht="13">
      <c r="J2217" s="169"/>
    </row>
    <row r="2218" spans="10:10" ht="13">
      <c r="J2218" s="169"/>
    </row>
    <row r="2219" spans="10:10" ht="13">
      <c r="J2219" s="169"/>
    </row>
    <row r="2220" spans="10:10" ht="13">
      <c r="J2220" s="169"/>
    </row>
    <row r="2221" spans="10:10" ht="13">
      <c r="J2221" s="169"/>
    </row>
    <row r="2222" spans="10:10" ht="13">
      <c r="J2222" s="169"/>
    </row>
    <row r="2223" spans="10:10" ht="13">
      <c r="J2223" s="169"/>
    </row>
    <row r="2224" spans="10:10" ht="13">
      <c r="J2224" s="169"/>
    </row>
    <row r="2225" spans="10:10" ht="13">
      <c r="J2225" s="169"/>
    </row>
    <row r="2226" spans="10:10" ht="13">
      <c r="J2226" s="169"/>
    </row>
    <row r="2227" spans="10:10" ht="13">
      <c r="J2227" s="169"/>
    </row>
    <row r="2228" spans="10:10" ht="13">
      <c r="J2228" s="169"/>
    </row>
    <row r="2229" spans="10:10" ht="13">
      <c r="J2229" s="169"/>
    </row>
    <row r="2230" spans="10:10" ht="13">
      <c r="J2230" s="169"/>
    </row>
    <row r="2231" spans="10:10" ht="13">
      <c r="J2231" s="169"/>
    </row>
    <row r="2232" spans="10:10" ht="13">
      <c r="J2232" s="169"/>
    </row>
    <row r="2233" spans="10:10" ht="13">
      <c r="J2233" s="169"/>
    </row>
    <row r="2234" spans="10:10" ht="13">
      <c r="J2234" s="169"/>
    </row>
    <row r="2235" spans="10:10" ht="13">
      <c r="J2235" s="169"/>
    </row>
    <row r="2236" spans="10:10" ht="13">
      <c r="J2236" s="169"/>
    </row>
    <row r="2237" spans="10:10" ht="13">
      <c r="J2237" s="169"/>
    </row>
    <row r="2238" spans="10:10" ht="13">
      <c r="J2238" s="169"/>
    </row>
    <row r="2239" spans="10:10" ht="13">
      <c r="J2239" s="169"/>
    </row>
    <row r="2240" spans="10:10" ht="13">
      <c r="J2240" s="169"/>
    </row>
    <row r="2241" spans="10:10" ht="13">
      <c r="J2241" s="169"/>
    </row>
    <row r="2242" spans="10:10" ht="13">
      <c r="J2242" s="169"/>
    </row>
    <row r="2243" spans="10:10" ht="13">
      <c r="J2243" s="169"/>
    </row>
    <row r="2244" spans="10:10" ht="13">
      <c r="J2244" s="169"/>
    </row>
    <row r="2245" spans="10:10" ht="13">
      <c r="J2245" s="169"/>
    </row>
    <row r="2246" spans="10:10" ht="13">
      <c r="J2246" s="169"/>
    </row>
    <row r="2247" spans="10:10" ht="13">
      <c r="J2247" s="169"/>
    </row>
    <row r="2248" spans="10:10" ht="13">
      <c r="J2248" s="169"/>
    </row>
    <row r="2249" spans="10:10" ht="13">
      <c r="J2249" s="169"/>
    </row>
    <row r="2250" spans="10:10" ht="13">
      <c r="J2250" s="169"/>
    </row>
    <row r="2251" spans="10:10" ht="13">
      <c r="J2251" s="169"/>
    </row>
    <row r="2252" spans="10:10" ht="13">
      <c r="J2252" s="169"/>
    </row>
    <row r="2253" spans="10:10" ht="13">
      <c r="J2253" s="169"/>
    </row>
    <row r="2254" spans="10:10" ht="13">
      <c r="J2254" s="169"/>
    </row>
    <row r="2255" spans="10:10" ht="13">
      <c r="J2255" s="169"/>
    </row>
    <row r="2256" spans="10:10" ht="13">
      <c r="J2256" s="169"/>
    </row>
    <row r="2257" spans="10:10" ht="13">
      <c r="J2257" s="169"/>
    </row>
    <row r="2258" spans="10:10" ht="13">
      <c r="J2258" s="169"/>
    </row>
    <row r="2259" spans="10:10" ht="13">
      <c r="J2259" s="169"/>
    </row>
    <row r="2260" spans="10:10" ht="13">
      <c r="J2260" s="169"/>
    </row>
    <row r="2261" spans="10:10" ht="13">
      <c r="J2261" s="169"/>
    </row>
    <row r="2262" spans="10:10" ht="13">
      <c r="J2262" s="169"/>
    </row>
    <row r="2263" spans="10:10" ht="13">
      <c r="J2263" s="169"/>
    </row>
    <row r="2264" spans="10:10" ht="13">
      <c r="J2264" s="169"/>
    </row>
    <row r="2265" spans="10:10" ht="13">
      <c r="J2265" s="169"/>
    </row>
    <row r="2266" spans="10:10" ht="13">
      <c r="J2266" s="169"/>
    </row>
    <row r="2267" spans="10:10" ht="13">
      <c r="J2267" s="169"/>
    </row>
    <row r="2268" spans="10:10" ht="13">
      <c r="J2268" s="169"/>
    </row>
    <row r="2269" spans="10:10" ht="13">
      <c r="J2269" s="169"/>
    </row>
    <row r="2270" spans="10:10" ht="13">
      <c r="J2270" s="169"/>
    </row>
    <row r="2271" spans="10:10" ht="13">
      <c r="J2271" s="169"/>
    </row>
    <row r="2272" spans="10:10" ht="13">
      <c r="J2272" s="169"/>
    </row>
    <row r="2273" spans="10:10" ht="13">
      <c r="J2273" s="169"/>
    </row>
    <row r="2274" spans="10:10" ht="13">
      <c r="J2274" s="169"/>
    </row>
    <row r="2275" spans="10:10" ht="13">
      <c r="J2275" s="169"/>
    </row>
    <row r="2276" spans="10:10" ht="13">
      <c r="J2276" s="169"/>
    </row>
    <row r="2277" spans="10:10" ht="13">
      <c r="J2277" s="169"/>
    </row>
    <row r="2278" spans="10:10" ht="13">
      <c r="J2278" s="169"/>
    </row>
    <row r="2279" spans="10:10" ht="13">
      <c r="J2279" s="169"/>
    </row>
    <row r="2280" spans="10:10" ht="13">
      <c r="J2280" s="169"/>
    </row>
    <row r="2281" spans="10:10" ht="13">
      <c r="J2281" s="169"/>
    </row>
    <row r="2282" spans="10:10" ht="13">
      <c r="J2282" s="169"/>
    </row>
    <row r="2283" spans="10:10" ht="13">
      <c r="J2283" s="169"/>
    </row>
    <row r="2284" spans="10:10" ht="13">
      <c r="J2284" s="169"/>
    </row>
    <row r="2285" spans="10:10" ht="13">
      <c r="J2285" s="169"/>
    </row>
    <row r="2286" spans="10:10" ht="13">
      <c r="J2286" s="169"/>
    </row>
    <row r="2287" spans="10:10" ht="13">
      <c r="J2287" s="169"/>
    </row>
    <row r="2288" spans="10:10" ht="13">
      <c r="J2288" s="169"/>
    </row>
    <row r="2289" spans="10:10" ht="13">
      <c r="J2289" s="169"/>
    </row>
    <row r="2290" spans="10:10" ht="13">
      <c r="J2290" s="169"/>
    </row>
    <row r="2291" spans="10:10" ht="13">
      <c r="J2291" s="169"/>
    </row>
    <row r="2292" spans="10:10" ht="13">
      <c r="J2292" s="169"/>
    </row>
    <row r="2293" spans="10:10" ht="13">
      <c r="J2293" s="169"/>
    </row>
    <row r="2294" spans="10:10" ht="13">
      <c r="J2294" s="169"/>
    </row>
    <row r="2295" spans="10:10" ht="13">
      <c r="J2295" s="169"/>
    </row>
    <row r="2296" spans="10:10" ht="13">
      <c r="J2296" s="169"/>
    </row>
    <row r="2297" spans="10:10" ht="13">
      <c r="J2297" s="169"/>
    </row>
    <row r="2298" spans="10:10" ht="13">
      <c r="J2298" s="169"/>
    </row>
    <row r="2299" spans="10:10" ht="13">
      <c r="J2299" s="169"/>
    </row>
    <row r="2300" spans="10:10" ht="13">
      <c r="J2300" s="169"/>
    </row>
    <row r="2301" spans="10:10" ht="13">
      <c r="J2301" s="169"/>
    </row>
    <row r="2302" spans="10:10" ht="13">
      <c r="J2302" s="169"/>
    </row>
    <row r="2303" spans="10:10" ht="13">
      <c r="J2303" s="169"/>
    </row>
    <row r="2304" spans="10:10" ht="13">
      <c r="J2304" s="169"/>
    </row>
    <row r="2305" spans="10:10" ht="13">
      <c r="J2305" s="169"/>
    </row>
    <row r="2306" spans="10:10" ht="13">
      <c r="J2306" s="169"/>
    </row>
    <row r="2307" spans="10:10" ht="13">
      <c r="J2307" s="169"/>
    </row>
    <row r="2308" spans="10:10" ht="13">
      <c r="J2308" s="169"/>
    </row>
    <row r="2309" spans="10:10" ht="13">
      <c r="J2309" s="169"/>
    </row>
    <row r="2310" spans="10:10" ht="13">
      <c r="J2310" s="169"/>
    </row>
    <row r="2311" spans="10:10" ht="13">
      <c r="J2311" s="169"/>
    </row>
    <row r="2312" spans="10:10" ht="13">
      <c r="J2312" s="169"/>
    </row>
    <row r="2313" spans="10:10" ht="13">
      <c r="J2313" s="169"/>
    </row>
    <row r="2314" spans="10:10" ht="13">
      <c r="J2314" s="169"/>
    </row>
    <row r="2315" spans="10:10" ht="13">
      <c r="J2315" s="169"/>
    </row>
    <row r="2316" spans="10:10" ht="13">
      <c r="J2316" s="169"/>
    </row>
    <row r="2317" spans="10:10" ht="13">
      <c r="J2317" s="169"/>
    </row>
    <row r="2318" spans="10:10" ht="13">
      <c r="J2318" s="169"/>
    </row>
    <row r="2319" spans="10:10" ht="13">
      <c r="J2319" s="169"/>
    </row>
    <row r="2320" spans="10:10" ht="13">
      <c r="J2320" s="169"/>
    </row>
    <row r="2321" spans="10:10" ht="13">
      <c r="J2321" s="169"/>
    </row>
    <row r="2322" spans="10:10" ht="13">
      <c r="J2322" s="169"/>
    </row>
    <row r="2323" spans="10:10" ht="13">
      <c r="J2323" s="169"/>
    </row>
    <row r="2324" spans="10:10" ht="13">
      <c r="J2324" s="169"/>
    </row>
    <row r="2325" spans="10:10" ht="13">
      <c r="J2325" s="169"/>
    </row>
    <row r="2326" spans="10:10" ht="13">
      <c r="J2326" s="169"/>
    </row>
    <row r="2327" spans="10:10" ht="13">
      <c r="J2327" s="169"/>
    </row>
    <row r="2328" spans="10:10" ht="13">
      <c r="J2328" s="169"/>
    </row>
    <row r="2329" spans="10:10" ht="13">
      <c r="J2329" s="169"/>
    </row>
    <row r="2330" spans="10:10" ht="13">
      <c r="J2330" s="169"/>
    </row>
    <row r="2331" spans="10:10" ht="13">
      <c r="J2331" s="169"/>
    </row>
    <row r="2332" spans="10:10" ht="13">
      <c r="J2332" s="169"/>
    </row>
    <row r="2333" spans="10:10" ht="13">
      <c r="J2333" s="169"/>
    </row>
    <row r="2334" spans="10:10" ht="13">
      <c r="J2334" s="169"/>
    </row>
    <row r="2335" spans="10:10" ht="13">
      <c r="J2335" s="169"/>
    </row>
    <row r="2336" spans="10:10" ht="13">
      <c r="J2336" s="169"/>
    </row>
    <row r="2337" spans="10:10" ht="13">
      <c r="J2337" s="169"/>
    </row>
    <row r="2338" spans="10:10" ht="13">
      <c r="J2338" s="169"/>
    </row>
    <row r="2339" spans="10:10" ht="13">
      <c r="J2339" s="169"/>
    </row>
    <row r="2340" spans="10:10" ht="13">
      <c r="J2340" s="169"/>
    </row>
    <row r="2341" spans="10:10" ht="13">
      <c r="J2341" s="169"/>
    </row>
    <row r="2342" spans="10:10" ht="13">
      <c r="J2342" s="169"/>
    </row>
    <row r="2343" spans="10:10" ht="13">
      <c r="J2343" s="169"/>
    </row>
    <row r="2344" spans="10:10" ht="13">
      <c r="J2344" s="169"/>
    </row>
    <row r="2345" spans="10:10" ht="13">
      <c r="J2345" s="169"/>
    </row>
    <row r="2346" spans="10:10" ht="13">
      <c r="J2346" s="169"/>
    </row>
    <row r="2347" spans="10:10" ht="13">
      <c r="J2347" s="169"/>
    </row>
    <row r="2348" spans="10:10" ht="13">
      <c r="J2348" s="169"/>
    </row>
    <row r="2349" spans="10:10" ht="13">
      <c r="J2349" s="169"/>
    </row>
    <row r="2350" spans="10:10" ht="13">
      <c r="J2350" s="169"/>
    </row>
    <row r="2351" spans="10:10" ht="13">
      <c r="J2351" s="169"/>
    </row>
    <row r="2352" spans="10:10" ht="13">
      <c r="J2352" s="169"/>
    </row>
    <row r="2353" spans="10:10" ht="13">
      <c r="J2353" s="169"/>
    </row>
    <row r="2354" spans="10:10" ht="13">
      <c r="J2354" s="169"/>
    </row>
    <row r="2355" spans="10:10" ht="13">
      <c r="J2355" s="169"/>
    </row>
    <row r="2356" spans="10:10" ht="13">
      <c r="J2356" s="169"/>
    </row>
    <row r="2357" spans="10:10" ht="13">
      <c r="J2357" s="169"/>
    </row>
    <row r="2358" spans="10:10" ht="13">
      <c r="J2358" s="169"/>
    </row>
    <row r="2359" spans="10:10" ht="13">
      <c r="J2359" s="169"/>
    </row>
    <row r="2360" spans="10:10" ht="13">
      <c r="J2360" s="169"/>
    </row>
    <row r="2361" spans="10:10" ht="13">
      <c r="J2361" s="169"/>
    </row>
    <row r="2362" spans="10:10" ht="13">
      <c r="J2362" s="169"/>
    </row>
    <row r="2363" spans="10:10" ht="13">
      <c r="J2363" s="169"/>
    </row>
    <row r="2364" spans="10:10" ht="13">
      <c r="J2364" s="169"/>
    </row>
    <row r="2365" spans="10:10" ht="13">
      <c r="J2365" s="169"/>
    </row>
    <row r="2366" spans="10:10" ht="13">
      <c r="J2366" s="169"/>
    </row>
    <row r="2367" spans="10:10" ht="13">
      <c r="J2367" s="169"/>
    </row>
    <row r="2368" spans="10:10" ht="13">
      <c r="J2368" s="169"/>
    </row>
    <row r="2369" spans="10:10" ht="13">
      <c r="J2369" s="169"/>
    </row>
    <row r="2370" spans="10:10" ht="13">
      <c r="J2370" s="169"/>
    </row>
    <row r="2371" spans="10:10" ht="13">
      <c r="J2371" s="169"/>
    </row>
    <row r="2372" spans="10:10" ht="13">
      <c r="J2372" s="169"/>
    </row>
    <row r="2373" spans="10:10" ht="13">
      <c r="J2373" s="169"/>
    </row>
    <row r="2374" spans="10:10" ht="13">
      <c r="J2374" s="169"/>
    </row>
    <row r="2375" spans="10:10" ht="13">
      <c r="J2375" s="169"/>
    </row>
    <row r="2376" spans="10:10" ht="13">
      <c r="J2376" s="169"/>
    </row>
    <row r="2377" spans="10:10" ht="13">
      <c r="J2377" s="169"/>
    </row>
    <row r="2378" spans="10:10" ht="13">
      <c r="J2378" s="169"/>
    </row>
    <row r="2379" spans="10:10" ht="13">
      <c r="J2379" s="169"/>
    </row>
    <row r="2380" spans="10:10" ht="13">
      <c r="J2380" s="169"/>
    </row>
    <row r="2381" spans="10:10" ht="13">
      <c r="J2381" s="169"/>
    </row>
    <row r="2382" spans="10:10" ht="13">
      <c r="J2382" s="169"/>
    </row>
    <row r="2383" spans="10:10" ht="13">
      <c r="J2383" s="169"/>
    </row>
    <row r="2384" spans="10:10" ht="13">
      <c r="J2384" s="169"/>
    </row>
    <row r="2385" spans="10:10" ht="13">
      <c r="J2385" s="169"/>
    </row>
    <row r="2386" spans="10:10" ht="13">
      <c r="J2386" s="169"/>
    </row>
    <row r="2387" spans="10:10" ht="13">
      <c r="J2387" s="169"/>
    </row>
    <row r="2388" spans="10:10" ht="13">
      <c r="J2388" s="169"/>
    </row>
    <row r="2389" spans="10:10" ht="13">
      <c r="J2389" s="169"/>
    </row>
    <row r="2390" spans="10:10" ht="13">
      <c r="J2390" s="169"/>
    </row>
    <row r="2391" spans="10:10" ht="13">
      <c r="J2391" s="169"/>
    </row>
    <row r="2392" spans="10:10" ht="13">
      <c r="J2392" s="169"/>
    </row>
    <row r="2393" spans="10:10" ht="13">
      <c r="J2393" s="169"/>
    </row>
    <row r="2394" spans="10:10" ht="13">
      <c r="J2394" s="169"/>
    </row>
    <row r="2395" spans="10:10" ht="13">
      <c r="J2395" s="169"/>
    </row>
    <row r="2396" spans="10:10" ht="13">
      <c r="J2396" s="169"/>
    </row>
    <row r="2397" spans="10:10" ht="13">
      <c r="J2397" s="169"/>
    </row>
    <row r="2398" spans="10:10" ht="13">
      <c r="J2398" s="169"/>
    </row>
    <row r="2399" spans="10:10" ht="13">
      <c r="J2399" s="169"/>
    </row>
    <row r="2400" spans="10:10" ht="13">
      <c r="J2400" s="169"/>
    </row>
    <row r="2401" spans="10:10" ht="13">
      <c r="J2401" s="169"/>
    </row>
    <row r="2402" spans="10:10" ht="13">
      <c r="J2402" s="169"/>
    </row>
    <row r="2403" spans="10:10" ht="13">
      <c r="J2403" s="169"/>
    </row>
    <row r="2404" spans="10:10" ht="13">
      <c r="J2404" s="169"/>
    </row>
    <row r="2405" spans="10:10" ht="13">
      <c r="J2405" s="169"/>
    </row>
    <row r="2406" spans="10:10" ht="13">
      <c r="J2406" s="169"/>
    </row>
    <row r="2407" spans="10:10" ht="13">
      <c r="J2407" s="169"/>
    </row>
    <row r="2408" spans="10:10" ht="13">
      <c r="J2408" s="169"/>
    </row>
    <row r="2409" spans="10:10" ht="13">
      <c r="J2409" s="169"/>
    </row>
    <row r="2410" spans="10:10" ht="13">
      <c r="J2410" s="169"/>
    </row>
    <row r="2411" spans="10:10" ht="13">
      <c r="J2411" s="169"/>
    </row>
    <row r="2412" spans="10:10" ht="13">
      <c r="J2412" s="169"/>
    </row>
    <row r="2413" spans="10:10" ht="13">
      <c r="J2413" s="169"/>
    </row>
    <row r="2414" spans="10:10" ht="13">
      <c r="J2414" s="169"/>
    </row>
    <row r="2415" spans="10:10" ht="13">
      <c r="J2415" s="169"/>
    </row>
    <row r="2416" spans="10:10" ht="13">
      <c r="J2416" s="169"/>
    </row>
    <row r="2417" spans="10:10" ht="13">
      <c r="J2417" s="169"/>
    </row>
    <row r="2418" spans="10:10" ht="13">
      <c r="J2418" s="169"/>
    </row>
    <row r="2419" spans="10:10" ht="13">
      <c r="J2419" s="169"/>
    </row>
    <row r="2420" spans="10:10" ht="13">
      <c r="J2420" s="169"/>
    </row>
    <row r="2421" spans="10:10" ht="13">
      <c r="J2421" s="169"/>
    </row>
    <row r="2422" spans="10:10" ht="13">
      <c r="J2422" s="169"/>
    </row>
    <row r="2423" spans="10:10" ht="13">
      <c r="J2423" s="169"/>
    </row>
    <row r="2424" spans="10:10" ht="13">
      <c r="J2424" s="169"/>
    </row>
    <row r="2425" spans="10:10" ht="13">
      <c r="J2425" s="169"/>
    </row>
    <row r="2426" spans="10:10" ht="13">
      <c r="J2426" s="169"/>
    </row>
    <row r="2427" spans="10:10" ht="13">
      <c r="J2427" s="169"/>
    </row>
    <row r="2428" spans="10:10" ht="13">
      <c r="J2428" s="169"/>
    </row>
    <row r="2429" spans="10:10" ht="13">
      <c r="J2429" s="169"/>
    </row>
    <row r="2430" spans="10:10" ht="13">
      <c r="J2430" s="169"/>
    </row>
    <row r="2431" spans="10:10" ht="13">
      <c r="J2431" s="169"/>
    </row>
    <row r="2432" spans="10:10" ht="13">
      <c r="J2432" s="169"/>
    </row>
    <row r="2433" spans="10:10" ht="13">
      <c r="J2433" s="169"/>
    </row>
    <row r="2434" spans="10:10" ht="13">
      <c r="J2434" s="169"/>
    </row>
    <row r="2435" spans="10:10" ht="13">
      <c r="J2435" s="169"/>
    </row>
    <row r="2436" spans="10:10" ht="13">
      <c r="J2436" s="169"/>
    </row>
    <row r="2437" spans="10:10" ht="13">
      <c r="J2437" s="169"/>
    </row>
    <row r="2438" spans="10:10" ht="13">
      <c r="J2438" s="169"/>
    </row>
    <row r="2439" spans="10:10" ht="13">
      <c r="J2439" s="169"/>
    </row>
    <row r="2440" spans="10:10" ht="13">
      <c r="J2440" s="169"/>
    </row>
    <row r="2441" spans="10:10" ht="13">
      <c r="J2441" s="169"/>
    </row>
    <row r="2442" spans="10:10" ht="13">
      <c r="J2442" s="169"/>
    </row>
    <row r="2443" spans="10:10" ht="13">
      <c r="J2443" s="169"/>
    </row>
    <row r="2444" spans="10:10" ht="13">
      <c r="J2444" s="169"/>
    </row>
    <row r="2445" spans="10:10" ht="13">
      <c r="J2445" s="169"/>
    </row>
    <row r="2446" spans="10:10" ht="13">
      <c r="J2446" s="169"/>
    </row>
    <row r="2447" spans="10:10" ht="13">
      <c r="J2447" s="169"/>
    </row>
    <row r="2448" spans="10:10" ht="13">
      <c r="J2448" s="169"/>
    </row>
    <row r="2449" spans="10:10" ht="13">
      <c r="J2449" s="169"/>
    </row>
    <row r="2450" spans="10:10" ht="13">
      <c r="J2450" s="169"/>
    </row>
    <row r="2451" spans="10:10" ht="13">
      <c r="J2451" s="169"/>
    </row>
    <row r="2452" spans="10:10" ht="13">
      <c r="J2452" s="169"/>
    </row>
    <row r="2453" spans="10:10" ht="13">
      <c r="J2453" s="169"/>
    </row>
    <row r="2454" spans="10:10" ht="13">
      <c r="J2454" s="169"/>
    </row>
    <row r="2455" spans="10:10" ht="13">
      <c r="J2455" s="169"/>
    </row>
    <row r="2456" spans="10:10" ht="13">
      <c r="J2456" s="169"/>
    </row>
    <row r="2457" spans="10:10" ht="13">
      <c r="J2457" s="169"/>
    </row>
    <row r="2458" spans="10:10" ht="13">
      <c r="J2458" s="169"/>
    </row>
    <row r="2459" spans="10:10" ht="13">
      <c r="J2459" s="169"/>
    </row>
    <row r="2460" spans="10:10" ht="13">
      <c r="J2460" s="169"/>
    </row>
    <row r="2461" spans="10:10" ht="13">
      <c r="J2461" s="169"/>
    </row>
    <row r="2462" spans="10:10" ht="13">
      <c r="J2462" s="169"/>
    </row>
    <row r="2463" spans="10:10" ht="13">
      <c r="J2463" s="169"/>
    </row>
    <row r="2464" spans="10:10" ht="13">
      <c r="J2464" s="169"/>
    </row>
    <row r="2465" spans="10:10" ht="13">
      <c r="J2465" s="169"/>
    </row>
    <row r="2466" spans="10:10" ht="13">
      <c r="J2466" s="169"/>
    </row>
    <row r="2467" spans="10:10" ht="13">
      <c r="J2467" s="169"/>
    </row>
    <row r="2468" spans="10:10" ht="13">
      <c r="J2468" s="169"/>
    </row>
    <row r="2469" spans="10:10" ht="13">
      <c r="J2469" s="169"/>
    </row>
    <row r="2470" spans="10:10" ht="13">
      <c r="J2470" s="169"/>
    </row>
    <row r="2471" spans="10:10" ht="13">
      <c r="J2471" s="169"/>
    </row>
    <row r="2472" spans="10:10" ht="13">
      <c r="J2472" s="169"/>
    </row>
    <row r="2473" spans="10:10" ht="13">
      <c r="J2473" s="169"/>
    </row>
    <row r="2474" spans="10:10" ht="13">
      <c r="J2474" s="169"/>
    </row>
    <row r="2475" spans="10:10" ht="13">
      <c r="J2475" s="169"/>
    </row>
    <row r="2476" spans="10:10" ht="13">
      <c r="J2476" s="169"/>
    </row>
    <row r="2477" spans="10:10" ht="13">
      <c r="J2477" s="169"/>
    </row>
    <row r="2478" spans="10:10" ht="13">
      <c r="J2478" s="169"/>
    </row>
    <row r="2479" spans="10:10" ht="13">
      <c r="J2479" s="169"/>
    </row>
    <row r="2480" spans="10:10" ht="13">
      <c r="J2480" s="169"/>
    </row>
    <row r="2481" spans="10:10" ht="13">
      <c r="J2481" s="169"/>
    </row>
    <row r="2482" spans="10:10" ht="13">
      <c r="J2482" s="169"/>
    </row>
    <row r="2483" spans="10:10" ht="13">
      <c r="J2483" s="169"/>
    </row>
    <row r="2484" spans="10:10" ht="13">
      <c r="J2484" s="169"/>
    </row>
    <row r="2485" spans="10:10" ht="13">
      <c r="J2485" s="169"/>
    </row>
    <row r="2486" spans="10:10" ht="13">
      <c r="J2486" s="169"/>
    </row>
    <row r="2487" spans="10:10" ht="13">
      <c r="J2487" s="169"/>
    </row>
    <row r="2488" spans="10:10" ht="13">
      <c r="J2488" s="169"/>
    </row>
    <row r="2489" spans="10:10" ht="13">
      <c r="J2489" s="169"/>
    </row>
    <row r="2490" spans="10:10" ht="13">
      <c r="J2490" s="169"/>
    </row>
    <row r="2491" spans="10:10" ht="13">
      <c r="J2491" s="169"/>
    </row>
    <row r="2492" spans="10:10" ht="13">
      <c r="J2492" s="169"/>
    </row>
    <row r="2493" spans="10:10" ht="13">
      <c r="J2493" s="169"/>
    </row>
    <row r="2494" spans="10:10" ht="13">
      <c r="J2494" s="169"/>
    </row>
    <row r="2495" spans="10:10" ht="13">
      <c r="J2495" s="169"/>
    </row>
    <row r="2496" spans="10:10" ht="13">
      <c r="J2496" s="169"/>
    </row>
    <row r="2497" spans="10:10" ht="13">
      <c r="J2497" s="169"/>
    </row>
    <row r="2498" spans="10:10" ht="13">
      <c r="J2498" s="169"/>
    </row>
    <row r="2499" spans="10:10" ht="13">
      <c r="J2499" s="169"/>
    </row>
    <row r="2500" spans="10:10" ht="13">
      <c r="J2500" s="169"/>
    </row>
    <row r="2501" spans="10:10" ht="13">
      <c r="J2501" s="169"/>
    </row>
    <row r="2502" spans="10:10" ht="13">
      <c r="J2502" s="169"/>
    </row>
    <row r="2503" spans="10:10" ht="13">
      <c r="J2503" s="169"/>
    </row>
    <row r="2504" spans="10:10" ht="13">
      <c r="J2504" s="169"/>
    </row>
    <row r="2505" spans="10:10" ht="13">
      <c r="J2505" s="169"/>
    </row>
    <row r="2506" spans="10:10" ht="13">
      <c r="J2506" s="169"/>
    </row>
    <row r="2507" spans="10:10" ht="13">
      <c r="J2507" s="169"/>
    </row>
    <row r="2508" spans="10:10" ht="13">
      <c r="J2508" s="169"/>
    </row>
    <row r="2509" spans="10:10" ht="13">
      <c r="J2509" s="169"/>
    </row>
    <row r="2510" spans="10:10" ht="13">
      <c r="J2510" s="169"/>
    </row>
    <row r="2511" spans="10:10" ht="13">
      <c r="J2511" s="169"/>
    </row>
    <row r="2512" spans="10:10" ht="13">
      <c r="J2512" s="169"/>
    </row>
    <row r="2513" spans="10:10" ht="13">
      <c r="J2513" s="169"/>
    </row>
    <row r="2514" spans="10:10" ht="13">
      <c r="J2514" s="169"/>
    </row>
    <row r="2515" spans="10:10" ht="13">
      <c r="J2515" s="169"/>
    </row>
    <row r="2516" spans="10:10" ht="13">
      <c r="J2516" s="169"/>
    </row>
    <row r="2517" spans="10:10" ht="13">
      <c r="J2517" s="169"/>
    </row>
    <row r="2518" spans="10:10" ht="13">
      <c r="J2518" s="169"/>
    </row>
    <row r="2519" spans="10:10" ht="13">
      <c r="J2519" s="169"/>
    </row>
    <row r="2520" spans="10:10" ht="13">
      <c r="J2520" s="169"/>
    </row>
    <row r="2521" spans="10:10" ht="13">
      <c r="J2521" s="169"/>
    </row>
    <row r="2522" spans="10:10" ht="13">
      <c r="J2522" s="169"/>
    </row>
    <row r="2523" spans="10:10" ht="13">
      <c r="J2523" s="169"/>
    </row>
    <row r="2524" spans="10:10" ht="13">
      <c r="J2524" s="169"/>
    </row>
    <row r="2525" spans="10:10" ht="13">
      <c r="J2525" s="169"/>
    </row>
    <row r="2526" spans="10:10" ht="13">
      <c r="J2526" s="169"/>
    </row>
    <row r="2527" spans="10:10" ht="13">
      <c r="J2527" s="169"/>
    </row>
    <row r="2528" spans="10:10" ht="13">
      <c r="J2528" s="169"/>
    </row>
    <row r="2529" spans="10:10" ht="13">
      <c r="J2529" s="169"/>
    </row>
    <row r="2530" spans="10:10" ht="13">
      <c r="J2530" s="169"/>
    </row>
    <row r="2531" spans="10:10" ht="13">
      <c r="J2531" s="169"/>
    </row>
    <row r="2532" spans="10:10" ht="13">
      <c r="J2532" s="169"/>
    </row>
    <row r="2533" spans="10:10" ht="13">
      <c r="J2533" s="169"/>
    </row>
    <row r="2534" spans="10:10" ht="13">
      <c r="J2534" s="169"/>
    </row>
    <row r="2535" spans="10:10" ht="13">
      <c r="J2535" s="169"/>
    </row>
    <row r="2536" spans="10:10" ht="13">
      <c r="J2536" s="169"/>
    </row>
    <row r="2537" spans="10:10" ht="13">
      <c r="J2537" s="169"/>
    </row>
    <row r="2538" spans="10:10" ht="13">
      <c r="J2538" s="169"/>
    </row>
    <row r="2539" spans="10:10" ht="13">
      <c r="J2539" s="169"/>
    </row>
    <row r="2540" spans="10:10" ht="13">
      <c r="J2540" s="169"/>
    </row>
    <row r="2541" spans="10:10" ht="13">
      <c r="J2541" s="169"/>
    </row>
    <row r="2542" spans="10:10" ht="13">
      <c r="J2542" s="169"/>
    </row>
    <row r="2543" spans="10:10" ht="13">
      <c r="J2543" s="169"/>
    </row>
    <row r="2544" spans="10:10" ht="13">
      <c r="J2544" s="169"/>
    </row>
    <row r="2545" spans="10:10" ht="13">
      <c r="J2545" s="169"/>
    </row>
    <row r="2546" spans="10:10" ht="13">
      <c r="J2546" s="169"/>
    </row>
    <row r="2547" spans="10:10" ht="13">
      <c r="J2547" s="169"/>
    </row>
    <row r="2548" spans="10:10" ht="13">
      <c r="J2548" s="169"/>
    </row>
    <row r="2549" spans="10:10" ht="13">
      <c r="J2549" s="169"/>
    </row>
    <row r="2550" spans="10:10" ht="13">
      <c r="J2550" s="169"/>
    </row>
    <row r="2551" spans="10:10" ht="13">
      <c r="J2551" s="169"/>
    </row>
    <row r="2552" spans="10:10" ht="13">
      <c r="J2552" s="169"/>
    </row>
    <row r="2553" spans="10:10" ht="13">
      <c r="J2553" s="169"/>
    </row>
    <row r="2554" spans="10:10" ht="13">
      <c r="J2554" s="169"/>
    </row>
    <row r="2555" spans="10:10" ht="13">
      <c r="J2555" s="169"/>
    </row>
    <row r="2556" spans="10:10" ht="13">
      <c r="J2556" s="169"/>
    </row>
    <row r="2557" spans="10:10" ht="13">
      <c r="J2557" s="169"/>
    </row>
    <row r="2558" spans="10:10" ht="13">
      <c r="J2558" s="169"/>
    </row>
    <row r="2559" spans="10:10" ht="13">
      <c r="J2559" s="169"/>
    </row>
    <row r="2560" spans="10:10" ht="13">
      <c r="J2560" s="169"/>
    </row>
    <row r="2561" spans="10:10" ht="13">
      <c r="J2561" s="169"/>
    </row>
    <row r="2562" spans="10:10" ht="13">
      <c r="J2562" s="169"/>
    </row>
    <row r="2563" spans="10:10" ht="13">
      <c r="J2563" s="169"/>
    </row>
    <row r="2564" spans="10:10" ht="13">
      <c r="J2564" s="169"/>
    </row>
    <row r="2565" spans="10:10" ht="13">
      <c r="J2565" s="169"/>
    </row>
    <row r="2566" spans="10:10" ht="13">
      <c r="J2566" s="169"/>
    </row>
    <row r="2567" spans="10:10" ht="13">
      <c r="J2567" s="169"/>
    </row>
    <row r="2568" spans="10:10" ht="13">
      <c r="J2568" s="169"/>
    </row>
    <row r="2569" spans="10:10" ht="13">
      <c r="J2569" s="169"/>
    </row>
    <row r="2570" spans="10:10" ht="13">
      <c r="J2570" s="169"/>
    </row>
    <row r="2571" spans="10:10" ht="13">
      <c r="J2571" s="169"/>
    </row>
    <row r="2572" spans="10:10" ht="13">
      <c r="J2572" s="169"/>
    </row>
    <row r="2573" spans="10:10" ht="13">
      <c r="J2573" s="169"/>
    </row>
    <row r="2574" spans="10:10" ht="13">
      <c r="J2574" s="169"/>
    </row>
    <row r="2575" spans="10:10" ht="13">
      <c r="J2575" s="169"/>
    </row>
    <row r="2576" spans="10:10" ht="13">
      <c r="J2576" s="169"/>
    </row>
    <row r="2577" spans="10:10" ht="13">
      <c r="J2577" s="169"/>
    </row>
    <row r="2578" spans="10:10" ht="13">
      <c r="J2578" s="169"/>
    </row>
    <row r="2579" spans="10:10" ht="13">
      <c r="J2579" s="169"/>
    </row>
    <row r="2580" spans="10:10" ht="13">
      <c r="J2580" s="169"/>
    </row>
    <row r="2581" spans="10:10" ht="13">
      <c r="J2581" s="169"/>
    </row>
    <row r="2582" spans="10:10" ht="13">
      <c r="J2582" s="169"/>
    </row>
    <row r="2583" spans="10:10" ht="13">
      <c r="J2583" s="169"/>
    </row>
    <row r="2584" spans="10:10" ht="13">
      <c r="J2584" s="169"/>
    </row>
    <row r="2585" spans="10:10" ht="13">
      <c r="J2585" s="169"/>
    </row>
    <row r="2586" spans="10:10" ht="13">
      <c r="J2586" s="169"/>
    </row>
    <row r="2587" spans="10:10" ht="13">
      <c r="J2587" s="169"/>
    </row>
    <row r="2588" spans="10:10" ht="13">
      <c r="J2588" s="169"/>
    </row>
    <row r="2589" spans="10:10" ht="13">
      <c r="J2589" s="169"/>
    </row>
    <row r="2590" spans="10:10" ht="13">
      <c r="J2590" s="169"/>
    </row>
    <row r="2591" spans="10:10" ht="13">
      <c r="J2591" s="169"/>
    </row>
    <row r="2592" spans="10:10" ht="13">
      <c r="J2592" s="169"/>
    </row>
    <row r="2593" spans="10:10" ht="13">
      <c r="J2593" s="169"/>
    </row>
    <row r="2594" spans="10:10" ht="13">
      <c r="J2594" s="169"/>
    </row>
    <row r="2595" spans="10:10" ht="13">
      <c r="J2595" s="169"/>
    </row>
    <row r="2596" spans="10:10" ht="13">
      <c r="J2596" s="169"/>
    </row>
    <row r="2597" spans="10:10" ht="13">
      <c r="J2597" s="169"/>
    </row>
    <row r="2598" spans="10:10" ht="13">
      <c r="J2598" s="169"/>
    </row>
    <row r="2599" spans="10:10" ht="13">
      <c r="J2599" s="169"/>
    </row>
    <row r="2600" spans="10:10" ht="13">
      <c r="J2600" s="169"/>
    </row>
    <row r="2601" spans="10:10" ht="13">
      <c r="J2601" s="169"/>
    </row>
    <row r="2602" spans="10:10" ht="13">
      <c r="J2602" s="169"/>
    </row>
    <row r="2603" spans="10:10" ht="13">
      <c r="J2603" s="169"/>
    </row>
    <row r="2604" spans="10:10" ht="13">
      <c r="J2604" s="169"/>
    </row>
    <row r="2605" spans="10:10" ht="13">
      <c r="J2605" s="169"/>
    </row>
    <row r="2606" spans="10:10" ht="13">
      <c r="J2606" s="169"/>
    </row>
    <row r="2607" spans="10:10" ht="13">
      <c r="J2607" s="169"/>
    </row>
    <row r="2608" spans="10:10" ht="13">
      <c r="J2608" s="169"/>
    </row>
    <row r="2609" spans="10:10" ht="13">
      <c r="J2609" s="169"/>
    </row>
    <row r="2610" spans="10:10" ht="13">
      <c r="J2610" s="169"/>
    </row>
    <row r="2611" spans="10:10" ht="13">
      <c r="J2611" s="169"/>
    </row>
    <row r="2612" spans="10:10" ht="13">
      <c r="J2612" s="169"/>
    </row>
    <row r="2613" spans="10:10" ht="13">
      <c r="J2613" s="169"/>
    </row>
    <row r="2614" spans="10:10" ht="13">
      <c r="J2614" s="169"/>
    </row>
    <row r="2615" spans="10:10" ht="13">
      <c r="J2615" s="169"/>
    </row>
    <row r="2616" spans="10:10" ht="13">
      <c r="J2616" s="169"/>
    </row>
    <row r="2617" spans="10:10" ht="13">
      <c r="J2617" s="169"/>
    </row>
    <row r="2618" spans="10:10" ht="13">
      <c r="J2618" s="169"/>
    </row>
    <row r="2619" spans="10:10" ht="13">
      <c r="J2619" s="169"/>
    </row>
    <row r="2620" spans="10:10" ht="13">
      <c r="J2620" s="169"/>
    </row>
    <row r="2621" spans="10:10" ht="13">
      <c r="J2621" s="169"/>
    </row>
    <row r="2622" spans="10:10" ht="13">
      <c r="J2622" s="169"/>
    </row>
    <row r="2623" spans="10:10" ht="13">
      <c r="J2623" s="169"/>
    </row>
    <row r="2624" spans="10:10" ht="13">
      <c r="J2624" s="169"/>
    </row>
    <row r="2625" spans="10:10" ht="13">
      <c r="J2625" s="169"/>
    </row>
    <row r="2626" spans="10:10" ht="13">
      <c r="J2626" s="169"/>
    </row>
    <row r="2627" spans="10:10" ht="13">
      <c r="J2627" s="169"/>
    </row>
    <row r="2628" spans="10:10" ht="13">
      <c r="J2628" s="169"/>
    </row>
    <row r="2629" spans="10:10" ht="13">
      <c r="J2629" s="169"/>
    </row>
    <row r="2630" spans="10:10" ht="13">
      <c r="J2630" s="169"/>
    </row>
    <row r="2631" spans="10:10" ht="13">
      <c r="J2631" s="169"/>
    </row>
    <row r="2632" spans="10:10" ht="13">
      <c r="J2632" s="169"/>
    </row>
    <row r="2633" spans="10:10" ht="13">
      <c r="J2633" s="169"/>
    </row>
    <row r="2634" spans="10:10" ht="13">
      <c r="J2634" s="169"/>
    </row>
    <row r="2635" spans="10:10" ht="13">
      <c r="J2635" s="169"/>
    </row>
    <row r="2636" spans="10:10" ht="13">
      <c r="J2636" s="169"/>
    </row>
    <row r="2637" spans="10:10" ht="13">
      <c r="J2637" s="169"/>
    </row>
    <row r="2638" spans="10:10" ht="13">
      <c r="J2638" s="169"/>
    </row>
    <row r="2639" spans="10:10" ht="13">
      <c r="J2639" s="169"/>
    </row>
    <row r="2640" spans="10:10" ht="13">
      <c r="J2640" s="169"/>
    </row>
    <row r="2641" spans="10:10" ht="13">
      <c r="J2641" s="169"/>
    </row>
    <row r="2642" spans="10:10" ht="13">
      <c r="J2642" s="169"/>
    </row>
    <row r="2643" spans="10:10" ht="13">
      <c r="J2643" s="169"/>
    </row>
    <row r="2644" spans="10:10" ht="13">
      <c r="J2644" s="169"/>
    </row>
    <row r="2645" spans="10:10" ht="13">
      <c r="J2645" s="169"/>
    </row>
    <row r="2646" spans="10:10" ht="13">
      <c r="J2646" s="169"/>
    </row>
    <row r="2647" spans="10:10" ht="13">
      <c r="J2647" s="169"/>
    </row>
    <row r="2648" spans="10:10" ht="13">
      <c r="J2648" s="169"/>
    </row>
    <row r="2649" spans="10:10" ht="13">
      <c r="J2649" s="169"/>
    </row>
    <row r="2650" spans="10:10" ht="13">
      <c r="J2650" s="169"/>
    </row>
    <row r="2651" spans="10:10" ht="13">
      <c r="J2651" s="169"/>
    </row>
    <row r="2652" spans="10:10" ht="13">
      <c r="J2652" s="169"/>
    </row>
    <row r="2653" spans="10:10" ht="13">
      <c r="J2653" s="169"/>
    </row>
    <row r="2654" spans="10:10" ht="13">
      <c r="J2654" s="169"/>
    </row>
    <row r="2655" spans="10:10" ht="13">
      <c r="J2655" s="169"/>
    </row>
    <row r="2656" spans="10:10" ht="13">
      <c r="J2656" s="169"/>
    </row>
    <row r="2657" spans="10:10" ht="13">
      <c r="J2657" s="169"/>
    </row>
    <row r="2658" spans="10:10" ht="13">
      <c r="J2658" s="169"/>
    </row>
    <row r="2659" spans="10:10" ht="13">
      <c r="J2659" s="169"/>
    </row>
    <row r="2660" spans="10:10" ht="13">
      <c r="J2660" s="169"/>
    </row>
    <row r="2661" spans="10:10" ht="13">
      <c r="J2661" s="169"/>
    </row>
    <row r="2662" spans="10:10" ht="13">
      <c r="J2662" s="169"/>
    </row>
    <row r="2663" spans="10:10" ht="13">
      <c r="J2663" s="169"/>
    </row>
    <row r="2664" spans="10:10" ht="13">
      <c r="J2664" s="169"/>
    </row>
    <row r="2665" spans="10:10" ht="13">
      <c r="J2665" s="169"/>
    </row>
    <row r="2666" spans="10:10" ht="13">
      <c r="J2666" s="169"/>
    </row>
    <row r="2667" spans="10:10" ht="13">
      <c r="J2667" s="169"/>
    </row>
    <row r="2668" spans="10:10" ht="13">
      <c r="J2668" s="169"/>
    </row>
    <row r="2669" spans="10:10" ht="13">
      <c r="J2669" s="169"/>
    </row>
    <row r="2670" spans="10:10" ht="13">
      <c r="J2670" s="169"/>
    </row>
    <row r="2671" spans="10:10" ht="13">
      <c r="J2671" s="169"/>
    </row>
    <row r="2672" spans="10:10" ht="13">
      <c r="J2672" s="169"/>
    </row>
    <row r="2673" spans="10:10" ht="13">
      <c r="J2673" s="169"/>
    </row>
    <row r="2674" spans="10:10" ht="13">
      <c r="J2674" s="169"/>
    </row>
    <row r="2675" spans="10:10" ht="13">
      <c r="J2675" s="169"/>
    </row>
    <row r="2676" spans="10:10" ht="13">
      <c r="J2676" s="169"/>
    </row>
    <row r="2677" spans="10:10" ht="13">
      <c r="J2677" s="169"/>
    </row>
    <row r="2678" spans="10:10" ht="13">
      <c r="J2678" s="169"/>
    </row>
    <row r="2679" spans="10:10" ht="13">
      <c r="J2679" s="169"/>
    </row>
    <row r="2680" spans="10:10" ht="13">
      <c r="J2680" s="169"/>
    </row>
    <row r="2681" spans="10:10" ht="13">
      <c r="J2681" s="169"/>
    </row>
    <row r="2682" spans="10:10" ht="13">
      <c r="J2682" s="169"/>
    </row>
    <row r="2683" spans="10:10" ht="13">
      <c r="J2683" s="169"/>
    </row>
    <row r="2684" spans="10:10" ht="13">
      <c r="J2684" s="169"/>
    </row>
    <row r="2685" spans="10:10" ht="13">
      <c r="J2685" s="169"/>
    </row>
    <row r="2686" spans="10:10" ht="13">
      <c r="J2686" s="169"/>
    </row>
    <row r="2687" spans="10:10" ht="13">
      <c r="J2687" s="169"/>
    </row>
    <row r="2688" spans="10:10" ht="13">
      <c r="J2688" s="169"/>
    </row>
    <row r="2689" spans="10:10" ht="13">
      <c r="J2689" s="169"/>
    </row>
    <row r="2690" spans="10:10" ht="13">
      <c r="J2690" s="169"/>
    </row>
    <row r="2691" spans="10:10" ht="13">
      <c r="J2691" s="169"/>
    </row>
    <row r="2692" spans="10:10" ht="13">
      <c r="J2692" s="169"/>
    </row>
    <row r="2693" spans="10:10" ht="13">
      <c r="J2693" s="169"/>
    </row>
    <row r="2694" spans="10:10" ht="13">
      <c r="J2694" s="169"/>
    </row>
    <row r="2695" spans="10:10" ht="13">
      <c r="J2695" s="169"/>
    </row>
    <row r="2696" spans="10:10" ht="13">
      <c r="J2696" s="169"/>
    </row>
    <row r="2697" spans="10:10" ht="13">
      <c r="J2697" s="169"/>
    </row>
    <row r="2698" spans="10:10" ht="13">
      <c r="J2698" s="169"/>
    </row>
    <row r="2699" spans="10:10" ht="13">
      <c r="J2699" s="169"/>
    </row>
    <row r="2700" spans="10:10" ht="13">
      <c r="J2700" s="169"/>
    </row>
    <row r="2701" spans="10:10" ht="13">
      <c r="J2701" s="169"/>
    </row>
    <row r="2702" spans="10:10" ht="13">
      <c r="J2702" s="169"/>
    </row>
    <row r="2703" spans="10:10" ht="13">
      <c r="J2703" s="169"/>
    </row>
    <row r="2704" spans="10:10" ht="13">
      <c r="J2704" s="169"/>
    </row>
    <row r="2705" spans="10:10" ht="13">
      <c r="J2705" s="169"/>
    </row>
    <row r="2706" spans="10:10" ht="13">
      <c r="J2706" s="169"/>
    </row>
    <row r="2707" spans="10:10" ht="13">
      <c r="J2707" s="169"/>
    </row>
    <row r="2708" spans="10:10" ht="13">
      <c r="J2708" s="169"/>
    </row>
    <row r="2709" spans="10:10" ht="13">
      <c r="J2709" s="169"/>
    </row>
    <row r="2710" spans="10:10" ht="13">
      <c r="J2710" s="169"/>
    </row>
    <row r="2711" spans="10:10" ht="13">
      <c r="J2711" s="169"/>
    </row>
    <row r="2712" spans="10:10" ht="13">
      <c r="J2712" s="169"/>
    </row>
    <row r="2713" spans="10:10" ht="13">
      <c r="J2713" s="169"/>
    </row>
    <row r="2714" spans="10:10" ht="13">
      <c r="J2714" s="169"/>
    </row>
    <row r="2715" spans="10:10" ht="13">
      <c r="J2715" s="169"/>
    </row>
    <row r="2716" spans="10:10" ht="13">
      <c r="J2716" s="169"/>
    </row>
    <row r="2717" spans="10:10" ht="13">
      <c r="J2717" s="169"/>
    </row>
    <row r="2718" spans="10:10" ht="13">
      <c r="J2718" s="169"/>
    </row>
    <row r="2719" spans="10:10" ht="13">
      <c r="J2719" s="169"/>
    </row>
    <row r="2720" spans="10:10" ht="13">
      <c r="J2720" s="169"/>
    </row>
    <row r="2721" spans="10:10" ht="13">
      <c r="J2721" s="169"/>
    </row>
    <row r="2722" spans="10:10" ht="13">
      <c r="J2722" s="169"/>
    </row>
    <row r="2723" spans="10:10" ht="13">
      <c r="J2723" s="169"/>
    </row>
    <row r="2724" spans="10:10" ht="13">
      <c r="J2724" s="169"/>
    </row>
    <row r="2725" spans="10:10" ht="13">
      <c r="J2725" s="169"/>
    </row>
    <row r="2726" spans="10:10" ht="13">
      <c r="J2726" s="169"/>
    </row>
    <row r="2727" spans="10:10" ht="13">
      <c r="J2727" s="169"/>
    </row>
    <row r="2728" spans="10:10" ht="13">
      <c r="J2728" s="169"/>
    </row>
    <row r="2729" spans="10:10" ht="13">
      <c r="J2729" s="169"/>
    </row>
    <row r="2730" spans="10:10" ht="13">
      <c r="J2730" s="169"/>
    </row>
    <row r="2731" spans="10:10" ht="13">
      <c r="J2731" s="169"/>
    </row>
    <row r="2732" spans="10:10" ht="13">
      <c r="J2732" s="169"/>
    </row>
    <row r="2733" spans="10:10" ht="13">
      <c r="J2733" s="169"/>
    </row>
    <row r="2734" spans="10:10" ht="13">
      <c r="J2734" s="169"/>
    </row>
    <row r="2735" spans="10:10" ht="13">
      <c r="J2735" s="169"/>
    </row>
    <row r="2736" spans="10:10" ht="13">
      <c r="J2736" s="169"/>
    </row>
    <row r="2737" spans="10:10" ht="13">
      <c r="J2737" s="169"/>
    </row>
    <row r="2738" spans="10:10" ht="13">
      <c r="J2738" s="169"/>
    </row>
    <row r="2739" spans="10:10" ht="13">
      <c r="J2739" s="169"/>
    </row>
    <row r="2740" spans="10:10" ht="13">
      <c r="J2740" s="169"/>
    </row>
    <row r="2741" spans="10:10" ht="13">
      <c r="J2741" s="169"/>
    </row>
    <row r="2742" spans="10:10" ht="13">
      <c r="J2742" s="169"/>
    </row>
    <row r="2743" spans="10:10" ht="13">
      <c r="J2743" s="169"/>
    </row>
    <row r="2744" spans="10:10" ht="13">
      <c r="J2744" s="169"/>
    </row>
    <row r="2745" spans="10:10" ht="13">
      <c r="J2745" s="169"/>
    </row>
    <row r="2746" spans="10:10" ht="13">
      <c r="J2746" s="169"/>
    </row>
    <row r="2747" spans="10:10" ht="13">
      <c r="J2747" s="169"/>
    </row>
    <row r="2748" spans="10:10" ht="13">
      <c r="J2748" s="169"/>
    </row>
    <row r="2749" spans="10:10" ht="13">
      <c r="J2749" s="169"/>
    </row>
    <row r="2750" spans="10:10" ht="13">
      <c r="J2750" s="169"/>
    </row>
    <row r="2751" spans="10:10" ht="13">
      <c r="J2751" s="169"/>
    </row>
    <row r="2752" spans="10:10" ht="13">
      <c r="J2752" s="169"/>
    </row>
    <row r="2753" spans="10:10" ht="13">
      <c r="J2753" s="169"/>
    </row>
    <row r="2754" spans="10:10" ht="13">
      <c r="J2754" s="169"/>
    </row>
    <row r="2755" spans="10:10" ht="13">
      <c r="J2755" s="169"/>
    </row>
    <row r="2756" spans="10:10" ht="13">
      <c r="J2756" s="169"/>
    </row>
    <row r="2757" spans="10:10" ht="13">
      <c r="J2757" s="169"/>
    </row>
    <row r="2758" spans="10:10" ht="13">
      <c r="J2758" s="169"/>
    </row>
    <row r="2759" spans="10:10" ht="13">
      <c r="J2759" s="169"/>
    </row>
    <row r="2760" spans="10:10" ht="13">
      <c r="J2760" s="169"/>
    </row>
    <row r="2761" spans="10:10" ht="13">
      <c r="J2761" s="169"/>
    </row>
    <row r="2762" spans="10:10" ht="13">
      <c r="J2762" s="169"/>
    </row>
    <row r="2763" spans="10:10" ht="13">
      <c r="J2763" s="169"/>
    </row>
    <row r="2764" spans="10:10" ht="13">
      <c r="J2764" s="169"/>
    </row>
    <row r="2765" spans="10:10" ht="13">
      <c r="J2765" s="169"/>
    </row>
    <row r="2766" spans="10:10" ht="13">
      <c r="J2766" s="169"/>
    </row>
    <row r="2767" spans="10:10" ht="13">
      <c r="J2767" s="169"/>
    </row>
    <row r="2768" spans="10:10" ht="13">
      <c r="J2768" s="169"/>
    </row>
    <row r="2769" spans="10:10" ht="13">
      <c r="J2769" s="169"/>
    </row>
    <row r="2770" spans="10:10" ht="13">
      <c r="J2770" s="169"/>
    </row>
    <row r="2771" spans="10:10" ht="13">
      <c r="J2771" s="169"/>
    </row>
    <row r="2772" spans="10:10" ht="13">
      <c r="J2772" s="169"/>
    </row>
    <row r="2773" spans="10:10" ht="13">
      <c r="J2773" s="169"/>
    </row>
    <row r="2774" spans="10:10" ht="13">
      <c r="J2774" s="169"/>
    </row>
    <row r="2775" spans="10:10" ht="13">
      <c r="J2775" s="169"/>
    </row>
    <row r="2776" spans="10:10" ht="13">
      <c r="J2776" s="169"/>
    </row>
    <row r="2777" spans="10:10" ht="13">
      <c r="J2777" s="169"/>
    </row>
    <row r="2778" spans="10:10" ht="13">
      <c r="J2778" s="169"/>
    </row>
    <row r="2779" spans="10:10" ht="13">
      <c r="J2779" s="169"/>
    </row>
    <row r="2780" spans="10:10" ht="13">
      <c r="J2780" s="169"/>
    </row>
    <row r="2781" spans="10:10" ht="13">
      <c r="J2781" s="169"/>
    </row>
    <row r="2782" spans="10:10" ht="13">
      <c r="J2782" s="169"/>
    </row>
    <row r="2783" spans="10:10" ht="13">
      <c r="J2783" s="169"/>
    </row>
    <row r="2784" spans="10:10" ht="13">
      <c r="J2784" s="169"/>
    </row>
    <row r="2785" spans="10:10" ht="13">
      <c r="J2785" s="169"/>
    </row>
    <row r="2786" spans="10:10" ht="13">
      <c r="J2786" s="169"/>
    </row>
    <row r="2787" spans="10:10" ht="13">
      <c r="J2787" s="169"/>
    </row>
    <row r="2788" spans="10:10" ht="13">
      <c r="J2788" s="169"/>
    </row>
    <row r="2789" spans="10:10" ht="13">
      <c r="J2789" s="169"/>
    </row>
    <row r="2790" spans="10:10" ht="13">
      <c r="J2790" s="169"/>
    </row>
    <row r="2791" spans="10:10" ht="13">
      <c r="J2791" s="169"/>
    </row>
    <row r="2792" spans="10:10" ht="13">
      <c r="J2792" s="169"/>
    </row>
    <row r="2793" spans="10:10" ht="13">
      <c r="J2793" s="169"/>
    </row>
    <row r="2794" spans="10:10" ht="13">
      <c r="J2794" s="169"/>
    </row>
    <row r="2795" spans="10:10" ht="13">
      <c r="J2795" s="169"/>
    </row>
    <row r="2796" spans="10:10" ht="13">
      <c r="J2796" s="169"/>
    </row>
    <row r="2797" spans="10:10" ht="13">
      <c r="J2797" s="169"/>
    </row>
    <row r="2798" spans="10:10" ht="13">
      <c r="J2798" s="169"/>
    </row>
    <row r="2799" spans="10:10" ht="13">
      <c r="J2799" s="169"/>
    </row>
    <row r="2800" spans="10:10" ht="13">
      <c r="J2800" s="169"/>
    </row>
    <row r="2801" spans="10:10" ht="13">
      <c r="J2801" s="169"/>
    </row>
    <row r="2802" spans="10:10" ht="13">
      <c r="J2802" s="169"/>
    </row>
    <row r="2803" spans="10:10" ht="13">
      <c r="J2803" s="169"/>
    </row>
    <row r="2804" spans="10:10" ht="13">
      <c r="J2804" s="169"/>
    </row>
    <row r="2805" spans="10:10" ht="13">
      <c r="J2805" s="169"/>
    </row>
    <row r="2806" spans="10:10" ht="13">
      <c r="J2806" s="169"/>
    </row>
    <row r="2807" spans="10:10" ht="13">
      <c r="J2807" s="169"/>
    </row>
    <row r="2808" spans="10:10" ht="13">
      <c r="J2808" s="169"/>
    </row>
    <row r="2809" spans="10:10" ht="13">
      <c r="J2809" s="169"/>
    </row>
    <row r="2810" spans="10:10" ht="13">
      <c r="J2810" s="169"/>
    </row>
    <row r="2811" spans="10:10" ht="13">
      <c r="J2811" s="169"/>
    </row>
    <row r="2812" spans="10:10" ht="13">
      <c r="J2812" s="169"/>
    </row>
    <row r="2813" spans="10:10" ht="13">
      <c r="J2813" s="169"/>
    </row>
    <row r="2814" spans="10:10" ht="13">
      <c r="J2814" s="169"/>
    </row>
    <row r="2815" spans="10:10" ht="13">
      <c r="J2815" s="169"/>
    </row>
    <row r="2816" spans="10:10" ht="13">
      <c r="J2816" s="169"/>
    </row>
    <row r="2817" spans="10:10" ht="13">
      <c r="J2817" s="169"/>
    </row>
    <row r="2818" spans="10:10" ht="13">
      <c r="J2818" s="169"/>
    </row>
    <row r="2819" spans="10:10" ht="13">
      <c r="J2819" s="169"/>
    </row>
    <row r="2820" spans="10:10" ht="13">
      <c r="J2820" s="169"/>
    </row>
    <row r="2821" spans="10:10" ht="13">
      <c r="J2821" s="169"/>
    </row>
    <row r="2822" spans="10:10" ht="13">
      <c r="J2822" s="169"/>
    </row>
    <row r="2823" spans="10:10" ht="13">
      <c r="J2823" s="169"/>
    </row>
    <row r="2824" spans="10:10" ht="13">
      <c r="J2824" s="169"/>
    </row>
    <row r="2825" spans="10:10" ht="13">
      <c r="J2825" s="169"/>
    </row>
    <row r="2826" spans="10:10" ht="13">
      <c r="J2826" s="169"/>
    </row>
    <row r="2827" spans="10:10" ht="13">
      <c r="J2827" s="169"/>
    </row>
    <row r="2828" spans="10:10" ht="13">
      <c r="J2828" s="169"/>
    </row>
    <row r="2829" spans="10:10" ht="13">
      <c r="J2829" s="169"/>
    </row>
    <row r="2830" spans="10:10" ht="13">
      <c r="J2830" s="169"/>
    </row>
    <row r="2831" spans="10:10" ht="13">
      <c r="J2831" s="169"/>
    </row>
    <row r="2832" spans="10:10" ht="13">
      <c r="J2832" s="169"/>
    </row>
    <row r="2833" spans="10:10" ht="13">
      <c r="J2833" s="169"/>
    </row>
    <row r="2834" spans="10:10" ht="13">
      <c r="J2834" s="169"/>
    </row>
    <row r="2835" spans="10:10" ht="13">
      <c r="J2835" s="169"/>
    </row>
    <row r="2836" spans="10:10" ht="13">
      <c r="J2836" s="169"/>
    </row>
    <row r="2837" spans="10:10" ht="13">
      <c r="J2837" s="169"/>
    </row>
    <row r="2838" spans="10:10" ht="13">
      <c r="J2838" s="169"/>
    </row>
    <row r="2839" spans="10:10" ht="13">
      <c r="J2839" s="169"/>
    </row>
    <row r="2840" spans="10:10" ht="13">
      <c r="J2840" s="169"/>
    </row>
    <row r="2841" spans="10:10" ht="13">
      <c r="J2841" s="169"/>
    </row>
    <row r="2842" spans="10:10" ht="13">
      <c r="J2842" s="169"/>
    </row>
    <row r="2843" spans="10:10" ht="13">
      <c r="J2843" s="169"/>
    </row>
    <row r="2844" spans="10:10" ht="13">
      <c r="J2844" s="169"/>
    </row>
    <row r="2845" spans="10:10" ht="13">
      <c r="J2845" s="169"/>
    </row>
    <row r="2846" spans="10:10" ht="13">
      <c r="J2846" s="169"/>
    </row>
    <row r="2847" spans="10:10" ht="13">
      <c r="J2847" s="169"/>
    </row>
    <row r="2848" spans="10:10" ht="13">
      <c r="J2848" s="169"/>
    </row>
    <row r="2849" spans="10:10" ht="13">
      <c r="J2849" s="169"/>
    </row>
    <row r="2850" spans="10:10" ht="13">
      <c r="J2850" s="169"/>
    </row>
    <row r="2851" spans="10:10" ht="13">
      <c r="J2851" s="169"/>
    </row>
    <row r="2852" spans="10:10" ht="13">
      <c r="J2852" s="169"/>
    </row>
    <row r="2853" spans="10:10" ht="13">
      <c r="J2853" s="169"/>
    </row>
    <row r="2854" spans="10:10" ht="13">
      <c r="J2854" s="169"/>
    </row>
    <row r="2855" spans="10:10" ht="13">
      <c r="J2855" s="169"/>
    </row>
    <row r="2856" spans="10:10" ht="13">
      <c r="J2856" s="169"/>
    </row>
    <row r="2857" spans="10:10" ht="13">
      <c r="J2857" s="169"/>
    </row>
    <row r="2858" spans="10:10" ht="13">
      <c r="J2858" s="169"/>
    </row>
    <row r="2859" spans="10:10" ht="13">
      <c r="J2859" s="169"/>
    </row>
    <row r="2860" spans="10:10" ht="13">
      <c r="J2860" s="169"/>
    </row>
    <row r="2861" spans="10:10" ht="13">
      <c r="J2861" s="169"/>
    </row>
    <row r="2862" spans="10:10" ht="13">
      <c r="J2862" s="169"/>
    </row>
    <row r="2863" spans="10:10" ht="13">
      <c r="J2863" s="169"/>
    </row>
    <row r="2864" spans="10:10" ht="13">
      <c r="J2864" s="169"/>
    </row>
    <row r="2865" spans="10:10" ht="13">
      <c r="J2865" s="169"/>
    </row>
    <row r="2866" spans="10:10" ht="13">
      <c r="J2866" s="169"/>
    </row>
    <row r="2867" spans="10:10" ht="13">
      <c r="J2867" s="169"/>
    </row>
    <row r="2868" spans="10:10" ht="13">
      <c r="J2868" s="169"/>
    </row>
    <row r="2869" spans="10:10" ht="13">
      <c r="J2869" s="169"/>
    </row>
    <row r="2870" spans="10:10" ht="13">
      <c r="J2870" s="169"/>
    </row>
    <row r="2871" spans="10:10" ht="13">
      <c r="J2871" s="169"/>
    </row>
    <row r="2872" spans="10:10" ht="13">
      <c r="J2872" s="169"/>
    </row>
    <row r="2873" spans="10:10" ht="13">
      <c r="J2873" s="169"/>
    </row>
    <row r="2874" spans="10:10" ht="13">
      <c r="J2874" s="169"/>
    </row>
    <row r="2875" spans="10:10" ht="13">
      <c r="J2875" s="169"/>
    </row>
    <row r="2876" spans="10:10" ht="13">
      <c r="J2876" s="169"/>
    </row>
    <row r="2877" spans="10:10" ht="13">
      <c r="J2877" s="169"/>
    </row>
    <row r="2878" spans="10:10" ht="13">
      <c r="J2878" s="169"/>
    </row>
    <row r="2879" spans="10:10" ht="13">
      <c r="J2879" s="169"/>
    </row>
    <row r="2880" spans="10:10" ht="13">
      <c r="J2880" s="169"/>
    </row>
    <row r="2881" spans="10:10" ht="13">
      <c r="J2881" s="169"/>
    </row>
    <row r="2882" spans="10:10" ht="13">
      <c r="J2882" s="169"/>
    </row>
    <row r="2883" spans="10:10" ht="13">
      <c r="J2883" s="169"/>
    </row>
    <row r="2884" spans="10:10" ht="13">
      <c r="J2884" s="169"/>
    </row>
    <row r="2885" spans="10:10" ht="13">
      <c r="J2885" s="169"/>
    </row>
    <row r="2886" spans="10:10" ht="13">
      <c r="J2886" s="169"/>
    </row>
    <row r="2887" spans="10:10" ht="13">
      <c r="J2887" s="169"/>
    </row>
    <row r="2888" spans="10:10" ht="13">
      <c r="J2888" s="169"/>
    </row>
    <row r="2889" spans="10:10" ht="13">
      <c r="J2889" s="169"/>
    </row>
    <row r="2890" spans="10:10" ht="13">
      <c r="J2890" s="169"/>
    </row>
    <row r="2891" spans="10:10" ht="13">
      <c r="J2891" s="169"/>
    </row>
    <row r="2892" spans="10:10" ht="13">
      <c r="J2892" s="169"/>
    </row>
    <row r="2893" spans="10:10" ht="13">
      <c r="J2893" s="169"/>
    </row>
    <row r="2894" spans="10:10" ht="13">
      <c r="J2894" s="169"/>
    </row>
    <row r="2895" spans="10:10" ht="13">
      <c r="J2895" s="169"/>
    </row>
    <row r="2896" spans="10:10" ht="13">
      <c r="J2896" s="169"/>
    </row>
    <row r="2897" spans="10:10" ht="13">
      <c r="J2897" s="169"/>
    </row>
    <row r="2898" spans="10:10" ht="13">
      <c r="J2898" s="169"/>
    </row>
    <row r="2899" spans="10:10" ht="13">
      <c r="J2899" s="169"/>
    </row>
    <row r="2900" spans="10:10" ht="13">
      <c r="J2900" s="169"/>
    </row>
    <row r="2901" spans="10:10" ht="13">
      <c r="J2901" s="169"/>
    </row>
    <row r="2902" spans="10:10" ht="13">
      <c r="J2902" s="169"/>
    </row>
    <row r="2903" spans="10:10" ht="13">
      <c r="J2903" s="169"/>
    </row>
    <row r="2904" spans="10:10" ht="13">
      <c r="J2904" s="169"/>
    </row>
    <row r="2905" spans="10:10" ht="13">
      <c r="J2905" s="169"/>
    </row>
    <row r="2906" spans="10:10" ht="13">
      <c r="J2906" s="169"/>
    </row>
    <row r="2907" spans="10:10" ht="13">
      <c r="J2907" s="169"/>
    </row>
    <row r="2908" spans="10:10" ht="13">
      <c r="J2908" s="169"/>
    </row>
    <row r="2909" spans="10:10" ht="13">
      <c r="J2909" s="169"/>
    </row>
    <row r="2910" spans="10:10" ht="13">
      <c r="J2910" s="169"/>
    </row>
    <row r="2911" spans="10:10" ht="13">
      <c r="J2911" s="169"/>
    </row>
    <row r="2912" spans="10:10" ht="13">
      <c r="J2912" s="169"/>
    </row>
    <row r="2913" spans="10:10" ht="13">
      <c r="J2913" s="169"/>
    </row>
    <row r="2914" spans="10:10" ht="13">
      <c r="J2914" s="169"/>
    </row>
    <row r="2915" spans="10:10" ht="13">
      <c r="J2915" s="169"/>
    </row>
    <row r="2916" spans="10:10" ht="13">
      <c r="J2916" s="169"/>
    </row>
    <row r="2917" spans="10:10" ht="13">
      <c r="J2917" s="169"/>
    </row>
    <row r="2918" spans="10:10" ht="13">
      <c r="J2918" s="169"/>
    </row>
    <row r="2919" spans="10:10" ht="13">
      <c r="J2919" s="169"/>
    </row>
    <row r="2920" spans="10:10" ht="13">
      <c r="J2920" s="169"/>
    </row>
    <row r="2921" spans="10:10" ht="13">
      <c r="J2921" s="169"/>
    </row>
    <row r="2922" spans="10:10" ht="13">
      <c r="J2922" s="169"/>
    </row>
    <row r="2923" spans="10:10" ht="13">
      <c r="J2923" s="169"/>
    </row>
    <row r="2924" spans="10:10" ht="13">
      <c r="J2924" s="169"/>
    </row>
    <row r="2925" spans="10:10" ht="13">
      <c r="J2925" s="169"/>
    </row>
    <row r="2926" spans="10:10" ht="13">
      <c r="J2926" s="169"/>
    </row>
    <row r="2927" spans="10:10" ht="13">
      <c r="J2927" s="169"/>
    </row>
    <row r="2928" spans="10:10" ht="13">
      <c r="J2928" s="169"/>
    </row>
    <row r="2929" spans="10:10" ht="13">
      <c r="J2929" s="169"/>
    </row>
    <row r="2930" spans="10:10" ht="13">
      <c r="J2930" s="169"/>
    </row>
    <row r="2931" spans="10:10" ht="13">
      <c r="J2931" s="169"/>
    </row>
    <row r="2932" spans="10:10" ht="13">
      <c r="J2932" s="169"/>
    </row>
    <row r="2933" spans="10:10" ht="13">
      <c r="J2933" s="169"/>
    </row>
    <row r="2934" spans="10:10" ht="13">
      <c r="J2934" s="169"/>
    </row>
    <row r="2935" spans="10:10" ht="13">
      <c r="J2935" s="169"/>
    </row>
    <row r="2936" spans="10:10" ht="13">
      <c r="J2936" s="169"/>
    </row>
    <row r="2937" spans="10:10" ht="13">
      <c r="J2937" s="169"/>
    </row>
    <row r="2938" spans="10:10" ht="13">
      <c r="J2938" s="169"/>
    </row>
    <row r="2939" spans="10:10" ht="13">
      <c r="J2939" s="169"/>
    </row>
    <row r="2940" spans="10:10" ht="13">
      <c r="J2940" s="169"/>
    </row>
    <row r="2941" spans="10:10" ht="13">
      <c r="J2941" s="169"/>
    </row>
    <row r="2942" spans="10:10" ht="13">
      <c r="J2942" s="169"/>
    </row>
    <row r="2943" spans="10:10" ht="13">
      <c r="J2943" s="169"/>
    </row>
    <row r="2944" spans="10:10" ht="13">
      <c r="J2944" s="169"/>
    </row>
    <row r="2945" spans="10:10" ht="13">
      <c r="J2945" s="169"/>
    </row>
    <row r="2946" spans="10:10" ht="13">
      <c r="J2946" s="169"/>
    </row>
    <row r="2947" spans="10:10" ht="13">
      <c r="J2947" s="169"/>
    </row>
    <row r="2948" spans="10:10" ht="13">
      <c r="J2948" s="169"/>
    </row>
    <row r="2949" spans="10:10" ht="13">
      <c r="J2949" s="169"/>
    </row>
    <row r="2950" spans="10:10" ht="13">
      <c r="J2950" s="169"/>
    </row>
    <row r="2951" spans="10:10" ht="13">
      <c r="J2951" s="169"/>
    </row>
    <row r="2952" spans="10:10" ht="13">
      <c r="J2952" s="169"/>
    </row>
    <row r="2953" spans="10:10" ht="13">
      <c r="J2953" s="169"/>
    </row>
    <row r="2954" spans="10:10" ht="13">
      <c r="J2954" s="169"/>
    </row>
    <row r="2955" spans="10:10" ht="13">
      <c r="J2955" s="169"/>
    </row>
    <row r="2956" spans="10:10" ht="13">
      <c r="J2956" s="169"/>
    </row>
    <row r="2957" spans="10:10" ht="13">
      <c r="J2957" s="169"/>
    </row>
    <row r="2958" spans="10:10" ht="13">
      <c r="J2958" s="169"/>
    </row>
    <row r="2959" spans="10:10" ht="13">
      <c r="J2959" s="169"/>
    </row>
    <row r="2960" spans="10:10" ht="13">
      <c r="J2960" s="169"/>
    </row>
    <row r="2961" spans="10:10" ht="13">
      <c r="J2961" s="169"/>
    </row>
    <row r="2962" spans="10:10" ht="13">
      <c r="J2962" s="169"/>
    </row>
    <row r="2963" spans="10:10" ht="13">
      <c r="J2963" s="169"/>
    </row>
    <row r="2964" spans="10:10" ht="13">
      <c r="J2964" s="169"/>
    </row>
    <row r="2965" spans="10:10" ht="13">
      <c r="J2965" s="169"/>
    </row>
    <row r="2966" spans="10:10" ht="13">
      <c r="J2966" s="169"/>
    </row>
    <row r="2967" spans="10:10" ht="13">
      <c r="J2967" s="169"/>
    </row>
    <row r="2968" spans="10:10" ht="13">
      <c r="J2968" s="169"/>
    </row>
    <row r="2969" spans="10:10" ht="13">
      <c r="J2969" s="169"/>
    </row>
    <row r="2970" spans="10:10" ht="13">
      <c r="J2970" s="169"/>
    </row>
    <row r="2971" spans="10:10" ht="13">
      <c r="J2971" s="169"/>
    </row>
    <row r="2972" spans="10:10" ht="13">
      <c r="J2972" s="169"/>
    </row>
    <row r="2973" spans="10:10" ht="13">
      <c r="J2973" s="169"/>
    </row>
    <row r="2974" spans="10:10" ht="13">
      <c r="J2974" s="169"/>
    </row>
    <row r="2975" spans="10:10" ht="13">
      <c r="J2975" s="169"/>
    </row>
    <row r="2976" spans="10:10" ht="13">
      <c r="J2976" s="169"/>
    </row>
    <row r="2977" spans="10:10" ht="13">
      <c r="J2977" s="169"/>
    </row>
    <row r="2978" spans="10:10" ht="13">
      <c r="J2978" s="169"/>
    </row>
    <row r="2979" spans="10:10" ht="13">
      <c r="J2979" s="169"/>
    </row>
    <row r="2980" spans="10:10" ht="13">
      <c r="J2980" s="169"/>
    </row>
    <row r="2981" spans="10:10" ht="13">
      <c r="J2981" s="169"/>
    </row>
    <row r="2982" spans="10:10" ht="13">
      <c r="J2982" s="169"/>
    </row>
    <row r="2983" spans="10:10" ht="13">
      <c r="J2983" s="169"/>
    </row>
    <row r="2984" spans="10:10" ht="13">
      <c r="J2984" s="169"/>
    </row>
    <row r="2985" spans="10:10" ht="13">
      <c r="J2985" s="169"/>
    </row>
    <row r="2986" spans="10:10" ht="13">
      <c r="J2986" s="169"/>
    </row>
    <row r="2987" spans="10:10" ht="13">
      <c r="J2987" s="169"/>
    </row>
    <row r="2988" spans="10:10" ht="13">
      <c r="J2988" s="169"/>
    </row>
    <row r="2989" spans="10:10" ht="13">
      <c r="J2989" s="169"/>
    </row>
    <row r="2990" spans="10:10" ht="13">
      <c r="J2990" s="169"/>
    </row>
    <row r="2991" spans="10:10" ht="13">
      <c r="J2991" s="169"/>
    </row>
    <row r="2992" spans="10:10" ht="13">
      <c r="J2992" s="169"/>
    </row>
    <row r="2993" spans="10:10" ht="13">
      <c r="J2993" s="169"/>
    </row>
    <row r="2994" spans="10:10" ht="13">
      <c r="J2994" s="169"/>
    </row>
    <row r="2995" spans="10:10" ht="13">
      <c r="J2995" s="169"/>
    </row>
    <row r="2996" spans="10:10" ht="13">
      <c r="J2996" s="169"/>
    </row>
    <row r="2997" spans="10:10" ht="13">
      <c r="J2997" s="169"/>
    </row>
    <row r="2998" spans="10:10" ht="13">
      <c r="J2998" s="169"/>
    </row>
    <row r="2999" spans="10:10" ht="13">
      <c r="J2999" s="169"/>
    </row>
    <row r="3000" spans="10:10" ht="13">
      <c r="J3000" s="169"/>
    </row>
    <row r="3001" spans="10:10" ht="13">
      <c r="J3001" s="169"/>
    </row>
    <row r="3002" spans="10:10" ht="13">
      <c r="J3002" s="169"/>
    </row>
    <row r="3003" spans="10:10" ht="13">
      <c r="J3003" s="169"/>
    </row>
    <row r="3004" spans="10:10" ht="13">
      <c r="J3004" s="169"/>
    </row>
    <row r="3005" spans="10:10" ht="13">
      <c r="J3005" s="169"/>
    </row>
    <row r="3006" spans="10:10" ht="13">
      <c r="J3006" s="169"/>
    </row>
    <row r="3007" spans="10:10" ht="13">
      <c r="J3007" s="169"/>
    </row>
    <row r="3008" spans="10:10" ht="13">
      <c r="J3008" s="169"/>
    </row>
    <row r="3009" spans="10:10" ht="13">
      <c r="J3009" s="169"/>
    </row>
    <row r="3010" spans="10:10" ht="13">
      <c r="J3010" s="169"/>
    </row>
    <row r="3011" spans="10:10" ht="13">
      <c r="J3011" s="169"/>
    </row>
    <row r="3012" spans="10:10" ht="13">
      <c r="J3012" s="169"/>
    </row>
    <row r="3013" spans="10:10" ht="13">
      <c r="J3013" s="169"/>
    </row>
    <row r="3014" spans="10:10" ht="13">
      <c r="J3014" s="169"/>
    </row>
    <row r="3015" spans="10:10" ht="13">
      <c r="J3015" s="169"/>
    </row>
    <row r="3016" spans="10:10" ht="13">
      <c r="J3016" s="169"/>
    </row>
    <row r="3017" spans="10:10" ht="13">
      <c r="J3017" s="169"/>
    </row>
    <row r="3018" spans="10:10" ht="13">
      <c r="J3018" s="169"/>
    </row>
    <row r="3019" spans="10:10" ht="13">
      <c r="J3019" s="169"/>
    </row>
    <row r="3020" spans="10:10" ht="13">
      <c r="J3020" s="169"/>
    </row>
    <row r="3021" spans="10:10" ht="13">
      <c r="J3021" s="169"/>
    </row>
    <row r="3022" spans="10:10" ht="13">
      <c r="J3022" s="169"/>
    </row>
    <row r="3023" spans="10:10" ht="13">
      <c r="J3023" s="169"/>
    </row>
    <row r="3024" spans="10:10" ht="13">
      <c r="J3024" s="169"/>
    </row>
    <row r="3025" spans="10:10" ht="13">
      <c r="J3025" s="169"/>
    </row>
    <row r="3026" spans="10:10" ht="13">
      <c r="J3026" s="169"/>
    </row>
    <row r="3027" spans="10:10" ht="13">
      <c r="J3027" s="169"/>
    </row>
    <row r="3028" spans="10:10" ht="13">
      <c r="J3028" s="169"/>
    </row>
    <row r="3029" spans="10:10" ht="13">
      <c r="J3029" s="169"/>
    </row>
    <row r="3030" spans="10:10" ht="13">
      <c r="J3030" s="169"/>
    </row>
    <row r="3031" spans="10:10" ht="13">
      <c r="J3031" s="169"/>
    </row>
    <row r="3032" spans="10:10" ht="13">
      <c r="J3032" s="169"/>
    </row>
    <row r="3033" spans="10:10" ht="13">
      <c r="J3033" s="169"/>
    </row>
    <row r="3034" spans="10:10" ht="13">
      <c r="J3034" s="169"/>
    </row>
    <row r="3035" spans="10:10" ht="13">
      <c r="J3035" s="169"/>
    </row>
    <row r="3036" spans="10:10" ht="13">
      <c r="J3036" s="169"/>
    </row>
    <row r="3037" spans="10:10" ht="13">
      <c r="J3037" s="169"/>
    </row>
    <row r="3038" spans="10:10" ht="13">
      <c r="J3038" s="169"/>
    </row>
    <row r="3039" spans="10:10" ht="13">
      <c r="J3039" s="169"/>
    </row>
    <row r="3040" spans="10:10" ht="13">
      <c r="J3040" s="169"/>
    </row>
    <row r="3041" spans="10:10" ht="13">
      <c r="J3041" s="169"/>
    </row>
    <row r="3042" spans="10:10" ht="13">
      <c r="J3042" s="169"/>
    </row>
    <row r="3043" spans="10:10" ht="13">
      <c r="J3043" s="169"/>
    </row>
    <row r="3044" spans="10:10" ht="13">
      <c r="J3044" s="169"/>
    </row>
    <row r="3045" spans="10:10" ht="13">
      <c r="J3045" s="169"/>
    </row>
    <row r="3046" spans="10:10" ht="13">
      <c r="J3046" s="169"/>
    </row>
    <row r="3047" spans="10:10" ht="13">
      <c r="J3047" s="169"/>
    </row>
    <row r="3048" spans="10:10" ht="13">
      <c r="J3048" s="169"/>
    </row>
    <row r="3049" spans="10:10" ht="13">
      <c r="J3049" s="169"/>
    </row>
    <row r="3050" spans="10:10" ht="13">
      <c r="J3050" s="169"/>
    </row>
    <row r="3051" spans="10:10" ht="13">
      <c r="J3051" s="169"/>
    </row>
    <row r="3052" spans="10:10" ht="13">
      <c r="J3052" s="169"/>
    </row>
    <row r="3053" spans="10:10" ht="13">
      <c r="J3053" s="169"/>
    </row>
    <row r="3054" spans="10:10" ht="13">
      <c r="J3054" s="169"/>
    </row>
    <row r="3055" spans="10:10" ht="13">
      <c r="J3055" s="169"/>
    </row>
    <row r="3056" spans="10:10" ht="13">
      <c r="J3056" s="169"/>
    </row>
    <row r="3057" spans="10:10" ht="13">
      <c r="J3057" s="169"/>
    </row>
    <row r="3058" spans="10:10" ht="13">
      <c r="J3058" s="169"/>
    </row>
    <row r="3059" spans="10:10" ht="13">
      <c r="J3059" s="169"/>
    </row>
    <row r="3060" spans="10:10" ht="13">
      <c r="J3060" s="169"/>
    </row>
    <row r="3061" spans="10:10" ht="13">
      <c r="J3061" s="169"/>
    </row>
    <row r="3062" spans="10:10" ht="13">
      <c r="J3062" s="169"/>
    </row>
    <row r="3063" spans="10:10" ht="13">
      <c r="J3063" s="169"/>
    </row>
    <row r="3064" spans="10:10" ht="13">
      <c r="J3064" s="169"/>
    </row>
    <row r="3065" spans="10:10" ht="13">
      <c r="J3065" s="169"/>
    </row>
    <row r="3066" spans="10:10" ht="13">
      <c r="J3066" s="169"/>
    </row>
    <row r="3067" spans="10:10" ht="13">
      <c r="J3067" s="169"/>
    </row>
    <row r="3068" spans="10:10" ht="13">
      <c r="J3068" s="169"/>
    </row>
    <row r="3069" spans="10:10" ht="13">
      <c r="J3069" s="169"/>
    </row>
    <row r="3070" spans="10:10" ht="13">
      <c r="J3070" s="169"/>
    </row>
    <row r="3071" spans="10:10" ht="13">
      <c r="J3071" s="169"/>
    </row>
    <row r="3072" spans="10:10" ht="13">
      <c r="J3072" s="169"/>
    </row>
    <row r="3073" spans="10:10" ht="13">
      <c r="J3073" s="169"/>
    </row>
    <row r="3074" spans="10:10" ht="13">
      <c r="J3074" s="169"/>
    </row>
    <row r="3075" spans="10:10" ht="13">
      <c r="J3075" s="169"/>
    </row>
    <row r="3076" spans="10:10" ht="13">
      <c r="J3076" s="169"/>
    </row>
    <row r="3077" spans="10:10" ht="13">
      <c r="J3077" s="169"/>
    </row>
    <row r="3078" spans="10:10" ht="13">
      <c r="J3078" s="169"/>
    </row>
    <row r="3079" spans="10:10" ht="13">
      <c r="J3079" s="169"/>
    </row>
    <row r="3080" spans="10:10" ht="13">
      <c r="J3080" s="169"/>
    </row>
    <row r="3081" spans="10:10" ht="13">
      <c r="J3081" s="169"/>
    </row>
    <row r="3082" spans="10:10" ht="13">
      <c r="J3082" s="169"/>
    </row>
    <row r="3083" spans="10:10" ht="13">
      <c r="J3083" s="169"/>
    </row>
    <row r="3084" spans="10:10" ht="13">
      <c r="J3084" s="169"/>
    </row>
    <row r="3085" spans="10:10" ht="13">
      <c r="J3085" s="169"/>
    </row>
    <row r="3086" spans="10:10" ht="13">
      <c r="J3086" s="169"/>
    </row>
    <row r="3087" spans="10:10" ht="13">
      <c r="J3087" s="169"/>
    </row>
    <row r="3088" spans="10:10" ht="13">
      <c r="J3088" s="169"/>
    </row>
    <row r="3089" spans="10:10" ht="13">
      <c r="J3089" s="169"/>
    </row>
    <row r="3090" spans="10:10" ht="13">
      <c r="J3090" s="169"/>
    </row>
    <row r="3091" spans="10:10" ht="13">
      <c r="J3091" s="169"/>
    </row>
    <row r="3092" spans="10:10" ht="13">
      <c r="J3092" s="169"/>
    </row>
    <row r="3093" spans="10:10" ht="13">
      <c r="J3093" s="169"/>
    </row>
    <row r="3094" spans="10:10" ht="13">
      <c r="J3094" s="169"/>
    </row>
    <row r="3095" spans="10:10" ht="13">
      <c r="J3095" s="169"/>
    </row>
    <row r="3096" spans="10:10" ht="13">
      <c r="J3096" s="169"/>
    </row>
    <row r="3097" spans="10:10" ht="13">
      <c r="J3097" s="169"/>
    </row>
    <row r="3098" spans="10:10" ht="13">
      <c r="J3098" s="169"/>
    </row>
    <row r="3099" spans="10:10" ht="13">
      <c r="J3099" s="169"/>
    </row>
    <row r="3100" spans="10:10" ht="13">
      <c r="J3100" s="169"/>
    </row>
    <row r="3101" spans="10:10" ht="13">
      <c r="J3101" s="169"/>
    </row>
    <row r="3102" spans="10:10" ht="13">
      <c r="J3102" s="169"/>
    </row>
    <row r="3103" spans="10:10" ht="13">
      <c r="J3103" s="169"/>
    </row>
    <row r="3104" spans="10:10" ht="13">
      <c r="J3104" s="169"/>
    </row>
    <row r="3105" spans="10:10" ht="13">
      <c r="J3105" s="169"/>
    </row>
    <row r="3106" spans="10:10" ht="13">
      <c r="J3106" s="169"/>
    </row>
    <row r="3107" spans="10:10" ht="13">
      <c r="J3107" s="169"/>
    </row>
    <row r="3108" spans="10:10" ht="13">
      <c r="J3108" s="169"/>
    </row>
    <row r="3109" spans="10:10" ht="13">
      <c r="J3109" s="169"/>
    </row>
    <row r="3110" spans="10:10" ht="13">
      <c r="J3110" s="169"/>
    </row>
    <row r="3111" spans="10:10" ht="13">
      <c r="J3111" s="169"/>
    </row>
    <row r="3112" spans="10:10" ht="13">
      <c r="J3112" s="169"/>
    </row>
    <row r="3113" spans="10:10" ht="13">
      <c r="J3113" s="169"/>
    </row>
    <row r="3114" spans="10:10" ht="13">
      <c r="J3114" s="169"/>
    </row>
    <row r="3115" spans="10:10" ht="13">
      <c r="J3115" s="169"/>
    </row>
    <row r="3116" spans="10:10" ht="13">
      <c r="J3116" s="169"/>
    </row>
    <row r="3117" spans="10:10" ht="13">
      <c r="J3117" s="169"/>
    </row>
    <row r="3118" spans="10:10" ht="13">
      <c r="J3118" s="169"/>
    </row>
    <row r="3119" spans="10:10" ht="13">
      <c r="J3119" s="169"/>
    </row>
    <row r="3120" spans="10:10" ht="13">
      <c r="J3120" s="169"/>
    </row>
    <row r="3121" spans="10:10" ht="13">
      <c r="J3121" s="169"/>
    </row>
    <row r="3122" spans="10:10" ht="13">
      <c r="J3122" s="169"/>
    </row>
    <row r="3123" spans="10:10" ht="13">
      <c r="J3123" s="169"/>
    </row>
    <row r="3124" spans="10:10" ht="13">
      <c r="J3124" s="169"/>
    </row>
    <row r="3125" spans="10:10" ht="13">
      <c r="J3125" s="169"/>
    </row>
    <row r="3126" spans="10:10" ht="13">
      <c r="J3126" s="169"/>
    </row>
    <row r="3127" spans="10:10" ht="13">
      <c r="J3127" s="169"/>
    </row>
    <row r="3128" spans="10:10" ht="13">
      <c r="J3128" s="169"/>
    </row>
    <row r="3129" spans="10:10" ht="13">
      <c r="J3129" s="169"/>
    </row>
    <row r="3130" spans="10:10" ht="13">
      <c r="J3130" s="169"/>
    </row>
    <row r="3131" spans="10:10" ht="13">
      <c r="J3131" s="169"/>
    </row>
    <row r="3132" spans="10:10" ht="13">
      <c r="J3132" s="169"/>
    </row>
    <row r="3133" spans="10:10" ht="13">
      <c r="J3133" s="169"/>
    </row>
    <row r="3134" spans="10:10" ht="13">
      <c r="J3134" s="169"/>
    </row>
    <row r="3135" spans="10:10" ht="13">
      <c r="J3135" s="169"/>
    </row>
    <row r="3136" spans="10:10" ht="13">
      <c r="J3136" s="169"/>
    </row>
    <row r="3137" spans="10:10" ht="13">
      <c r="J3137" s="169"/>
    </row>
    <row r="3138" spans="10:10" ht="13">
      <c r="J3138" s="169"/>
    </row>
    <row r="3139" spans="10:10" ht="13">
      <c r="J3139" s="169"/>
    </row>
    <row r="3140" spans="10:10" ht="13">
      <c r="J3140" s="169"/>
    </row>
    <row r="3141" spans="10:10" ht="13">
      <c r="J3141" s="169"/>
    </row>
    <row r="3142" spans="10:10" ht="13">
      <c r="J3142" s="169"/>
    </row>
    <row r="3143" spans="10:10" ht="13">
      <c r="J3143" s="169"/>
    </row>
    <row r="3144" spans="10:10" ht="13">
      <c r="J3144" s="169"/>
    </row>
    <row r="3145" spans="10:10" ht="13">
      <c r="J3145" s="169"/>
    </row>
    <row r="3146" spans="10:10" ht="13">
      <c r="J3146" s="169"/>
    </row>
    <row r="3147" spans="10:10" ht="13">
      <c r="J3147" s="169"/>
    </row>
    <row r="3148" spans="10:10" ht="13">
      <c r="J3148" s="169"/>
    </row>
    <row r="3149" spans="10:10" ht="13">
      <c r="J3149" s="169"/>
    </row>
    <row r="3150" spans="10:10" ht="13">
      <c r="J3150" s="169"/>
    </row>
    <row r="3151" spans="10:10" ht="13">
      <c r="J3151" s="169"/>
    </row>
    <row r="3152" spans="10:10" ht="13">
      <c r="J3152" s="169"/>
    </row>
    <row r="3153" spans="10:10" ht="13">
      <c r="J3153" s="169"/>
    </row>
    <row r="3154" spans="10:10" ht="13">
      <c r="J3154" s="169"/>
    </row>
    <row r="3155" spans="10:10" ht="13">
      <c r="J3155" s="169"/>
    </row>
    <row r="3156" spans="10:10" ht="13">
      <c r="J3156" s="169"/>
    </row>
    <row r="3157" spans="10:10" ht="13">
      <c r="J3157" s="169"/>
    </row>
    <row r="3158" spans="10:10" ht="13">
      <c r="J3158" s="169"/>
    </row>
    <row r="3159" spans="10:10" ht="13">
      <c r="J3159" s="169"/>
    </row>
    <row r="3160" spans="10:10" ht="13">
      <c r="J3160" s="169"/>
    </row>
    <row r="3161" spans="10:10" ht="13">
      <c r="J3161" s="169"/>
    </row>
    <row r="3162" spans="10:10" ht="13">
      <c r="J3162" s="169"/>
    </row>
    <row r="3163" spans="10:10" ht="13">
      <c r="J3163" s="169"/>
    </row>
    <row r="3164" spans="10:10" ht="13">
      <c r="J3164" s="169"/>
    </row>
    <row r="3165" spans="10:10" ht="13">
      <c r="J3165" s="169"/>
    </row>
    <row r="3166" spans="10:10" ht="13">
      <c r="J3166" s="169"/>
    </row>
    <row r="3167" spans="10:10" ht="13">
      <c r="J3167" s="169"/>
    </row>
    <row r="3168" spans="10:10" ht="13">
      <c r="J3168" s="169"/>
    </row>
    <row r="3169" spans="10:10" ht="13">
      <c r="J3169" s="169"/>
    </row>
    <row r="3170" spans="10:10" ht="13">
      <c r="J3170" s="169"/>
    </row>
    <row r="3171" spans="10:10" ht="13">
      <c r="J3171" s="169"/>
    </row>
    <row r="3172" spans="10:10" ht="13">
      <c r="J3172" s="169"/>
    </row>
    <row r="3173" spans="10:10" ht="13">
      <c r="J3173" s="169"/>
    </row>
    <row r="3174" spans="10:10" ht="13">
      <c r="J3174" s="169"/>
    </row>
    <row r="3175" spans="10:10" ht="13">
      <c r="J3175" s="169"/>
    </row>
    <row r="3176" spans="10:10" ht="13">
      <c r="J3176" s="169"/>
    </row>
    <row r="3177" spans="10:10" ht="13">
      <c r="J3177" s="169"/>
    </row>
    <row r="3178" spans="10:10" ht="13">
      <c r="J3178" s="169"/>
    </row>
    <row r="3179" spans="10:10" ht="13">
      <c r="J3179" s="169"/>
    </row>
    <row r="3180" spans="10:10" ht="13">
      <c r="J3180" s="169"/>
    </row>
    <row r="3181" spans="10:10" ht="13">
      <c r="J3181" s="169"/>
    </row>
    <row r="3182" spans="10:10" ht="13">
      <c r="J3182" s="169"/>
    </row>
    <row r="3183" spans="10:10" ht="13">
      <c r="J3183" s="169"/>
    </row>
    <row r="3184" spans="10:10" ht="13">
      <c r="J3184" s="169"/>
    </row>
    <row r="3185" spans="10:10" ht="13">
      <c r="J3185" s="169"/>
    </row>
    <row r="3186" spans="10:10" ht="13">
      <c r="J3186" s="169"/>
    </row>
    <row r="3187" spans="10:10" ht="13">
      <c r="J3187" s="169"/>
    </row>
    <row r="3188" spans="10:10" ht="13">
      <c r="J3188" s="169"/>
    </row>
    <row r="3189" spans="10:10" ht="13">
      <c r="J3189" s="169"/>
    </row>
    <row r="3190" spans="10:10" ht="13">
      <c r="J3190" s="169"/>
    </row>
    <row r="3191" spans="10:10" ht="13">
      <c r="J3191" s="169"/>
    </row>
    <row r="3192" spans="10:10" ht="13">
      <c r="J3192" s="169"/>
    </row>
    <row r="3193" spans="10:10" ht="13">
      <c r="J3193" s="169"/>
    </row>
    <row r="3194" spans="10:10" ht="13">
      <c r="J3194" s="169"/>
    </row>
    <row r="3195" spans="10:10" ht="13">
      <c r="J3195" s="169"/>
    </row>
    <row r="3196" spans="10:10" ht="13">
      <c r="J3196" s="169"/>
    </row>
    <row r="3197" spans="10:10" ht="13">
      <c r="J3197" s="169"/>
    </row>
    <row r="3198" spans="10:10" ht="13">
      <c r="J3198" s="169"/>
    </row>
    <row r="3199" spans="10:10" ht="13">
      <c r="J3199" s="169"/>
    </row>
    <row r="3200" spans="10:10" ht="13">
      <c r="J3200" s="169"/>
    </row>
    <row r="3201" spans="10:10" ht="13">
      <c r="J3201" s="169"/>
    </row>
    <row r="3202" spans="10:10" ht="13">
      <c r="J3202" s="169"/>
    </row>
    <row r="3203" spans="10:10" ht="13">
      <c r="J3203" s="169"/>
    </row>
    <row r="3204" spans="10:10" ht="13">
      <c r="J3204" s="169"/>
    </row>
    <row r="3205" spans="10:10" ht="13">
      <c r="J3205" s="169"/>
    </row>
    <row r="3206" spans="10:10" ht="13">
      <c r="J3206" s="169"/>
    </row>
    <row r="3207" spans="10:10" ht="13">
      <c r="J3207" s="169"/>
    </row>
    <row r="3208" spans="10:10" ht="13">
      <c r="J3208" s="169"/>
    </row>
    <row r="3209" spans="10:10" ht="13">
      <c r="J3209" s="169"/>
    </row>
    <row r="3210" spans="10:10" ht="13">
      <c r="J3210" s="169"/>
    </row>
    <row r="3211" spans="10:10" ht="13">
      <c r="J3211" s="169"/>
    </row>
    <row r="3212" spans="10:10" ht="13">
      <c r="J3212" s="169"/>
    </row>
    <row r="3213" spans="10:10" ht="13">
      <c r="J3213" s="169"/>
    </row>
    <row r="3214" spans="10:10" ht="13">
      <c r="J3214" s="169"/>
    </row>
    <row r="3215" spans="10:10" ht="13">
      <c r="J3215" s="169"/>
    </row>
    <row r="3216" spans="10:10" ht="13">
      <c r="J3216" s="169"/>
    </row>
    <row r="3217" spans="10:10" ht="13">
      <c r="J3217" s="169"/>
    </row>
    <row r="3218" spans="10:10" ht="13">
      <c r="J3218" s="169"/>
    </row>
    <row r="3219" spans="10:10" ht="13">
      <c r="J3219" s="169"/>
    </row>
    <row r="3220" spans="10:10" ht="13">
      <c r="J3220" s="169"/>
    </row>
    <row r="3221" spans="10:10" ht="13">
      <c r="J3221" s="169"/>
    </row>
    <row r="3222" spans="10:10" ht="13">
      <c r="J3222" s="169"/>
    </row>
    <row r="3223" spans="10:10" ht="13">
      <c r="J3223" s="169"/>
    </row>
    <row r="3224" spans="10:10" ht="13">
      <c r="J3224" s="169"/>
    </row>
    <row r="3225" spans="10:10" ht="13">
      <c r="J3225" s="169"/>
    </row>
    <row r="3226" spans="10:10" ht="13">
      <c r="J3226" s="169"/>
    </row>
    <row r="3227" spans="10:10" ht="13">
      <c r="J3227" s="169"/>
    </row>
    <row r="3228" spans="10:10" ht="13">
      <c r="J3228" s="169"/>
    </row>
    <row r="3229" spans="10:10" ht="13">
      <c r="J3229" s="169"/>
    </row>
    <row r="3230" spans="10:10" ht="13">
      <c r="J3230" s="169"/>
    </row>
    <row r="3231" spans="10:10" ht="13">
      <c r="J3231" s="169"/>
    </row>
    <row r="3232" spans="10:10" ht="13">
      <c r="J3232" s="169"/>
    </row>
    <row r="3233" spans="10:10" ht="13">
      <c r="J3233" s="169"/>
    </row>
    <row r="3234" spans="10:10" ht="13">
      <c r="J3234" s="169"/>
    </row>
    <row r="3235" spans="10:10" ht="13">
      <c r="J3235" s="169"/>
    </row>
    <row r="3236" spans="10:10" ht="13">
      <c r="J3236" s="169"/>
    </row>
    <row r="3237" spans="10:10" ht="13">
      <c r="J3237" s="169"/>
    </row>
    <row r="3238" spans="10:10" ht="13">
      <c r="J3238" s="169"/>
    </row>
    <row r="3239" spans="10:10" ht="13">
      <c r="J3239" s="169"/>
    </row>
    <row r="3240" spans="10:10" ht="13">
      <c r="J3240" s="169"/>
    </row>
    <row r="3241" spans="10:10" ht="13">
      <c r="J3241" s="169"/>
    </row>
    <row r="3242" spans="10:10" ht="13">
      <c r="J3242" s="169"/>
    </row>
    <row r="3243" spans="10:10" ht="13">
      <c r="J3243" s="169"/>
    </row>
    <row r="3244" spans="10:10" ht="13">
      <c r="J3244" s="169"/>
    </row>
    <row r="3245" spans="10:10" ht="13">
      <c r="J3245" s="169"/>
    </row>
    <row r="3246" spans="10:10" ht="13">
      <c r="J3246" s="169"/>
    </row>
    <row r="3247" spans="10:10" ht="13">
      <c r="J3247" s="169"/>
    </row>
    <row r="3248" spans="10:10" ht="13">
      <c r="J3248" s="169"/>
    </row>
    <row r="3249" spans="10:10" ht="13">
      <c r="J3249" s="169"/>
    </row>
    <row r="3250" spans="10:10" ht="13">
      <c r="J3250" s="169"/>
    </row>
    <row r="3251" spans="10:10" ht="13">
      <c r="J3251" s="169"/>
    </row>
    <row r="3252" spans="10:10" ht="13">
      <c r="J3252" s="169"/>
    </row>
    <row r="3253" spans="10:10" ht="13">
      <c r="J3253" s="169"/>
    </row>
    <row r="3254" spans="10:10" ht="13">
      <c r="J3254" s="169"/>
    </row>
    <row r="3255" spans="10:10" ht="13">
      <c r="J3255" s="169"/>
    </row>
    <row r="3256" spans="10:10" ht="13">
      <c r="J3256" s="169"/>
    </row>
    <row r="3257" spans="10:10" ht="13">
      <c r="J3257" s="169"/>
    </row>
    <row r="3258" spans="10:10" ht="13">
      <c r="J3258" s="169"/>
    </row>
    <row r="3259" spans="10:10" ht="13">
      <c r="J3259" s="169"/>
    </row>
    <row r="3260" spans="10:10" ht="13">
      <c r="J3260" s="169"/>
    </row>
    <row r="3261" spans="10:10" ht="13">
      <c r="J3261" s="169"/>
    </row>
    <row r="3262" spans="10:10" ht="13">
      <c r="J3262" s="169"/>
    </row>
    <row r="3263" spans="10:10" ht="13">
      <c r="J3263" s="169"/>
    </row>
    <row r="3264" spans="10:10" ht="13">
      <c r="J3264" s="169"/>
    </row>
    <row r="3265" spans="10:10" ht="13">
      <c r="J3265" s="169"/>
    </row>
    <row r="3266" spans="10:10" ht="13">
      <c r="J3266" s="169"/>
    </row>
    <row r="3267" spans="10:10" ht="13">
      <c r="J3267" s="169"/>
    </row>
    <row r="3268" spans="10:10" ht="13">
      <c r="J3268" s="169"/>
    </row>
    <row r="3269" spans="10:10" ht="13">
      <c r="J3269" s="169"/>
    </row>
    <row r="3270" spans="10:10" ht="13">
      <c r="J3270" s="169"/>
    </row>
    <row r="3271" spans="10:10" ht="13">
      <c r="J3271" s="169"/>
    </row>
    <row r="3272" spans="10:10" ht="13">
      <c r="J3272" s="169"/>
    </row>
    <row r="3273" spans="10:10" ht="13">
      <c r="J3273" s="169"/>
    </row>
    <row r="3274" spans="10:10" ht="13">
      <c r="J3274" s="169"/>
    </row>
    <row r="3275" spans="10:10" ht="13">
      <c r="J3275" s="169"/>
    </row>
    <row r="3276" spans="10:10" ht="13">
      <c r="J3276" s="169"/>
    </row>
    <row r="3277" spans="10:10" ht="13">
      <c r="J3277" s="169"/>
    </row>
    <row r="3278" spans="10:10" ht="13">
      <c r="J3278" s="169"/>
    </row>
    <row r="3279" spans="10:10" ht="13">
      <c r="J3279" s="169"/>
    </row>
    <row r="3280" spans="10:10" ht="13">
      <c r="J3280" s="169"/>
    </row>
    <row r="3281" spans="10:10" ht="13">
      <c r="J3281" s="169"/>
    </row>
    <row r="3282" spans="10:10" ht="13">
      <c r="J3282" s="169"/>
    </row>
    <row r="3283" spans="10:10" ht="13">
      <c r="J3283" s="169"/>
    </row>
    <row r="3284" spans="10:10" ht="13">
      <c r="J3284" s="169"/>
    </row>
    <row r="3285" spans="10:10" ht="13">
      <c r="J3285" s="169"/>
    </row>
    <row r="3286" spans="10:10" ht="13">
      <c r="J3286" s="169"/>
    </row>
    <row r="3287" spans="10:10" ht="13">
      <c r="J3287" s="169"/>
    </row>
    <row r="3288" spans="10:10" ht="13">
      <c r="J3288" s="169"/>
    </row>
    <row r="3289" spans="10:10" ht="13">
      <c r="J3289" s="169"/>
    </row>
    <row r="3290" spans="10:10" ht="13">
      <c r="J3290" s="169"/>
    </row>
    <row r="3291" spans="10:10" ht="13">
      <c r="J3291" s="169"/>
    </row>
    <row r="3292" spans="10:10" ht="13">
      <c r="J3292" s="169"/>
    </row>
    <row r="3293" spans="10:10" ht="13">
      <c r="J3293" s="169"/>
    </row>
    <row r="3294" spans="10:10" ht="13">
      <c r="J3294" s="169"/>
    </row>
    <row r="3295" spans="10:10" ht="13">
      <c r="J3295" s="169"/>
    </row>
    <row r="3296" spans="10:10" ht="13">
      <c r="J3296" s="169"/>
    </row>
    <row r="3297" spans="10:10" ht="13">
      <c r="J3297" s="169"/>
    </row>
    <row r="3298" spans="10:10" ht="13">
      <c r="J3298" s="169"/>
    </row>
    <row r="3299" spans="10:10" ht="13">
      <c r="J3299" s="169"/>
    </row>
    <row r="3300" spans="10:10" ht="13">
      <c r="J3300" s="169"/>
    </row>
    <row r="3301" spans="10:10" ht="13">
      <c r="J3301" s="169"/>
    </row>
    <row r="3302" spans="10:10" ht="13">
      <c r="J3302" s="169"/>
    </row>
    <row r="3303" spans="10:10" ht="13">
      <c r="J3303" s="169"/>
    </row>
    <row r="3304" spans="10:10" ht="13">
      <c r="J3304" s="169"/>
    </row>
    <row r="3305" spans="10:10" ht="13">
      <c r="J3305" s="169"/>
    </row>
    <row r="3306" spans="10:10" ht="13">
      <c r="J3306" s="169"/>
    </row>
    <row r="3307" spans="10:10" ht="13">
      <c r="J3307" s="169"/>
    </row>
    <row r="3308" spans="10:10" ht="13">
      <c r="J3308" s="169"/>
    </row>
    <row r="3309" spans="10:10" ht="13">
      <c r="J3309" s="169"/>
    </row>
    <row r="3310" spans="10:10" ht="13">
      <c r="J3310" s="169"/>
    </row>
    <row r="3311" spans="10:10" ht="13">
      <c r="J3311" s="169"/>
    </row>
    <row r="3312" spans="10:10" ht="13">
      <c r="J3312" s="169"/>
    </row>
    <row r="3313" spans="10:10" ht="13">
      <c r="J3313" s="169"/>
    </row>
    <row r="3314" spans="10:10" ht="13">
      <c r="J3314" s="169"/>
    </row>
    <row r="3315" spans="10:10" ht="13">
      <c r="J3315" s="169"/>
    </row>
    <row r="3316" spans="10:10" ht="13">
      <c r="J3316" s="169"/>
    </row>
    <row r="3317" spans="10:10" ht="13">
      <c r="J3317" s="169"/>
    </row>
    <row r="3318" spans="10:10" ht="13">
      <c r="J3318" s="169"/>
    </row>
    <row r="3319" spans="10:10" ht="13">
      <c r="J3319" s="169"/>
    </row>
    <row r="3320" spans="10:10" ht="13">
      <c r="J3320" s="169"/>
    </row>
    <row r="3321" spans="10:10" ht="13">
      <c r="J3321" s="169"/>
    </row>
    <row r="3322" spans="10:10" ht="13">
      <c r="J3322" s="169"/>
    </row>
    <row r="3323" spans="10:10" ht="13">
      <c r="J3323" s="169"/>
    </row>
    <row r="3324" spans="10:10" ht="13">
      <c r="J3324" s="169"/>
    </row>
    <row r="3325" spans="10:10" ht="13">
      <c r="J3325" s="169"/>
    </row>
    <row r="3326" spans="10:10" ht="13">
      <c r="J3326" s="169"/>
    </row>
    <row r="3327" spans="10:10" ht="13">
      <c r="J3327" s="169"/>
    </row>
    <row r="3328" spans="10:10" ht="13">
      <c r="J3328" s="169"/>
    </row>
    <row r="3329" spans="10:10" ht="13">
      <c r="J3329" s="169"/>
    </row>
    <row r="3330" spans="10:10" ht="13">
      <c r="J3330" s="169"/>
    </row>
    <row r="3331" spans="10:10" ht="13">
      <c r="J3331" s="169"/>
    </row>
    <row r="3332" spans="10:10" ht="13">
      <c r="J3332" s="169"/>
    </row>
    <row r="3333" spans="10:10" ht="13">
      <c r="J3333" s="169"/>
    </row>
    <row r="3334" spans="10:10" ht="13">
      <c r="J3334" s="169"/>
    </row>
    <row r="3335" spans="10:10" ht="13">
      <c r="J3335" s="169"/>
    </row>
    <row r="3336" spans="10:10" ht="13">
      <c r="J3336" s="169"/>
    </row>
    <row r="3337" spans="10:10" ht="13">
      <c r="J3337" s="169"/>
    </row>
    <row r="3338" spans="10:10" ht="13">
      <c r="J3338" s="169"/>
    </row>
    <row r="3339" spans="10:10" ht="13">
      <c r="J3339" s="169"/>
    </row>
    <row r="3340" spans="10:10" ht="13">
      <c r="J3340" s="169"/>
    </row>
    <row r="3341" spans="10:10" ht="13">
      <c r="J3341" s="169"/>
    </row>
    <row r="3342" spans="10:10" ht="13">
      <c r="J3342" s="169"/>
    </row>
    <row r="3343" spans="10:10" ht="13">
      <c r="J3343" s="169"/>
    </row>
    <row r="3344" spans="10:10" ht="13">
      <c r="J3344" s="169"/>
    </row>
    <row r="3345" spans="10:10" ht="13">
      <c r="J3345" s="169"/>
    </row>
    <row r="3346" spans="10:10" ht="13">
      <c r="J3346" s="169"/>
    </row>
    <row r="3347" spans="10:10" ht="13">
      <c r="J3347" s="169"/>
    </row>
    <row r="3348" spans="10:10" ht="13">
      <c r="J3348" s="169"/>
    </row>
    <row r="3349" spans="10:10" ht="13">
      <c r="J3349" s="169"/>
    </row>
    <row r="3350" spans="10:10" ht="13">
      <c r="J3350" s="169"/>
    </row>
    <row r="3351" spans="10:10" ht="13">
      <c r="J3351" s="169"/>
    </row>
    <row r="3352" spans="10:10" ht="13">
      <c r="J3352" s="169"/>
    </row>
    <row r="3353" spans="10:10" ht="13">
      <c r="J3353" s="169"/>
    </row>
    <row r="3354" spans="10:10" ht="13">
      <c r="J3354" s="169"/>
    </row>
    <row r="3355" spans="10:10" ht="13">
      <c r="J3355" s="169"/>
    </row>
    <row r="3356" spans="10:10" ht="13">
      <c r="J3356" s="169"/>
    </row>
    <row r="3357" spans="10:10" ht="13">
      <c r="J3357" s="169"/>
    </row>
    <row r="3358" spans="10:10" ht="13">
      <c r="J3358" s="169"/>
    </row>
    <row r="3359" spans="10:10" ht="13">
      <c r="J3359" s="169"/>
    </row>
    <row r="3360" spans="10:10" ht="13">
      <c r="J3360" s="169"/>
    </row>
    <row r="3361" spans="10:10" ht="13">
      <c r="J3361" s="169"/>
    </row>
    <row r="3362" spans="10:10" ht="13">
      <c r="J3362" s="169"/>
    </row>
    <row r="3363" spans="10:10" ht="13">
      <c r="J3363" s="169"/>
    </row>
    <row r="3364" spans="10:10" ht="13">
      <c r="J3364" s="169"/>
    </row>
    <row r="3365" spans="10:10" ht="13">
      <c r="J3365" s="169"/>
    </row>
    <row r="3366" spans="10:10" ht="13">
      <c r="J3366" s="169"/>
    </row>
    <row r="3367" spans="10:10" ht="13">
      <c r="J3367" s="169"/>
    </row>
    <row r="3368" spans="10:10" ht="13">
      <c r="J3368" s="169"/>
    </row>
    <row r="3369" spans="10:10" ht="13">
      <c r="J3369" s="169"/>
    </row>
    <row r="3370" spans="10:10" ht="13">
      <c r="J3370" s="169"/>
    </row>
    <row r="3371" spans="10:10" ht="13">
      <c r="J3371" s="169"/>
    </row>
    <row r="3372" spans="10:10" ht="13">
      <c r="J3372" s="169"/>
    </row>
    <row r="3373" spans="10:10" ht="13">
      <c r="J3373" s="169"/>
    </row>
    <row r="3374" spans="10:10" ht="13">
      <c r="J3374" s="169"/>
    </row>
    <row r="3375" spans="10:10" ht="13">
      <c r="J3375" s="169"/>
    </row>
    <row r="3376" spans="10:10" ht="13">
      <c r="J3376" s="169"/>
    </row>
    <row r="3377" spans="10:10" ht="13">
      <c r="J3377" s="169"/>
    </row>
    <row r="3378" spans="10:10" ht="13">
      <c r="J3378" s="169"/>
    </row>
    <row r="3379" spans="10:10" ht="13">
      <c r="J3379" s="169"/>
    </row>
    <row r="3380" spans="10:10" ht="13">
      <c r="J3380" s="169"/>
    </row>
    <row r="3381" spans="10:10" ht="13">
      <c r="J3381" s="169"/>
    </row>
    <row r="3382" spans="10:10" ht="13">
      <c r="J3382" s="169"/>
    </row>
    <row r="3383" spans="10:10" ht="13">
      <c r="J3383" s="169"/>
    </row>
    <row r="3384" spans="10:10" ht="13">
      <c r="J3384" s="169"/>
    </row>
    <row r="3385" spans="10:10" ht="13">
      <c r="J3385" s="169"/>
    </row>
    <row r="3386" spans="10:10" ht="13">
      <c r="J3386" s="169"/>
    </row>
    <row r="3387" spans="10:10" ht="13">
      <c r="J3387" s="169"/>
    </row>
    <row r="3388" spans="10:10" ht="13">
      <c r="J3388" s="169"/>
    </row>
    <row r="3389" spans="10:10" ht="13">
      <c r="J3389" s="169"/>
    </row>
    <row r="3390" spans="10:10" ht="13">
      <c r="J3390" s="169"/>
    </row>
    <row r="3391" spans="10:10" ht="13">
      <c r="J3391" s="169"/>
    </row>
    <row r="3392" spans="10:10" ht="13">
      <c r="J3392" s="169"/>
    </row>
    <row r="3393" spans="10:10" ht="13">
      <c r="J3393" s="169"/>
    </row>
    <row r="3394" spans="10:10" ht="13">
      <c r="J3394" s="169"/>
    </row>
    <row r="3395" spans="10:10" ht="13">
      <c r="J3395" s="169"/>
    </row>
    <row r="3396" spans="10:10" ht="13">
      <c r="J3396" s="169"/>
    </row>
    <row r="3397" spans="10:10" ht="13">
      <c r="J3397" s="169"/>
    </row>
    <row r="3398" spans="10:10" ht="13">
      <c r="J3398" s="169"/>
    </row>
    <row r="3399" spans="10:10" ht="13">
      <c r="J3399" s="169"/>
    </row>
    <row r="3400" spans="10:10" ht="13">
      <c r="J3400" s="169"/>
    </row>
    <row r="3401" spans="10:10" ht="13">
      <c r="J3401" s="169"/>
    </row>
    <row r="3402" spans="10:10" ht="13">
      <c r="J3402" s="169"/>
    </row>
    <row r="3403" spans="10:10" ht="13">
      <c r="J3403" s="169"/>
    </row>
    <row r="3404" spans="10:10" ht="13">
      <c r="J3404" s="169"/>
    </row>
    <row r="3405" spans="10:10" ht="13">
      <c r="J3405" s="169"/>
    </row>
    <row r="3406" spans="10:10" ht="13">
      <c r="J3406" s="169"/>
    </row>
    <row r="3407" spans="10:10" ht="13">
      <c r="J3407" s="169"/>
    </row>
    <row r="3408" spans="10:10" ht="13">
      <c r="J3408" s="169"/>
    </row>
    <row r="3409" spans="10:10" ht="13">
      <c r="J3409" s="169"/>
    </row>
    <row r="3410" spans="10:10" ht="13">
      <c r="J3410" s="169"/>
    </row>
    <row r="3411" spans="10:10" ht="13">
      <c r="J3411" s="169"/>
    </row>
    <row r="3412" spans="10:10" ht="13">
      <c r="J3412" s="169"/>
    </row>
    <row r="3413" spans="10:10" ht="13">
      <c r="J3413" s="169"/>
    </row>
    <row r="3414" spans="10:10" ht="13">
      <c r="J3414" s="169"/>
    </row>
    <row r="3415" spans="10:10" ht="13">
      <c r="J3415" s="169"/>
    </row>
    <row r="3416" spans="10:10" ht="13">
      <c r="J3416" s="169"/>
    </row>
    <row r="3417" spans="10:10" ht="13">
      <c r="J3417" s="169"/>
    </row>
    <row r="3418" spans="10:10" ht="13">
      <c r="J3418" s="169"/>
    </row>
    <row r="3419" spans="10:10" ht="13">
      <c r="J3419" s="169"/>
    </row>
    <row r="3420" spans="10:10" ht="13">
      <c r="J3420" s="169"/>
    </row>
    <row r="3421" spans="10:10" ht="13">
      <c r="J3421" s="169"/>
    </row>
    <row r="3422" spans="10:10" ht="13">
      <c r="J3422" s="169"/>
    </row>
    <row r="3423" spans="10:10" ht="13">
      <c r="J3423" s="169"/>
    </row>
    <row r="3424" spans="10:10" ht="13">
      <c r="J3424" s="169"/>
    </row>
    <row r="3425" spans="10:10" ht="13">
      <c r="J3425" s="169"/>
    </row>
    <row r="3426" spans="10:10" ht="13">
      <c r="J3426" s="169"/>
    </row>
    <row r="3427" spans="10:10" ht="13">
      <c r="J3427" s="169"/>
    </row>
    <row r="3428" spans="10:10" ht="13">
      <c r="J3428" s="169"/>
    </row>
    <row r="3429" spans="10:10" ht="13">
      <c r="J3429" s="169"/>
    </row>
    <row r="3430" spans="10:10" ht="13">
      <c r="J3430" s="169"/>
    </row>
    <row r="3431" spans="10:10" ht="13">
      <c r="J3431" s="169"/>
    </row>
    <row r="3432" spans="10:10" ht="13">
      <c r="J3432" s="169"/>
    </row>
    <row r="3433" spans="10:10" ht="13">
      <c r="J3433" s="169"/>
    </row>
    <row r="3434" spans="10:10" ht="13">
      <c r="J3434" s="169"/>
    </row>
    <row r="3435" spans="10:10" ht="13">
      <c r="J3435" s="169"/>
    </row>
    <row r="3436" spans="10:10" ht="13">
      <c r="J3436" s="169"/>
    </row>
    <row r="3437" spans="10:10" ht="13">
      <c r="J3437" s="169"/>
    </row>
    <row r="3438" spans="10:10" ht="13">
      <c r="J3438" s="169"/>
    </row>
    <row r="3439" spans="10:10" ht="13">
      <c r="J3439" s="169"/>
    </row>
    <row r="3440" spans="10:10" ht="13">
      <c r="J3440" s="169"/>
    </row>
    <row r="3441" spans="10:10" ht="13">
      <c r="J3441" s="169"/>
    </row>
    <row r="3442" spans="10:10" ht="13">
      <c r="J3442" s="169"/>
    </row>
    <row r="3443" spans="10:10" ht="13">
      <c r="J3443" s="169"/>
    </row>
    <row r="3444" spans="10:10" ht="13">
      <c r="J3444" s="169"/>
    </row>
    <row r="3445" spans="10:10" ht="13">
      <c r="J3445" s="169"/>
    </row>
    <row r="3446" spans="10:10" ht="13">
      <c r="J3446" s="169"/>
    </row>
    <row r="3447" spans="10:10" ht="13">
      <c r="J3447" s="169"/>
    </row>
    <row r="3448" spans="10:10" ht="13">
      <c r="J3448" s="169"/>
    </row>
    <row r="3449" spans="10:10" ht="13">
      <c r="J3449" s="169"/>
    </row>
    <row r="3450" spans="10:10" ht="13">
      <c r="J3450" s="169"/>
    </row>
    <row r="3451" spans="10:10" ht="13">
      <c r="J3451" s="169"/>
    </row>
    <row r="3452" spans="10:10" ht="13">
      <c r="J3452" s="169"/>
    </row>
    <row r="3453" spans="10:10" ht="13">
      <c r="J3453" s="169"/>
    </row>
    <row r="3454" spans="10:10" ht="13">
      <c r="J3454" s="169"/>
    </row>
    <row r="3455" spans="10:10" ht="13">
      <c r="J3455" s="169"/>
    </row>
    <row r="3456" spans="10:10" ht="13">
      <c r="J3456" s="169"/>
    </row>
    <row r="3457" spans="10:10" ht="13">
      <c r="J3457" s="169"/>
    </row>
    <row r="3458" spans="10:10" ht="13">
      <c r="J3458" s="169"/>
    </row>
    <row r="3459" spans="10:10" ht="13">
      <c r="J3459" s="169"/>
    </row>
    <row r="3460" spans="10:10" ht="13">
      <c r="J3460" s="169"/>
    </row>
    <row r="3461" spans="10:10" ht="13">
      <c r="J3461" s="169"/>
    </row>
    <row r="3462" spans="10:10" ht="13">
      <c r="J3462" s="169"/>
    </row>
    <row r="3463" spans="10:10" ht="13">
      <c r="J3463" s="169"/>
    </row>
    <row r="3464" spans="10:10" ht="13">
      <c r="J3464" s="169"/>
    </row>
    <row r="3465" spans="10:10" ht="13">
      <c r="J3465" s="169"/>
    </row>
    <row r="3466" spans="10:10" ht="13">
      <c r="J3466" s="169"/>
    </row>
    <row r="3467" spans="10:10" ht="13">
      <c r="J3467" s="169"/>
    </row>
    <row r="3468" spans="10:10" ht="13">
      <c r="J3468" s="169"/>
    </row>
    <row r="3469" spans="10:10" ht="13">
      <c r="J3469" s="169"/>
    </row>
    <row r="3470" spans="10:10" ht="13">
      <c r="J3470" s="169"/>
    </row>
    <row r="3471" spans="10:10" ht="13">
      <c r="J3471" s="169"/>
    </row>
    <row r="3472" spans="10:10" ht="13">
      <c r="J3472" s="169"/>
    </row>
    <row r="3473" spans="10:10" ht="13">
      <c r="J3473" s="169"/>
    </row>
    <row r="3474" spans="10:10" ht="13">
      <c r="J3474" s="169"/>
    </row>
    <row r="3475" spans="10:10" ht="13">
      <c r="J3475" s="169"/>
    </row>
    <row r="3476" spans="10:10" ht="13">
      <c r="J3476" s="169"/>
    </row>
    <row r="3477" spans="10:10" ht="13">
      <c r="J3477" s="169"/>
    </row>
    <row r="3478" spans="10:10" ht="13">
      <c r="J3478" s="169"/>
    </row>
    <row r="3479" spans="10:10" ht="13">
      <c r="J3479" s="169"/>
    </row>
    <row r="3480" spans="10:10" ht="13">
      <c r="J3480" s="169"/>
    </row>
    <row r="3481" spans="10:10" ht="13">
      <c r="J3481" s="169"/>
    </row>
    <row r="3482" spans="10:10" ht="13">
      <c r="J3482" s="169"/>
    </row>
    <row r="3483" spans="10:10" ht="13">
      <c r="J3483" s="169"/>
    </row>
    <row r="3484" spans="10:10" ht="13">
      <c r="J3484" s="169"/>
    </row>
    <row r="3485" spans="10:10" ht="13">
      <c r="J3485" s="169"/>
    </row>
    <row r="3486" spans="10:10" ht="13">
      <c r="J3486" s="169"/>
    </row>
    <row r="3487" spans="10:10" ht="13">
      <c r="J3487" s="169"/>
    </row>
    <row r="3488" spans="10:10" ht="13">
      <c r="J3488" s="169"/>
    </row>
    <row r="3489" spans="10:10" ht="13">
      <c r="J3489" s="169"/>
    </row>
    <row r="3490" spans="10:10" ht="13">
      <c r="J3490" s="169"/>
    </row>
    <row r="3491" spans="10:10" ht="13">
      <c r="J3491" s="169"/>
    </row>
    <row r="3492" spans="10:10" ht="13">
      <c r="J3492" s="169"/>
    </row>
    <row r="3493" spans="10:10" ht="13">
      <c r="J3493" s="169"/>
    </row>
    <row r="3494" spans="10:10" ht="13">
      <c r="J3494" s="169"/>
    </row>
    <row r="3495" spans="10:10" ht="13">
      <c r="J3495" s="169"/>
    </row>
    <row r="3496" spans="10:10" ht="13">
      <c r="J3496" s="169"/>
    </row>
    <row r="3497" spans="10:10" ht="13">
      <c r="J3497" s="169"/>
    </row>
    <row r="3498" spans="10:10" ht="13">
      <c r="J3498" s="169"/>
    </row>
    <row r="3499" spans="10:10" ht="13">
      <c r="J3499" s="169"/>
    </row>
    <row r="3500" spans="10:10" ht="13">
      <c r="J3500" s="169"/>
    </row>
    <row r="3501" spans="10:10" ht="13">
      <c r="J3501" s="169"/>
    </row>
    <row r="3502" spans="10:10" ht="13">
      <c r="J3502" s="169"/>
    </row>
    <row r="3503" spans="10:10" ht="13">
      <c r="J3503" s="169"/>
    </row>
    <row r="3504" spans="10:10" ht="13">
      <c r="J3504" s="169"/>
    </row>
    <row r="3505" spans="10:10" ht="13">
      <c r="J3505" s="169"/>
    </row>
    <row r="3506" spans="10:10" ht="13">
      <c r="J3506" s="169"/>
    </row>
    <row r="3507" spans="10:10" ht="13">
      <c r="J3507" s="169"/>
    </row>
    <row r="3508" spans="10:10" ht="13">
      <c r="J3508" s="169"/>
    </row>
    <row r="3509" spans="10:10" ht="13">
      <c r="J3509" s="169"/>
    </row>
    <row r="3510" spans="10:10" ht="13">
      <c r="J3510" s="169"/>
    </row>
    <row r="3511" spans="10:10" ht="13">
      <c r="J3511" s="169"/>
    </row>
    <row r="3512" spans="10:10" ht="13">
      <c r="J3512" s="169"/>
    </row>
    <row r="3513" spans="10:10" ht="13">
      <c r="J3513" s="169"/>
    </row>
    <row r="3514" spans="10:10" ht="13">
      <c r="J3514" s="169"/>
    </row>
    <row r="3515" spans="10:10" ht="13">
      <c r="J3515" s="169"/>
    </row>
    <row r="3516" spans="10:10" ht="13">
      <c r="J3516" s="169"/>
    </row>
    <row r="3517" spans="10:10" ht="13">
      <c r="J3517" s="169"/>
    </row>
    <row r="3518" spans="10:10" ht="13">
      <c r="J3518" s="169"/>
    </row>
    <row r="3519" spans="10:10" ht="13">
      <c r="J3519" s="169"/>
    </row>
    <row r="3520" spans="10:10" ht="13">
      <c r="J3520" s="169"/>
    </row>
    <row r="3521" spans="10:10" ht="13">
      <c r="J3521" s="169"/>
    </row>
    <row r="3522" spans="10:10" ht="13">
      <c r="J3522" s="169"/>
    </row>
    <row r="3523" spans="10:10" ht="13">
      <c r="J3523" s="169"/>
    </row>
    <row r="3524" spans="10:10" ht="13">
      <c r="J3524" s="169"/>
    </row>
    <row r="3525" spans="10:10" ht="13">
      <c r="J3525" s="169"/>
    </row>
    <row r="3526" spans="10:10" ht="13">
      <c r="J3526" s="169"/>
    </row>
    <row r="3527" spans="10:10" ht="13">
      <c r="J3527" s="169"/>
    </row>
    <row r="3528" spans="10:10" ht="13">
      <c r="J3528" s="169"/>
    </row>
    <row r="3529" spans="10:10" ht="13">
      <c r="J3529" s="169"/>
    </row>
    <row r="3530" spans="10:10" ht="13">
      <c r="J3530" s="169"/>
    </row>
    <row r="3531" spans="10:10" ht="13">
      <c r="J3531" s="169"/>
    </row>
    <row r="3532" spans="10:10" ht="13">
      <c r="J3532" s="169"/>
    </row>
    <row r="3533" spans="10:10" ht="13">
      <c r="J3533" s="169"/>
    </row>
    <row r="3534" spans="10:10" ht="13">
      <c r="J3534" s="169"/>
    </row>
    <row r="3535" spans="10:10" ht="13">
      <c r="J3535" s="169"/>
    </row>
    <row r="3536" spans="10:10" ht="13">
      <c r="J3536" s="169"/>
    </row>
    <row r="3537" spans="10:10" ht="13">
      <c r="J3537" s="169"/>
    </row>
    <row r="3538" spans="10:10" ht="13">
      <c r="J3538" s="169"/>
    </row>
    <row r="3539" spans="10:10" ht="13">
      <c r="J3539" s="169"/>
    </row>
    <row r="3540" spans="10:10" ht="13">
      <c r="J3540" s="169"/>
    </row>
    <row r="3541" spans="10:10" ht="13">
      <c r="J3541" s="169"/>
    </row>
    <row r="3542" spans="10:10" ht="13">
      <c r="J3542" s="169"/>
    </row>
    <row r="3543" spans="10:10" ht="13">
      <c r="J3543" s="169"/>
    </row>
    <row r="3544" spans="10:10" ht="13">
      <c r="J3544" s="169"/>
    </row>
    <row r="3545" spans="10:10" ht="13">
      <c r="J3545" s="169"/>
    </row>
    <row r="3546" spans="10:10" ht="13">
      <c r="J3546" s="169"/>
    </row>
    <row r="3547" spans="10:10" ht="13">
      <c r="J3547" s="169"/>
    </row>
    <row r="3548" spans="10:10" ht="13">
      <c r="J3548" s="169"/>
    </row>
    <row r="3549" spans="10:10" ht="13">
      <c r="J3549" s="169"/>
    </row>
    <row r="3550" spans="10:10" ht="13">
      <c r="J3550" s="169"/>
    </row>
    <row r="3551" spans="10:10" ht="13">
      <c r="J3551" s="169"/>
    </row>
    <row r="3552" spans="10:10" ht="13">
      <c r="J3552" s="169"/>
    </row>
    <row r="3553" spans="10:10" ht="13">
      <c r="J3553" s="169"/>
    </row>
    <row r="3554" spans="10:10" ht="13">
      <c r="J3554" s="169"/>
    </row>
    <row r="3555" spans="10:10" ht="13">
      <c r="J3555" s="169"/>
    </row>
    <row r="3556" spans="10:10" ht="13">
      <c r="J3556" s="169"/>
    </row>
    <row r="3557" spans="10:10" ht="13">
      <c r="J3557" s="169"/>
    </row>
    <row r="3558" spans="10:10" ht="13">
      <c r="J3558" s="169"/>
    </row>
    <row r="3559" spans="10:10" ht="13">
      <c r="J3559" s="169"/>
    </row>
    <row r="3560" spans="10:10" ht="13">
      <c r="J3560" s="169"/>
    </row>
    <row r="3561" spans="10:10" ht="13">
      <c r="J3561" s="169"/>
    </row>
    <row r="3562" spans="10:10" ht="13">
      <c r="J3562" s="169"/>
    </row>
    <row r="3563" spans="10:10" ht="13">
      <c r="J3563" s="169"/>
    </row>
    <row r="3564" spans="10:10" ht="13">
      <c r="J3564" s="169"/>
    </row>
    <row r="3565" spans="10:10" ht="13">
      <c r="J3565" s="169"/>
    </row>
    <row r="3566" spans="10:10" ht="13">
      <c r="J3566" s="169"/>
    </row>
    <row r="3567" spans="10:10" ht="13">
      <c r="J3567" s="169"/>
    </row>
    <row r="3568" spans="10:10" ht="13">
      <c r="J3568" s="169"/>
    </row>
    <row r="3569" spans="10:10" ht="13">
      <c r="J3569" s="169"/>
    </row>
    <row r="3570" spans="10:10" ht="13">
      <c r="J3570" s="169"/>
    </row>
    <row r="3571" spans="10:10" ht="13">
      <c r="J3571" s="169"/>
    </row>
    <row r="3572" spans="10:10" ht="13">
      <c r="J3572" s="169"/>
    </row>
    <row r="3573" spans="10:10" ht="13">
      <c r="J3573" s="169"/>
    </row>
    <row r="3574" spans="10:10" ht="13">
      <c r="J3574" s="169"/>
    </row>
    <row r="3575" spans="10:10" ht="13">
      <c r="J3575" s="169"/>
    </row>
    <row r="3576" spans="10:10" ht="13">
      <c r="J3576" s="169"/>
    </row>
    <row r="3577" spans="10:10" ht="13">
      <c r="J3577" s="169"/>
    </row>
    <row r="3578" spans="10:10" ht="13">
      <c r="J3578" s="169"/>
    </row>
    <row r="3579" spans="10:10" ht="13">
      <c r="J3579" s="169"/>
    </row>
    <row r="3580" spans="10:10" ht="13">
      <c r="J3580" s="169"/>
    </row>
    <row r="3581" spans="10:10" ht="13">
      <c r="J3581" s="169"/>
    </row>
    <row r="3582" spans="10:10" ht="13">
      <c r="J3582" s="169"/>
    </row>
    <row r="3583" spans="10:10" ht="13">
      <c r="J3583" s="169"/>
    </row>
    <row r="3584" spans="10:10" ht="13">
      <c r="J3584" s="169"/>
    </row>
    <row r="3585" spans="10:10" ht="13">
      <c r="J3585" s="169"/>
    </row>
    <row r="3586" spans="10:10" ht="13">
      <c r="J3586" s="169"/>
    </row>
    <row r="3587" spans="10:10" ht="13">
      <c r="J3587" s="169"/>
    </row>
    <row r="3588" spans="10:10" ht="13">
      <c r="J3588" s="169"/>
    </row>
    <row r="3589" spans="10:10" ht="13">
      <c r="J3589" s="169"/>
    </row>
    <row r="3590" spans="10:10" ht="13">
      <c r="J3590" s="169"/>
    </row>
    <row r="3591" spans="10:10" ht="13">
      <c r="J3591" s="169"/>
    </row>
    <row r="3592" spans="10:10" ht="13">
      <c r="J3592" s="169"/>
    </row>
    <row r="3593" spans="10:10" ht="13">
      <c r="J3593" s="169"/>
    </row>
    <row r="3594" spans="10:10" ht="13">
      <c r="J3594" s="169"/>
    </row>
    <row r="3595" spans="10:10" ht="13">
      <c r="J3595" s="169"/>
    </row>
    <row r="3596" spans="10:10" ht="13">
      <c r="J3596" s="169"/>
    </row>
    <row r="3597" spans="10:10" ht="13">
      <c r="J3597" s="169"/>
    </row>
    <row r="3598" spans="10:10" ht="13">
      <c r="J3598" s="169"/>
    </row>
    <row r="3599" spans="10:10" ht="13">
      <c r="J3599" s="169"/>
    </row>
    <row r="3600" spans="10:10" ht="13">
      <c r="J3600" s="169"/>
    </row>
    <row r="3601" spans="10:10" ht="13">
      <c r="J3601" s="169"/>
    </row>
    <row r="3602" spans="10:10" ht="13">
      <c r="J3602" s="169"/>
    </row>
    <row r="3603" spans="10:10" ht="13">
      <c r="J3603" s="169"/>
    </row>
    <row r="3604" spans="10:10" ht="13">
      <c r="J3604" s="169"/>
    </row>
    <row r="3605" spans="10:10" ht="13">
      <c r="J3605" s="169"/>
    </row>
    <row r="3606" spans="10:10" ht="13">
      <c r="J3606" s="169"/>
    </row>
    <row r="3607" spans="10:10" ht="13">
      <c r="J3607" s="169"/>
    </row>
    <row r="3608" spans="10:10" ht="13">
      <c r="J3608" s="169"/>
    </row>
    <row r="3609" spans="10:10" ht="13">
      <c r="J3609" s="169"/>
    </row>
    <row r="3610" spans="10:10" ht="13">
      <c r="J3610" s="169"/>
    </row>
    <row r="3611" spans="10:10" ht="13">
      <c r="J3611" s="169"/>
    </row>
    <row r="3612" spans="10:10" ht="13">
      <c r="J3612" s="169"/>
    </row>
    <row r="3613" spans="10:10" ht="13">
      <c r="J3613" s="169"/>
    </row>
    <row r="3614" spans="10:10" ht="13">
      <c r="J3614" s="169"/>
    </row>
    <row r="3615" spans="10:10" ht="13">
      <c r="J3615" s="169"/>
    </row>
    <row r="3616" spans="10:10" ht="13">
      <c r="J3616" s="169"/>
    </row>
    <row r="3617" spans="10:10" ht="13">
      <c r="J3617" s="169"/>
    </row>
    <row r="3618" spans="10:10" ht="13">
      <c r="J3618" s="169"/>
    </row>
    <row r="3619" spans="10:10" ht="13">
      <c r="J3619" s="169"/>
    </row>
    <row r="3620" spans="10:10" ht="13">
      <c r="J3620" s="169"/>
    </row>
    <row r="3621" spans="10:10" ht="13">
      <c r="J3621" s="169"/>
    </row>
    <row r="3622" spans="10:10" ht="13">
      <c r="J3622" s="169"/>
    </row>
    <row r="3623" spans="10:10" ht="13">
      <c r="J3623" s="169"/>
    </row>
    <row r="3624" spans="10:10" ht="13">
      <c r="J3624" s="169"/>
    </row>
    <row r="3625" spans="10:10" ht="13">
      <c r="J3625" s="169"/>
    </row>
    <row r="3626" spans="10:10" ht="13">
      <c r="J3626" s="169"/>
    </row>
    <row r="3627" spans="10:10" ht="13">
      <c r="J3627" s="169"/>
    </row>
    <row r="3628" spans="10:10" ht="13">
      <c r="J3628" s="169"/>
    </row>
    <row r="3629" spans="10:10" ht="13">
      <c r="J3629" s="169"/>
    </row>
    <row r="3630" spans="10:10" ht="13">
      <c r="J3630" s="169"/>
    </row>
    <row r="3631" spans="10:10" ht="13">
      <c r="J3631" s="169"/>
    </row>
    <row r="3632" spans="10:10" ht="13">
      <c r="J3632" s="169"/>
    </row>
    <row r="3633" spans="10:10" ht="13">
      <c r="J3633" s="169"/>
    </row>
    <row r="3634" spans="10:10" ht="13">
      <c r="J3634" s="169"/>
    </row>
    <row r="3635" spans="10:10" ht="13">
      <c r="J3635" s="169"/>
    </row>
    <row r="3636" spans="10:10" ht="13">
      <c r="J3636" s="169"/>
    </row>
    <row r="3637" spans="10:10" ht="13">
      <c r="J3637" s="169"/>
    </row>
    <row r="3638" spans="10:10" ht="13">
      <c r="J3638" s="169"/>
    </row>
    <row r="3639" spans="10:10" ht="13">
      <c r="J3639" s="169"/>
    </row>
    <row r="3640" spans="10:10" ht="13">
      <c r="J3640" s="169"/>
    </row>
    <row r="3641" spans="10:10" ht="13">
      <c r="J3641" s="169"/>
    </row>
    <row r="3642" spans="10:10" ht="13">
      <c r="J3642" s="169"/>
    </row>
    <row r="3643" spans="10:10" ht="13">
      <c r="J3643" s="169"/>
    </row>
    <row r="3644" spans="10:10" ht="13">
      <c r="J3644" s="169"/>
    </row>
    <row r="3645" spans="10:10" ht="13">
      <c r="J3645" s="169"/>
    </row>
    <row r="3646" spans="10:10" ht="13">
      <c r="J3646" s="169"/>
    </row>
    <row r="3647" spans="10:10" ht="13">
      <c r="J3647" s="169"/>
    </row>
    <row r="3648" spans="10:10" ht="13">
      <c r="J3648" s="169"/>
    </row>
    <row r="3649" spans="10:10" ht="13">
      <c r="J3649" s="169"/>
    </row>
    <row r="3650" spans="10:10" ht="13">
      <c r="J3650" s="169"/>
    </row>
    <row r="3651" spans="10:10" ht="13">
      <c r="J3651" s="169"/>
    </row>
    <row r="3652" spans="10:10" ht="13">
      <c r="J3652" s="169"/>
    </row>
    <row r="3653" spans="10:10" ht="13">
      <c r="J3653" s="169"/>
    </row>
    <row r="3654" spans="10:10" ht="13">
      <c r="J3654" s="169"/>
    </row>
    <row r="3655" spans="10:10" ht="13">
      <c r="J3655" s="169"/>
    </row>
    <row r="3656" spans="10:10" ht="13">
      <c r="J3656" s="169"/>
    </row>
    <row r="3657" spans="10:10" ht="13">
      <c r="J3657" s="169"/>
    </row>
    <row r="3658" spans="10:10" ht="13">
      <c r="J3658" s="169"/>
    </row>
    <row r="3659" spans="10:10" ht="13">
      <c r="J3659" s="169"/>
    </row>
    <row r="3660" spans="10:10" ht="13">
      <c r="J3660" s="169"/>
    </row>
    <row r="3661" spans="10:10" ht="13">
      <c r="J3661" s="169"/>
    </row>
    <row r="3662" spans="10:10" ht="13">
      <c r="J3662" s="169"/>
    </row>
    <row r="3663" spans="10:10" ht="13">
      <c r="J3663" s="169"/>
    </row>
    <row r="3664" spans="10:10" ht="13">
      <c r="J3664" s="169"/>
    </row>
    <row r="3665" spans="10:10" ht="13">
      <c r="J3665" s="169"/>
    </row>
    <row r="3666" spans="10:10" ht="13">
      <c r="J3666" s="169"/>
    </row>
    <row r="3667" spans="10:10" ht="13">
      <c r="J3667" s="169"/>
    </row>
    <row r="3668" spans="10:10" ht="13">
      <c r="J3668" s="169"/>
    </row>
    <row r="3669" spans="10:10" ht="13">
      <c r="J3669" s="169"/>
    </row>
    <row r="3670" spans="10:10" ht="13">
      <c r="J3670" s="169"/>
    </row>
    <row r="3671" spans="10:10" ht="13">
      <c r="J3671" s="169"/>
    </row>
    <row r="3672" spans="10:10" ht="13">
      <c r="J3672" s="169"/>
    </row>
    <row r="3673" spans="10:10" ht="13">
      <c r="J3673" s="169"/>
    </row>
    <row r="3674" spans="10:10" ht="13">
      <c r="J3674" s="169"/>
    </row>
    <row r="3675" spans="10:10" ht="13">
      <c r="J3675" s="169"/>
    </row>
    <row r="3676" spans="10:10" ht="13">
      <c r="J3676" s="169"/>
    </row>
    <row r="3677" spans="10:10" ht="13">
      <c r="J3677" s="169"/>
    </row>
    <row r="3678" spans="10:10" ht="13">
      <c r="J3678" s="169"/>
    </row>
    <row r="3679" spans="10:10" ht="13">
      <c r="J3679" s="169"/>
    </row>
    <row r="3680" spans="10:10" ht="13">
      <c r="J3680" s="169"/>
    </row>
    <row r="3681" spans="10:10" ht="13">
      <c r="J3681" s="169"/>
    </row>
    <row r="3682" spans="10:10" ht="13">
      <c r="J3682" s="169"/>
    </row>
    <row r="3683" spans="10:10" ht="13">
      <c r="J3683" s="169"/>
    </row>
    <row r="3684" spans="10:10" ht="13">
      <c r="J3684" s="169"/>
    </row>
    <row r="3685" spans="10:10" ht="13">
      <c r="J3685" s="169"/>
    </row>
    <row r="3686" spans="10:10" ht="13">
      <c r="J3686" s="169"/>
    </row>
    <row r="3687" spans="10:10" ht="13">
      <c r="J3687" s="169"/>
    </row>
    <row r="3688" spans="10:10" ht="13">
      <c r="J3688" s="169"/>
    </row>
    <row r="3689" spans="10:10" ht="13">
      <c r="J3689" s="169"/>
    </row>
    <row r="3690" spans="10:10" ht="13">
      <c r="J3690" s="169"/>
    </row>
    <row r="3691" spans="10:10" ht="13">
      <c r="J3691" s="169"/>
    </row>
    <row r="3692" spans="10:10" ht="13">
      <c r="J3692" s="169"/>
    </row>
    <row r="3693" spans="10:10" ht="13">
      <c r="J3693" s="169"/>
    </row>
    <row r="3694" spans="10:10" ht="13">
      <c r="J3694" s="169"/>
    </row>
    <row r="3695" spans="10:10" ht="13">
      <c r="J3695" s="169"/>
    </row>
    <row r="3696" spans="10:10" ht="13">
      <c r="J3696" s="169"/>
    </row>
    <row r="3697" spans="10:10" ht="13">
      <c r="J3697" s="169"/>
    </row>
    <row r="3698" spans="10:10" ht="13">
      <c r="J3698" s="169"/>
    </row>
    <row r="3699" spans="10:10" ht="13">
      <c r="J3699" s="169"/>
    </row>
    <row r="3700" spans="10:10" ht="13">
      <c r="J3700" s="169"/>
    </row>
    <row r="3701" spans="10:10" ht="13">
      <c r="J3701" s="169"/>
    </row>
    <row r="3702" spans="10:10" ht="13">
      <c r="J3702" s="169"/>
    </row>
    <row r="3703" spans="10:10" ht="13">
      <c r="J3703" s="169"/>
    </row>
    <row r="3704" spans="10:10" ht="13">
      <c r="J3704" s="169"/>
    </row>
    <row r="3705" spans="10:10" ht="13">
      <c r="J3705" s="169"/>
    </row>
    <row r="3706" spans="10:10" ht="13">
      <c r="J3706" s="169"/>
    </row>
    <row r="3707" spans="10:10" ht="13">
      <c r="J3707" s="169"/>
    </row>
    <row r="3708" spans="10:10" ht="13">
      <c r="J3708" s="169"/>
    </row>
    <row r="3709" spans="10:10" ht="13">
      <c r="J3709" s="169"/>
    </row>
    <row r="3710" spans="10:10" ht="13">
      <c r="J3710" s="169"/>
    </row>
    <row r="3711" spans="10:10" ht="13">
      <c r="J3711" s="169"/>
    </row>
    <row r="3712" spans="10:10" ht="13">
      <c r="J3712" s="169"/>
    </row>
    <row r="3713" spans="10:10" ht="13">
      <c r="J3713" s="169"/>
    </row>
    <row r="3714" spans="10:10" ht="13">
      <c r="J3714" s="169"/>
    </row>
    <row r="3715" spans="10:10" ht="13">
      <c r="J3715" s="169"/>
    </row>
    <row r="3716" spans="10:10" ht="13">
      <c r="J3716" s="169"/>
    </row>
    <row r="3717" spans="10:10" ht="13">
      <c r="J3717" s="169"/>
    </row>
    <row r="3718" spans="10:10" ht="13">
      <c r="J3718" s="169"/>
    </row>
    <row r="3719" spans="10:10" ht="13">
      <c r="J3719" s="169"/>
    </row>
    <row r="3720" spans="10:10" ht="13">
      <c r="J3720" s="169"/>
    </row>
    <row r="3721" spans="10:10" ht="13">
      <c r="J3721" s="169"/>
    </row>
    <row r="3722" spans="10:10" ht="13">
      <c r="J3722" s="169"/>
    </row>
    <row r="3723" spans="10:10" ht="13">
      <c r="J3723" s="169"/>
    </row>
    <row r="3724" spans="10:10" ht="13">
      <c r="J3724" s="169"/>
    </row>
    <row r="3725" spans="10:10" ht="13">
      <c r="J3725" s="169"/>
    </row>
    <row r="3726" spans="10:10" ht="13">
      <c r="J3726" s="169"/>
    </row>
    <row r="3727" spans="10:10" ht="13">
      <c r="J3727" s="169"/>
    </row>
    <row r="3728" spans="10:10" ht="13">
      <c r="J3728" s="169"/>
    </row>
    <row r="3729" spans="10:10" ht="13">
      <c r="J3729" s="169"/>
    </row>
    <row r="3730" spans="10:10" ht="13">
      <c r="J3730" s="169"/>
    </row>
    <row r="3731" spans="10:10" ht="13">
      <c r="J3731" s="169"/>
    </row>
    <row r="3732" spans="10:10" ht="13">
      <c r="J3732" s="169"/>
    </row>
    <row r="3733" spans="10:10" ht="13">
      <c r="J3733" s="169"/>
    </row>
    <row r="3734" spans="10:10" ht="13">
      <c r="J3734" s="169"/>
    </row>
    <row r="3735" spans="10:10" ht="13">
      <c r="J3735" s="169"/>
    </row>
    <row r="3736" spans="10:10" ht="13">
      <c r="J3736" s="169"/>
    </row>
    <row r="3737" spans="10:10" ht="13">
      <c r="J3737" s="169"/>
    </row>
    <row r="3738" spans="10:10" ht="13">
      <c r="J3738" s="169"/>
    </row>
    <row r="3739" spans="10:10" ht="13">
      <c r="J3739" s="169"/>
    </row>
    <row r="3740" spans="10:10" ht="13">
      <c r="J3740" s="169"/>
    </row>
    <row r="3741" spans="10:10" ht="13">
      <c r="J3741" s="169"/>
    </row>
    <row r="3742" spans="10:10" ht="13">
      <c r="J3742" s="169"/>
    </row>
    <row r="3743" spans="10:10" ht="13">
      <c r="J3743" s="169"/>
    </row>
    <row r="3744" spans="10:10" ht="13">
      <c r="J3744" s="169"/>
    </row>
    <row r="3745" spans="10:10" ht="13">
      <c r="J3745" s="169"/>
    </row>
    <row r="3746" spans="10:10" ht="13">
      <c r="J3746" s="169"/>
    </row>
    <row r="3747" spans="10:10" ht="13">
      <c r="J3747" s="169"/>
    </row>
    <row r="3748" spans="10:10" ht="13">
      <c r="J3748" s="169"/>
    </row>
    <row r="3749" spans="10:10" ht="13">
      <c r="J3749" s="169"/>
    </row>
    <row r="3750" spans="10:10" ht="13">
      <c r="J3750" s="169"/>
    </row>
    <row r="3751" spans="10:10" ht="13">
      <c r="J3751" s="169"/>
    </row>
    <row r="3752" spans="10:10" ht="13">
      <c r="J3752" s="169"/>
    </row>
    <row r="3753" spans="10:10" ht="13">
      <c r="J3753" s="169"/>
    </row>
    <row r="3754" spans="10:10" ht="13">
      <c r="J3754" s="169"/>
    </row>
    <row r="3755" spans="10:10" ht="13">
      <c r="J3755" s="169"/>
    </row>
    <row r="3756" spans="10:10" ht="13">
      <c r="J3756" s="169"/>
    </row>
    <row r="3757" spans="10:10" ht="13">
      <c r="J3757" s="169"/>
    </row>
    <row r="3758" spans="10:10" ht="13">
      <c r="J3758" s="169"/>
    </row>
    <row r="3759" spans="10:10" ht="13">
      <c r="J3759" s="169"/>
    </row>
    <row r="3760" spans="10:10" ht="13">
      <c r="J3760" s="169"/>
    </row>
    <row r="3761" spans="10:10" ht="13">
      <c r="J3761" s="169"/>
    </row>
    <row r="3762" spans="10:10" ht="13">
      <c r="J3762" s="169"/>
    </row>
    <row r="3763" spans="10:10" ht="13">
      <c r="J3763" s="169"/>
    </row>
    <row r="3764" spans="10:10" ht="13">
      <c r="J3764" s="169"/>
    </row>
    <row r="3765" spans="10:10" ht="13">
      <c r="J3765" s="169"/>
    </row>
    <row r="3766" spans="10:10" ht="13">
      <c r="J3766" s="169"/>
    </row>
    <row r="3767" spans="10:10" ht="13">
      <c r="J3767" s="169"/>
    </row>
    <row r="3768" spans="10:10" ht="13">
      <c r="J3768" s="169"/>
    </row>
    <row r="3769" spans="10:10" ht="13">
      <c r="J3769" s="169"/>
    </row>
    <row r="3770" spans="10:10" ht="13">
      <c r="J3770" s="169"/>
    </row>
    <row r="3771" spans="10:10" ht="13">
      <c r="J3771" s="169"/>
    </row>
    <row r="3772" spans="10:10" ht="13">
      <c r="J3772" s="169"/>
    </row>
    <row r="3773" spans="10:10" ht="13">
      <c r="J3773" s="169"/>
    </row>
    <row r="3774" spans="10:10" ht="13">
      <c r="J3774" s="169"/>
    </row>
    <row r="3775" spans="10:10" ht="13">
      <c r="J3775" s="169"/>
    </row>
    <row r="3776" spans="10:10" ht="13">
      <c r="J3776" s="169"/>
    </row>
    <row r="3777" spans="10:10" ht="13">
      <c r="J3777" s="169"/>
    </row>
    <row r="3778" spans="10:10" ht="13">
      <c r="J3778" s="169"/>
    </row>
    <row r="3779" spans="10:10" ht="13">
      <c r="J3779" s="169"/>
    </row>
    <row r="3780" spans="10:10" ht="13">
      <c r="J3780" s="169"/>
    </row>
    <row r="3781" spans="10:10" ht="13">
      <c r="J3781" s="169"/>
    </row>
    <row r="3782" spans="10:10" ht="13">
      <c r="J3782" s="169"/>
    </row>
    <row r="3783" spans="10:10" ht="13">
      <c r="J3783" s="169"/>
    </row>
    <row r="3784" spans="10:10" ht="13">
      <c r="J3784" s="169"/>
    </row>
    <row r="3785" spans="10:10" ht="13">
      <c r="J3785" s="169"/>
    </row>
    <row r="3786" spans="10:10" ht="13">
      <c r="J3786" s="169"/>
    </row>
    <row r="3787" spans="10:10" ht="13">
      <c r="J3787" s="169"/>
    </row>
    <row r="3788" spans="10:10" ht="13">
      <c r="J3788" s="169"/>
    </row>
    <row r="3789" spans="10:10" ht="13">
      <c r="J3789" s="169"/>
    </row>
    <row r="3790" spans="10:10" ht="13">
      <c r="J3790" s="169"/>
    </row>
    <row r="3791" spans="10:10" ht="13">
      <c r="J3791" s="169"/>
    </row>
    <row r="3792" spans="10:10" ht="13">
      <c r="J3792" s="169"/>
    </row>
    <row r="3793" spans="10:10" ht="13">
      <c r="J3793" s="169"/>
    </row>
    <row r="3794" spans="10:10" ht="13">
      <c r="J3794" s="169"/>
    </row>
    <row r="3795" spans="10:10" ht="13">
      <c r="J3795" s="169"/>
    </row>
    <row r="3796" spans="10:10" ht="13">
      <c r="J3796" s="169"/>
    </row>
    <row r="3797" spans="10:10" ht="13">
      <c r="J3797" s="169"/>
    </row>
    <row r="3798" spans="10:10" ht="13">
      <c r="J3798" s="169"/>
    </row>
    <row r="3799" spans="10:10" ht="13">
      <c r="J3799" s="169"/>
    </row>
    <row r="3800" spans="10:10" ht="13">
      <c r="J3800" s="169"/>
    </row>
    <row r="3801" spans="10:10" ht="13">
      <c r="J3801" s="169"/>
    </row>
    <row r="3802" spans="10:10" ht="13">
      <c r="J3802" s="169"/>
    </row>
    <row r="3803" spans="10:10" ht="13">
      <c r="J3803" s="169"/>
    </row>
    <row r="3804" spans="10:10" ht="13">
      <c r="J3804" s="169"/>
    </row>
    <row r="3805" spans="10:10" ht="13">
      <c r="J3805" s="169"/>
    </row>
    <row r="3806" spans="10:10" ht="13">
      <c r="J3806" s="169"/>
    </row>
    <row r="3807" spans="10:10" ht="13">
      <c r="J3807" s="169"/>
    </row>
    <row r="3808" spans="10:10" ht="13">
      <c r="J3808" s="169"/>
    </row>
    <row r="3809" spans="10:10" ht="13">
      <c r="J3809" s="169"/>
    </row>
    <row r="3810" spans="10:10" ht="13">
      <c r="J3810" s="169"/>
    </row>
    <row r="3811" spans="10:10" ht="13">
      <c r="J3811" s="169"/>
    </row>
    <row r="3812" spans="10:10" ht="13">
      <c r="J3812" s="169"/>
    </row>
    <row r="3813" spans="10:10" ht="13">
      <c r="J3813" s="169"/>
    </row>
    <row r="3814" spans="10:10" ht="13">
      <c r="J3814" s="169"/>
    </row>
    <row r="3815" spans="10:10" ht="13">
      <c r="J3815" s="169"/>
    </row>
    <row r="3816" spans="10:10" ht="13">
      <c r="J3816" s="169"/>
    </row>
    <row r="3817" spans="10:10" ht="13">
      <c r="J3817" s="169"/>
    </row>
    <row r="3818" spans="10:10" ht="13">
      <c r="J3818" s="169"/>
    </row>
    <row r="3819" spans="10:10" ht="13">
      <c r="J3819" s="169"/>
    </row>
    <row r="3820" spans="10:10" ht="13">
      <c r="J3820" s="169"/>
    </row>
    <row r="3821" spans="10:10" ht="13">
      <c r="J3821" s="169"/>
    </row>
    <row r="3822" spans="10:10" ht="13">
      <c r="J3822" s="169"/>
    </row>
    <row r="3823" spans="10:10" ht="13">
      <c r="J3823" s="169"/>
    </row>
    <row r="3824" spans="10:10" ht="13">
      <c r="J3824" s="169"/>
    </row>
    <row r="3825" spans="10:10" ht="13">
      <c r="J3825" s="169"/>
    </row>
    <row r="3826" spans="10:10" ht="13">
      <c r="J3826" s="169"/>
    </row>
    <row r="3827" spans="10:10" ht="13">
      <c r="J3827" s="169"/>
    </row>
    <row r="3828" spans="10:10" ht="13">
      <c r="J3828" s="169"/>
    </row>
    <row r="3829" spans="10:10" ht="13">
      <c r="J3829" s="169"/>
    </row>
    <row r="3830" spans="10:10" ht="13">
      <c r="J3830" s="169"/>
    </row>
    <row r="3831" spans="10:10" ht="13">
      <c r="J3831" s="169"/>
    </row>
    <row r="3832" spans="10:10" ht="13">
      <c r="J3832" s="169"/>
    </row>
    <row r="3833" spans="10:10" ht="13">
      <c r="J3833" s="169"/>
    </row>
    <row r="3834" spans="10:10" ht="13">
      <c r="J3834" s="169"/>
    </row>
    <row r="3835" spans="10:10" ht="13">
      <c r="J3835" s="169"/>
    </row>
    <row r="3836" spans="10:10" ht="13">
      <c r="J3836" s="169"/>
    </row>
    <row r="3837" spans="10:10" ht="13">
      <c r="J3837" s="169"/>
    </row>
    <row r="3838" spans="10:10" ht="13">
      <c r="J3838" s="169"/>
    </row>
    <row r="3839" spans="10:10" ht="13">
      <c r="J3839" s="169"/>
    </row>
    <row r="3840" spans="10:10" ht="13">
      <c r="J3840" s="169"/>
    </row>
    <row r="3841" spans="10:10" ht="13">
      <c r="J3841" s="169"/>
    </row>
    <row r="3842" spans="10:10" ht="13">
      <c r="J3842" s="169"/>
    </row>
    <row r="3843" spans="10:10" ht="13">
      <c r="J3843" s="169"/>
    </row>
    <row r="3844" spans="10:10" ht="13">
      <c r="J3844" s="169"/>
    </row>
    <row r="3845" spans="10:10" ht="13">
      <c r="J3845" s="169"/>
    </row>
    <row r="3846" spans="10:10" ht="13">
      <c r="J3846" s="169"/>
    </row>
    <row r="3847" spans="10:10" ht="13">
      <c r="J3847" s="169"/>
    </row>
    <row r="3848" spans="10:10" ht="13">
      <c r="J3848" s="169"/>
    </row>
    <row r="3849" spans="10:10" ht="13">
      <c r="J3849" s="169"/>
    </row>
    <row r="3850" spans="10:10" ht="13">
      <c r="J3850" s="169"/>
    </row>
    <row r="3851" spans="10:10" ht="13">
      <c r="J3851" s="169"/>
    </row>
    <row r="3852" spans="10:10" ht="13">
      <c r="J3852" s="169"/>
    </row>
    <row r="3853" spans="10:10" ht="13">
      <c r="J3853" s="169"/>
    </row>
    <row r="3854" spans="10:10" ht="13">
      <c r="J3854" s="169"/>
    </row>
    <row r="3855" spans="10:10" ht="13">
      <c r="J3855" s="169"/>
    </row>
    <row r="3856" spans="10:10" ht="13">
      <c r="J3856" s="169"/>
    </row>
    <row r="3857" spans="10:10" ht="13">
      <c r="J3857" s="169"/>
    </row>
    <row r="3858" spans="10:10" ht="13">
      <c r="J3858" s="169"/>
    </row>
    <row r="3859" spans="10:10" ht="13">
      <c r="J3859" s="169"/>
    </row>
    <row r="3860" spans="10:10" ht="13">
      <c r="J3860" s="169"/>
    </row>
    <row r="3861" spans="10:10" ht="13">
      <c r="J3861" s="169"/>
    </row>
    <row r="3862" spans="10:10" ht="13">
      <c r="J3862" s="169"/>
    </row>
    <row r="3863" spans="10:10" ht="13">
      <c r="J3863" s="169"/>
    </row>
    <row r="3864" spans="10:10" ht="13">
      <c r="J3864" s="169"/>
    </row>
    <row r="3865" spans="10:10" ht="13">
      <c r="J3865" s="169"/>
    </row>
    <row r="3866" spans="10:10" ht="13">
      <c r="J3866" s="169"/>
    </row>
    <row r="3867" spans="10:10" ht="13">
      <c r="J3867" s="169"/>
    </row>
    <row r="3868" spans="10:10" ht="13">
      <c r="J3868" s="169"/>
    </row>
    <row r="3869" spans="10:10" ht="13">
      <c r="J3869" s="169"/>
    </row>
    <row r="3870" spans="10:10" ht="13">
      <c r="J3870" s="169"/>
    </row>
    <row r="3871" spans="10:10" ht="13">
      <c r="J3871" s="169"/>
    </row>
    <row r="3872" spans="10:10" ht="13">
      <c r="J3872" s="169"/>
    </row>
    <row r="3873" spans="10:10" ht="13">
      <c r="J3873" s="169"/>
    </row>
    <row r="3874" spans="10:10" ht="13">
      <c r="J3874" s="169"/>
    </row>
    <row r="3875" spans="10:10" ht="13">
      <c r="J3875" s="169"/>
    </row>
    <row r="3876" spans="10:10" ht="13">
      <c r="J3876" s="169"/>
    </row>
    <row r="3877" spans="10:10" ht="13">
      <c r="J3877" s="169"/>
    </row>
    <row r="3878" spans="10:10" ht="13">
      <c r="J3878" s="169"/>
    </row>
    <row r="3879" spans="10:10" ht="13">
      <c r="J3879" s="169"/>
    </row>
    <row r="3880" spans="10:10" ht="13">
      <c r="J3880" s="169"/>
    </row>
    <row r="3881" spans="10:10" ht="13">
      <c r="J3881" s="169"/>
    </row>
    <row r="3882" spans="10:10" ht="13">
      <c r="J3882" s="169"/>
    </row>
    <row r="3883" spans="10:10" ht="13">
      <c r="J3883" s="169"/>
    </row>
    <row r="3884" spans="10:10" ht="13">
      <c r="J3884" s="169"/>
    </row>
    <row r="3885" spans="10:10" ht="13">
      <c r="J3885" s="169"/>
    </row>
    <row r="3886" spans="10:10" ht="13">
      <c r="J3886" s="169"/>
    </row>
    <row r="3887" spans="10:10" ht="13">
      <c r="J3887" s="169"/>
    </row>
    <row r="3888" spans="10:10" ht="13">
      <c r="J3888" s="169"/>
    </row>
    <row r="3889" spans="10:10" ht="13">
      <c r="J3889" s="169"/>
    </row>
    <row r="3890" spans="10:10" ht="13">
      <c r="J3890" s="169"/>
    </row>
    <row r="3891" spans="10:10" ht="13">
      <c r="J3891" s="169"/>
    </row>
    <row r="3892" spans="10:10" ht="13">
      <c r="J3892" s="169"/>
    </row>
    <row r="3893" spans="10:10" ht="13">
      <c r="J3893" s="169"/>
    </row>
    <row r="3894" spans="10:10" ht="13">
      <c r="J3894" s="169"/>
    </row>
    <row r="3895" spans="10:10" ht="13">
      <c r="J3895" s="169"/>
    </row>
    <row r="3896" spans="10:10" ht="13">
      <c r="J3896" s="169"/>
    </row>
    <row r="3897" spans="10:10" ht="13">
      <c r="J3897" s="169"/>
    </row>
    <row r="3898" spans="10:10" ht="13">
      <c r="J3898" s="169"/>
    </row>
    <row r="3899" spans="10:10" ht="13">
      <c r="J3899" s="169"/>
    </row>
    <row r="3900" spans="10:10" ht="13">
      <c r="J3900" s="169"/>
    </row>
    <row r="3901" spans="10:10" ht="13">
      <c r="J3901" s="169"/>
    </row>
    <row r="3902" spans="10:10" ht="13">
      <c r="J3902" s="169"/>
    </row>
    <row r="3903" spans="10:10" ht="13">
      <c r="J3903" s="169"/>
    </row>
    <row r="3904" spans="10:10" ht="13">
      <c r="J3904" s="169"/>
    </row>
    <row r="3905" spans="10:10" ht="13">
      <c r="J3905" s="169"/>
    </row>
    <row r="3906" spans="10:10" ht="13">
      <c r="J3906" s="169"/>
    </row>
    <row r="3907" spans="10:10" ht="13">
      <c r="J3907" s="169"/>
    </row>
    <row r="3908" spans="10:10" ht="13">
      <c r="J3908" s="169"/>
    </row>
    <row r="3909" spans="10:10" ht="13">
      <c r="J3909" s="169"/>
    </row>
    <row r="3910" spans="10:10" ht="13">
      <c r="J3910" s="169"/>
    </row>
    <row r="3911" spans="10:10" ht="13">
      <c r="J3911" s="169"/>
    </row>
    <row r="3912" spans="10:10" ht="13">
      <c r="J3912" s="169"/>
    </row>
    <row r="3913" spans="10:10" ht="13">
      <c r="J3913" s="169"/>
    </row>
    <row r="3914" spans="10:10" ht="13">
      <c r="J3914" s="169"/>
    </row>
    <row r="3915" spans="10:10" ht="13">
      <c r="J3915" s="169"/>
    </row>
    <row r="3916" spans="10:10" ht="13">
      <c r="J3916" s="169"/>
    </row>
    <row r="3917" spans="10:10" ht="13">
      <c r="J3917" s="169"/>
    </row>
    <row r="3918" spans="10:10" ht="13">
      <c r="J3918" s="169"/>
    </row>
    <row r="3919" spans="10:10" ht="13">
      <c r="J3919" s="169"/>
    </row>
    <row r="3920" spans="10:10" ht="13">
      <c r="J3920" s="169"/>
    </row>
    <row r="3921" spans="10:10" ht="13">
      <c r="J3921" s="169"/>
    </row>
    <row r="3922" spans="10:10" ht="13">
      <c r="J3922" s="169"/>
    </row>
    <row r="3923" spans="10:10" ht="13">
      <c r="J3923" s="169"/>
    </row>
    <row r="3924" spans="10:10" ht="13">
      <c r="J3924" s="169"/>
    </row>
    <row r="3925" spans="10:10" ht="13">
      <c r="J3925" s="169"/>
    </row>
    <row r="3926" spans="10:10" ht="13">
      <c r="J3926" s="169"/>
    </row>
    <row r="3927" spans="10:10" ht="13">
      <c r="J3927" s="169"/>
    </row>
    <row r="3928" spans="10:10" ht="13">
      <c r="J3928" s="169"/>
    </row>
    <row r="3929" spans="10:10" ht="13">
      <c r="J3929" s="169"/>
    </row>
    <row r="3930" spans="10:10" ht="13">
      <c r="J3930" s="169"/>
    </row>
    <row r="3931" spans="10:10" ht="13">
      <c r="J3931" s="169"/>
    </row>
    <row r="3932" spans="10:10" ht="13">
      <c r="J3932" s="169"/>
    </row>
    <row r="3933" spans="10:10" ht="13">
      <c r="J3933" s="169"/>
    </row>
    <row r="3934" spans="10:10" ht="13">
      <c r="J3934" s="169"/>
    </row>
    <row r="3935" spans="10:10" ht="13">
      <c r="J3935" s="169"/>
    </row>
    <row r="3936" spans="10:10" ht="13">
      <c r="J3936" s="169"/>
    </row>
    <row r="3937" spans="10:10" ht="13">
      <c r="J3937" s="169"/>
    </row>
    <row r="3938" spans="10:10" ht="13">
      <c r="J3938" s="169"/>
    </row>
    <row r="3939" spans="10:10" ht="13">
      <c r="J3939" s="169"/>
    </row>
    <row r="3940" spans="10:10" ht="13">
      <c r="J3940" s="169"/>
    </row>
    <row r="3941" spans="10:10" ht="13">
      <c r="J3941" s="169"/>
    </row>
    <row r="3942" spans="10:10" ht="13">
      <c r="J3942" s="169"/>
    </row>
    <row r="3943" spans="10:10" ht="13">
      <c r="J3943" s="169"/>
    </row>
    <row r="3944" spans="10:10" ht="13">
      <c r="J3944" s="169"/>
    </row>
    <row r="3945" spans="10:10" ht="13">
      <c r="J3945" s="169"/>
    </row>
    <row r="3946" spans="10:10" ht="13">
      <c r="J3946" s="169"/>
    </row>
    <row r="3947" spans="10:10" ht="13">
      <c r="J3947" s="169"/>
    </row>
    <row r="3948" spans="10:10" ht="13">
      <c r="J3948" s="169"/>
    </row>
    <row r="3949" spans="10:10" ht="13">
      <c r="J3949" s="169"/>
    </row>
    <row r="3950" spans="10:10" ht="13">
      <c r="J3950" s="169"/>
    </row>
    <row r="3951" spans="10:10" ht="13">
      <c r="J3951" s="169"/>
    </row>
    <row r="3952" spans="10:10" ht="13">
      <c r="J3952" s="169"/>
    </row>
    <row r="3953" spans="10:10" ht="13">
      <c r="J3953" s="169"/>
    </row>
    <row r="3954" spans="10:10" ht="13">
      <c r="J3954" s="169"/>
    </row>
    <row r="3955" spans="10:10" ht="13">
      <c r="J3955" s="169"/>
    </row>
    <row r="3956" spans="10:10" ht="13">
      <c r="J3956" s="169"/>
    </row>
    <row r="3957" spans="10:10" ht="13">
      <c r="J3957" s="169"/>
    </row>
    <row r="3958" spans="10:10" ht="13">
      <c r="J3958" s="169"/>
    </row>
    <row r="3959" spans="10:10" ht="13">
      <c r="J3959" s="169"/>
    </row>
    <row r="3960" spans="10:10" ht="13">
      <c r="J3960" s="169"/>
    </row>
    <row r="3961" spans="10:10" ht="13">
      <c r="J3961" s="169"/>
    </row>
    <row r="3962" spans="10:10" ht="13">
      <c r="J3962" s="169"/>
    </row>
    <row r="3963" spans="10:10" ht="13">
      <c r="J3963" s="169"/>
    </row>
    <row r="3964" spans="10:10" ht="13">
      <c r="J3964" s="169"/>
    </row>
    <row r="3965" spans="10:10" ht="13">
      <c r="J3965" s="169"/>
    </row>
    <row r="3966" spans="10:10" ht="13">
      <c r="J3966" s="169"/>
    </row>
    <row r="3967" spans="10:10" ht="13">
      <c r="J3967" s="169"/>
    </row>
    <row r="3968" spans="10:10" ht="13">
      <c r="J3968" s="169"/>
    </row>
    <row r="3969" spans="10:10" ht="13">
      <c r="J3969" s="169"/>
    </row>
    <row r="3970" spans="10:10" ht="13">
      <c r="J3970" s="169"/>
    </row>
    <row r="3971" spans="10:10" ht="13">
      <c r="J3971" s="169"/>
    </row>
    <row r="3972" spans="10:10" ht="13">
      <c r="J3972" s="169"/>
    </row>
    <row r="3973" spans="10:10" ht="13">
      <c r="J3973" s="169"/>
    </row>
    <row r="3974" spans="10:10" ht="13">
      <c r="J3974" s="169"/>
    </row>
    <row r="3975" spans="10:10" ht="13">
      <c r="J3975" s="169"/>
    </row>
    <row r="3976" spans="10:10" ht="13">
      <c r="J3976" s="169"/>
    </row>
    <row r="3977" spans="10:10" ht="13">
      <c r="J3977" s="169"/>
    </row>
    <row r="3978" spans="10:10" ht="13">
      <c r="J3978" s="169"/>
    </row>
    <row r="3979" spans="10:10" ht="13">
      <c r="J3979" s="169"/>
    </row>
    <row r="3980" spans="10:10" ht="13">
      <c r="J3980" s="169"/>
    </row>
    <row r="3981" spans="10:10" ht="13">
      <c r="J3981" s="169"/>
    </row>
    <row r="3982" spans="10:10" ht="13">
      <c r="J3982" s="169"/>
    </row>
    <row r="3983" spans="10:10" ht="13">
      <c r="J3983" s="169"/>
    </row>
    <row r="3984" spans="10:10" ht="13">
      <c r="J3984" s="169"/>
    </row>
    <row r="3985" spans="10:10" ht="13">
      <c r="J3985" s="169"/>
    </row>
    <row r="3986" spans="10:10" ht="13">
      <c r="J3986" s="169"/>
    </row>
    <row r="3987" spans="10:10" ht="13">
      <c r="J3987" s="169"/>
    </row>
    <row r="3988" spans="10:10" ht="13">
      <c r="J3988" s="169"/>
    </row>
    <row r="3989" spans="10:10" ht="13">
      <c r="J3989" s="169"/>
    </row>
    <row r="3990" spans="10:10" ht="13">
      <c r="J3990" s="169"/>
    </row>
    <row r="3991" spans="10:10" ht="13">
      <c r="J3991" s="169"/>
    </row>
    <row r="3992" spans="10:10" ht="13">
      <c r="J3992" s="169"/>
    </row>
    <row r="3993" spans="10:10" ht="13">
      <c r="J3993" s="169"/>
    </row>
    <row r="3994" spans="10:10" ht="13">
      <c r="J3994" s="169"/>
    </row>
    <row r="3995" spans="10:10" ht="13">
      <c r="J3995" s="169"/>
    </row>
    <row r="3996" spans="10:10" ht="13">
      <c r="J3996" s="169"/>
    </row>
    <row r="3997" spans="10:10" ht="13">
      <c r="J3997" s="169"/>
    </row>
    <row r="3998" spans="10:10" ht="13">
      <c r="J3998" s="169"/>
    </row>
    <row r="3999" spans="10:10" ht="13">
      <c r="J3999" s="169"/>
    </row>
    <row r="4000" spans="10:10" ht="13">
      <c r="J4000" s="169"/>
    </row>
    <row r="4001" spans="10:10" ht="13">
      <c r="J4001" s="169"/>
    </row>
    <row r="4002" spans="10:10" ht="13">
      <c r="J4002" s="169"/>
    </row>
    <row r="4003" spans="10:10" ht="13">
      <c r="J4003" s="169"/>
    </row>
    <row r="4004" spans="10:10" ht="13">
      <c r="J4004" s="169"/>
    </row>
    <row r="4005" spans="10:10" ht="13">
      <c r="J4005" s="169"/>
    </row>
    <row r="4006" spans="10:10" ht="13">
      <c r="J4006" s="169"/>
    </row>
    <row r="4007" spans="10:10" ht="13">
      <c r="J4007" s="169"/>
    </row>
    <row r="4008" spans="10:10" ht="13">
      <c r="J4008" s="169"/>
    </row>
    <row r="4009" spans="10:10" ht="13">
      <c r="J4009" s="169"/>
    </row>
    <row r="4010" spans="10:10" ht="13">
      <c r="J4010" s="169"/>
    </row>
    <row r="4011" spans="10:10" ht="13">
      <c r="J4011" s="169"/>
    </row>
    <row r="4012" spans="10:10" ht="13">
      <c r="J4012" s="169"/>
    </row>
    <row r="4013" spans="10:10" ht="13">
      <c r="J4013" s="169"/>
    </row>
    <row r="4014" spans="10:10" ht="13">
      <c r="J4014" s="169"/>
    </row>
    <row r="4015" spans="10:10" ht="13">
      <c r="J4015" s="169"/>
    </row>
    <row r="4016" spans="10:10" ht="13">
      <c r="J4016" s="169"/>
    </row>
    <row r="4017" spans="10:10" ht="13">
      <c r="J4017" s="169"/>
    </row>
    <row r="4018" spans="10:10" ht="13">
      <c r="J4018" s="169"/>
    </row>
    <row r="4019" spans="10:10" ht="13">
      <c r="J4019" s="169"/>
    </row>
    <row r="4020" spans="10:10" ht="13">
      <c r="J4020" s="169"/>
    </row>
    <row r="4021" spans="10:10" ht="13">
      <c r="J4021" s="169"/>
    </row>
    <row r="4022" spans="10:10" ht="13">
      <c r="J4022" s="169"/>
    </row>
    <row r="4023" spans="10:10" ht="13">
      <c r="J4023" s="169"/>
    </row>
    <row r="4024" spans="10:10" ht="13">
      <c r="J4024" s="169"/>
    </row>
    <row r="4025" spans="10:10" ht="13">
      <c r="J4025" s="169"/>
    </row>
    <row r="4026" spans="10:10" ht="13">
      <c r="J4026" s="169"/>
    </row>
    <row r="4027" spans="10:10" ht="13">
      <c r="J4027" s="169"/>
    </row>
    <row r="4028" spans="10:10" ht="13">
      <c r="J4028" s="169"/>
    </row>
    <row r="4029" spans="10:10" ht="13">
      <c r="J4029" s="169"/>
    </row>
    <row r="4030" spans="10:10" ht="13">
      <c r="J4030" s="169"/>
    </row>
    <row r="4031" spans="10:10" ht="13">
      <c r="J4031" s="169"/>
    </row>
    <row r="4032" spans="10:10" ht="13">
      <c r="J4032" s="169"/>
    </row>
    <row r="4033" spans="10:10" ht="13">
      <c r="J4033" s="169"/>
    </row>
    <row r="4034" spans="10:10" ht="13">
      <c r="J4034" s="169"/>
    </row>
    <row r="4035" spans="10:10" ht="13">
      <c r="J4035" s="169"/>
    </row>
    <row r="4036" spans="10:10" ht="13">
      <c r="J4036" s="169"/>
    </row>
    <row r="4037" spans="10:10" ht="13">
      <c r="J4037" s="169"/>
    </row>
    <row r="4038" spans="10:10" ht="13">
      <c r="J4038" s="169"/>
    </row>
    <row r="4039" spans="10:10" ht="13">
      <c r="J4039" s="169"/>
    </row>
    <row r="4040" spans="10:10" ht="13">
      <c r="J4040" s="169"/>
    </row>
    <row r="4041" spans="10:10" ht="13">
      <c r="J4041" s="169"/>
    </row>
    <row r="4042" spans="10:10" ht="13">
      <c r="J4042" s="169"/>
    </row>
    <row r="4043" spans="10:10" ht="13">
      <c r="J4043" s="169"/>
    </row>
    <row r="4044" spans="10:10" ht="13">
      <c r="J4044" s="169"/>
    </row>
    <row r="4045" spans="10:10" ht="13">
      <c r="J4045" s="169"/>
    </row>
    <row r="4046" spans="10:10" ht="13">
      <c r="J4046" s="169"/>
    </row>
    <row r="4047" spans="10:10" ht="13">
      <c r="J4047" s="169"/>
    </row>
    <row r="4048" spans="10:10" ht="13">
      <c r="J4048" s="169"/>
    </row>
    <row r="4049" spans="10:10" ht="13">
      <c r="J4049" s="169"/>
    </row>
    <row r="4050" spans="10:10" ht="13">
      <c r="J4050" s="169"/>
    </row>
    <row r="4051" spans="10:10" ht="13">
      <c r="J4051" s="169"/>
    </row>
    <row r="4052" spans="10:10" ht="13">
      <c r="J4052" s="169"/>
    </row>
    <row r="4053" spans="10:10" ht="13">
      <c r="J4053" s="169"/>
    </row>
    <row r="4054" spans="10:10" ht="13">
      <c r="J4054" s="169"/>
    </row>
    <row r="4055" spans="10:10" ht="13">
      <c r="J4055" s="169"/>
    </row>
    <row r="4056" spans="10:10" ht="13">
      <c r="J4056" s="169"/>
    </row>
    <row r="4057" spans="10:10" ht="13">
      <c r="J4057" s="169"/>
    </row>
    <row r="4058" spans="10:10" ht="13">
      <c r="J4058" s="169"/>
    </row>
    <row r="4059" spans="10:10" ht="13">
      <c r="J4059" s="169"/>
    </row>
    <row r="4060" spans="10:10" ht="13">
      <c r="J4060" s="169"/>
    </row>
    <row r="4061" spans="10:10" ht="13">
      <c r="J4061" s="169"/>
    </row>
    <row r="4062" spans="10:10" ht="13">
      <c r="J4062" s="169"/>
    </row>
    <row r="4063" spans="10:10" ht="13">
      <c r="J4063" s="169"/>
    </row>
    <row r="4064" spans="10:10" ht="13">
      <c r="J4064" s="169"/>
    </row>
    <row r="4065" spans="10:10" ht="13">
      <c r="J4065" s="169"/>
    </row>
    <row r="4066" spans="10:10" ht="13">
      <c r="J4066" s="169"/>
    </row>
    <row r="4067" spans="10:10" ht="13">
      <c r="J4067" s="169"/>
    </row>
    <row r="4068" spans="10:10" ht="13">
      <c r="J4068" s="169"/>
    </row>
    <row r="4069" spans="10:10" ht="13">
      <c r="J4069" s="169"/>
    </row>
    <row r="4070" spans="10:10" ht="13">
      <c r="J4070" s="169"/>
    </row>
    <row r="4071" spans="10:10" ht="13">
      <c r="J4071" s="169"/>
    </row>
    <row r="4072" spans="10:10" ht="13">
      <c r="J4072" s="169"/>
    </row>
    <row r="4073" spans="10:10" ht="13">
      <c r="J4073" s="169"/>
    </row>
    <row r="4074" spans="10:10" ht="13">
      <c r="J4074" s="169"/>
    </row>
    <row r="4075" spans="10:10" ht="13">
      <c r="J4075" s="169"/>
    </row>
    <row r="4076" spans="10:10" ht="13">
      <c r="J4076" s="169"/>
    </row>
    <row r="4077" spans="10:10" ht="13">
      <c r="J4077" s="169"/>
    </row>
    <row r="4078" spans="10:10" ht="13">
      <c r="J4078" s="169"/>
    </row>
    <row r="4079" spans="10:10" ht="13">
      <c r="J4079" s="169"/>
    </row>
    <row r="4080" spans="10:10" ht="13">
      <c r="J4080" s="169"/>
    </row>
    <row r="4081" spans="10:10" ht="13">
      <c r="J4081" s="169"/>
    </row>
    <row r="4082" spans="10:10" ht="13">
      <c r="J4082" s="169"/>
    </row>
    <row r="4083" spans="10:10" ht="13">
      <c r="J4083" s="169"/>
    </row>
    <row r="4084" spans="10:10" ht="13">
      <c r="J4084" s="169"/>
    </row>
    <row r="4085" spans="10:10" ht="13">
      <c r="J4085" s="169"/>
    </row>
    <row r="4086" spans="10:10" ht="13">
      <c r="J4086" s="169"/>
    </row>
    <row r="4087" spans="10:10" ht="13">
      <c r="J4087" s="169"/>
    </row>
    <row r="4088" spans="10:10" ht="13">
      <c r="J4088" s="169"/>
    </row>
    <row r="4089" spans="10:10" ht="13">
      <c r="J4089" s="169"/>
    </row>
    <row r="4090" spans="10:10" ht="13">
      <c r="J4090" s="169"/>
    </row>
    <row r="4091" spans="10:10" ht="13">
      <c r="J4091" s="169"/>
    </row>
    <row r="4092" spans="10:10" ht="13">
      <c r="J4092" s="169"/>
    </row>
    <row r="4093" spans="10:10" ht="13">
      <c r="J4093" s="169"/>
    </row>
    <row r="4094" spans="10:10" ht="13">
      <c r="J4094" s="169"/>
    </row>
    <row r="4095" spans="10:10" ht="13">
      <c r="J4095" s="169"/>
    </row>
    <row r="4096" spans="10:10" ht="13">
      <c r="J4096" s="169"/>
    </row>
    <row r="4097" spans="10:10" ht="13">
      <c r="J4097" s="169"/>
    </row>
    <row r="4098" spans="10:10" ht="13">
      <c r="J4098" s="169"/>
    </row>
    <row r="4099" spans="10:10" ht="13">
      <c r="J4099" s="169"/>
    </row>
    <row r="4100" spans="10:10" ht="13">
      <c r="J4100" s="169"/>
    </row>
    <row r="4101" spans="10:10" ht="13">
      <c r="J4101" s="169"/>
    </row>
    <row r="4102" spans="10:10" ht="13">
      <c r="J4102" s="169"/>
    </row>
    <row r="4103" spans="10:10" ht="13">
      <c r="J4103" s="169"/>
    </row>
    <row r="4104" spans="10:10" ht="13">
      <c r="J4104" s="169"/>
    </row>
    <row r="4105" spans="10:10" ht="13">
      <c r="J4105" s="169"/>
    </row>
    <row r="4106" spans="10:10" ht="13">
      <c r="J4106" s="169"/>
    </row>
    <row r="4107" spans="10:10" ht="13">
      <c r="J4107" s="169"/>
    </row>
    <row r="4108" spans="10:10" ht="13">
      <c r="J4108" s="169"/>
    </row>
    <row r="4109" spans="10:10" ht="13">
      <c r="J4109" s="169"/>
    </row>
    <row r="4110" spans="10:10" ht="13">
      <c r="J4110" s="169"/>
    </row>
    <row r="4111" spans="10:10" ht="13">
      <c r="J4111" s="169"/>
    </row>
    <row r="4112" spans="10:10" ht="13">
      <c r="J4112" s="169"/>
    </row>
    <row r="4113" spans="10:10" ht="13">
      <c r="J4113" s="169"/>
    </row>
    <row r="4114" spans="10:10" ht="13">
      <c r="J4114" s="169"/>
    </row>
    <row r="4115" spans="10:10" ht="13">
      <c r="J4115" s="169"/>
    </row>
    <row r="4116" spans="10:10" ht="13">
      <c r="J4116" s="169"/>
    </row>
    <row r="4117" spans="10:10" ht="13">
      <c r="J4117" s="169"/>
    </row>
    <row r="4118" spans="10:10" ht="13">
      <c r="J4118" s="169"/>
    </row>
    <row r="4119" spans="10:10" ht="13">
      <c r="J4119" s="169"/>
    </row>
    <row r="4120" spans="10:10" ht="13">
      <c r="J4120" s="169"/>
    </row>
    <row r="4121" spans="10:10" ht="13">
      <c r="J4121" s="169"/>
    </row>
    <row r="4122" spans="10:10" ht="13">
      <c r="J4122" s="169"/>
    </row>
    <row r="4123" spans="10:10" ht="13">
      <c r="J4123" s="169"/>
    </row>
    <row r="4124" spans="10:10" ht="13">
      <c r="J4124" s="169"/>
    </row>
    <row r="4125" spans="10:10" ht="13">
      <c r="J4125" s="169"/>
    </row>
    <row r="4126" spans="10:10" ht="13">
      <c r="J4126" s="169"/>
    </row>
    <row r="4127" spans="10:10" ht="13">
      <c r="J4127" s="169"/>
    </row>
    <row r="4128" spans="10:10" ht="13">
      <c r="J4128" s="169"/>
    </row>
    <row r="4129" spans="10:10" ht="13">
      <c r="J4129" s="169"/>
    </row>
    <row r="4130" spans="10:10" ht="13">
      <c r="J4130" s="169"/>
    </row>
    <row r="4131" spans="10:10" ht="13">
      <c r="J4131" s="169"/>
    </row>
    <row r="4132" spans="10:10" ht="13">
      <c r="J4132" s="169"/>
    </row>
    <row r="4133" spans="10:10" ht="13">
      <c r="J4133" s="169"/>
    </row>
    <row r="4134" spans="10:10" ht="13">
      <c r="J4134" s="169"/>
    </row>
    <row r="4135" spans="10:10" ht="13">
      <c r="J4135" s="169"/>
    </row>
    <row r="4136" spans="10:10" ht="13">
      <c r="J4136" s="169"/>
    </row>
    <row r="4137" spans="10:10" ht="13">
      <c r="J4137" s="169"/>
    </row>
    <row r="4138" spans="10:10" ht="13">
      <c r="J4138" s="169"/>
    </row>
    <row r="4139" spans="10:10" ht="13">
      <c r="J4139" s="169"/>
    </row>
    <row r="4140" spans="10:10" ht="13">
      <c r="J4140" s="169"/>
    </row>
    <row r="4141" spans="10:10" ht="13">
      <c r="J4141" s="169"/>
    </row>
    <row r="4142" spans="10:10" ht="13">
      <c r="J4142" s="169"/>
    </row>
    <row r="4143" spans="10:10" ht="13">
      <c r="J4143" s="169"/>
    </row>
    <row r="4144" spans="10:10" ht="13">
      <c r="J4144" s="169"/>
    </row>
    <row r="4145" spans="10:10" ht="13">
      <c r="J4145" s="169"/>
    </row>
    <row r="4146" spans="10:10" ht="13">
      <c r="J4146" s="169"/>
    </row>
    <row r="4147" spans="10:10" ht="13">
      <c r="J4147" s="169"/>
    </row>
    <row r="4148" spans="10:10" ht="13">
      <c r="J4148" s="169"/>
    </row>
    <row r="4149" spans="10:10" ht="13">
      <c r="J4149" s="169"/>
    </row>
    <row r="4150" spans="10:10" ht="13">
      <c r="J4150" s="169"/>
    </row>
    <row r="4151" spans="10:10" ht="13">
      <c r="J4151" s="169"/>
    </row>
    <row r="4152" spans="10:10" ht="13">
      <c r="J4152" s="169"/>
    </row>
    <row r="4153" spans="10:10" ht="13">
      <c r="J4153" s="169"/>
    </row>
    <row r="4154" spans="10:10" ht="13">
      <c r="J4154" s="169"/>
    </row>
    <row r="4155" spans="10:10" ht="13">
      <c r="J4155" s="169"/>
    </row>
    <row r="4156" spans="10:10" ht="13">
      <c r="J4156" s="169"/>
    </row>
    <row r="4157" spans="10:10" ht="13">
      <c r="J4157" s="169"/>
    </row>
    <row r="4158" spans="10:10" ht="13">
      <c r="J4158" s="169"/>
    </row>
    <row r="4159" spans="10:10" ht="13">
      <c r="J4159" s="169"/>
    </row>
    <row r="4160" spans="10:10" ht="13">
      <c r="J4160" s="169"/>
    </row>
    <row r="4161" spans="10:10" ht="13">
      <c r="J4161" s="169"/>
    </row>
    <row r="4162" spans="10:10" ht="13">
      <c r="J4162" s="169"/>
    </row>
    <row r="4163" spans="10:10" ht="13">
      <c r="J4163" s="169"/>
    </row>
    <row r="4164" spans="10:10" ht="13">
      <c r="J4164" s="169"/>
    </row>
    <row r="4165" spans="10:10" ht="13">
      <c r="J4165" s="169"/>
    </row>
    <row r="4166" spans="10:10" ht="13">
      <c r="J4166" s="169"/>
    </row>
    <row r="4167" spans="10:10" ht="13">
      <c r="J4167" s="169"/>
    </row>
    <row r="4168" spans="10:10" ht="13">
      <c r="J4168" s="169"/>
    </row>
    <row r="4169" spans="10:10" ht="13">
      <c r="J4169" s="169"/>
    </row>
    <row r="4170" spans="10:10" ht="13">
      <c r="J4170" s="169"/>
    </row>
    <row r="4171" spans="10:10" ht="13">
      <c r="J4171" s="169"/>
    </row>
    <row r="4172" spans="10:10" ht="13">
      <c r="J4172" s="169"/>
    </row>
    <row r="4173" spans="10:10" ht="13">
      <c r="J4173" s="169"/>
    </row>
    <row r="4174" spans="10:10" ht="13">
      <c r="J4174" s="169"/>
    </row>
    <row r="4175" spans="10:10" ht="13">
      <c r="J4175" s="169"/>
    </row>
    <row r="4176" spans="10:10" ht="13">
      <c r="J4176" s="169"/>
    </row>
    <row r="4177" spans="10:10" ht="13">
      <c r="J4177" s="169"/>
    </row>
    <row r="4178" spans="10:10" ht="13">
      <c r="J4178" s="169"/>
    </row>
    <row r="4179" spans="10:10" ht="13">
      <c r="J4179" s="169"/>
    </row>
    <row r="4180" spans="10:10" ht="13">
      <c r="J4180" s="169"/>
    </row>
    <row r="4181" spans="10:10" ht="13">
      <c r="J4181" s="169"/>
    </row>
    <row r="4182" spans="10:10" ht="13">
      <c r="J4182" s="169"/>
    </row>
    <row r="4183" spans="10:10" ht="13">
      <c r="J4183" s="169"/>
    </row>
    <row r="4184" spans="10:10" ht="13">
      <c r="J4184" s="169"/>
    </row>
    <row r="4185" spans="10:10" ht="13">
      <c r="J4185" s="169"/>
    </row>
    <row r="4186" spans="10:10" ht="13">
      <c r="J4186" s="169"/>
    </row>
    <row r="4187" spans="10:10" ht="13">
      <c r="J4187" s="169"/>
    </row>
    <row r="4188" spans="10:10" ht="13">
      <c r="J4188" s="169"/>
    </row>
    <row r="4189" spans="10:10" ht="13">
      <c r="J4189" s="169"/>
    </row>
    <row r="4190" spans="10:10" ht="13">
      <c r="J4190" s="169"/>
    </row>
    <row r="4191" spans="10:10" ht="13">
      <c r="J4191" s="169"/>
    </row>
    <row r="4192" spans="10:10" ht="13">
      <c r="J4192" s="169"/>
    </row>
    <row r="4193" spans="10:10" ht="13">
      <c r="J4193" s="169"/>
    </row>
    <row r="4194" spans="10:10" ht="13">
      <c r="J4194" s="169"/>
    </row>
    <row r="4195" spans="10:10" ht="13">
      <c r="J4195" s="169"/>
    </row>
    <row r="4196" spans="10:10" ht="13">
      <c r="J4196" s="169"/>
    </row>
    <row r="4197" spans="10:10" ht="13">
      <c r="J4197" s="169"/>
    </row>
    <row r="4198" spans="10:10" ht="13">
      <c r="J4198" s="169"/>
    </row>
    <row r="4199" spans="10:10" ht="13">
      <c r="J4199" s="169"/>
    </row>
    <row r="4200" spans="10:10" ht="13">
      <c r="J4200" s="169"/>
    </row>
    <row r="4201" spans="10:10" ht="13">
      <c r="J4201" s="169"/>
    </row>
    <row r="4202" spans="10:10" ht="13">
      <c r="J4202" s="169"/>
    </row>
    <row r="4203" spans="10:10" ht="13">
      <c r="J4203" s="169"/>
    </row>
    <row r="4204" spans="10:10" ht="13">
      <c r="J4204" s="169"/>
    </row>
    <row r="4205" spans="10:10" ht="13">
      <c r="J4205" s="169"/>
    </row>
    <row r="4206" spans="10:10" ht="13">
      <c r="J4206" s="169"/>
    </row>
    <row r="4207" spans="10:10" ht="13">
      <c r="J4207" s="169"/>
    </row>
    <row r="4208" spans="10:10" ht="13">
      <c r="J4208" s="169"/>
    </row>
    <row r="4209" spans="10:10" ht="13">
      <c r="J4209" s="169"/>
    </row>
    <row r="4210" spans="10:10" ht="13">
      <c r="J4210" s="169"/>
    </row>
    <row r="4211" spans="10:10" ht="13">
      <c r="J4211" s="169"/>
    </row>
    <row r="4212" spans="10:10" ht="13">
      <c r="J4212" s="169"/>
    </row>
    <row r="4213" spans="10:10" ht="13">
      <c r="J4213" s="169"/>
    </row>
    <row r="4214" spans="10:10" ht="13">
      <c r="J4214" s="169"/>
    </row>
    <row r="4215" spans="10:10" ht="13">
      <c r="J4215" s="169"/>
    </row>
    <row r="4216" spans="10:10" ht="13">
      <c r="J4216" s="169"/>
    </row>
    <row r="4217" spans="10:10" ht="13">
      <c r="J4217" s="169"/>
    </row>
    <row r="4218" spans="10:10" ht="13">
      <c r="J4218" s="169"/>
    </row>
    <row r="4219" spans="10:10" ht="13">
      <c r="J4219" s="169"/>
    </row>
    <row r="4220" spans="10:10" ht="13">
      <c r="J4220" s="169"/>
    </row>
    <row r="4221" spans="10:10" ht="13">
      <c r="J4221" s="169"/>
    </row>
    <row r="4222" spans="10:10" ht="13">
      <c r="J4222" s="169"/>
    </row>
    <row r="4223" spans="10:10" ht="13">
      <c r="J4223" s="169"/>
    </row>
    <row r="4224" spans="10:10" ht="13">
      <c r="J4224" s="169"/>
    </row>
    <row r="4225" spans="10:10" ht="13">
      <c r="J4225" s="169"/>
    </row>
    <row r="4226" spans="10:10" ht="13">
      <c r="J4226" s="169"/>
    </row>
    <row r="4227" spans="10:10" ht="13">
      <c r="J4227" s="169"/>
    </row>
    <row r="4228" spans="10:10" ht="13">
      <c r="J4228" s="169"/>
    </row>
    <row r="4229" spans="10:10" ht="13">
      <c r="J4229" s="169"/>
    </row>
    <row r="4230" spans="10:10" ht="13">
      <c r="J4230" s="169"/>
    </row>
    <row r="4231" spans="10:10" ht="13">
      <c r="J4231" s="169"/>
    </row>
    <row r="4232" spans="10:10" ht="13">
      <c r="J4232" s="169"/>
    </row>
    <row r="4233" spans="10:10" ht="13">
      <c r="J4233" s="169"/>
    </row>
    <row r="4234" spans="10:10" ht="13">
      <c r="J4234" s="169"/>
    </row>
    <row r="4235" spans="10:10" ht="13">
      <c r="J4235" s="169"/>
    </row>
    <row r="4236" spans="10:10" ht="13">
      <c r="J4236" s="169"/>
    </row>
    <row r="4237" spans="10:10" ht="13">
      <c r="J4237" s="169"/>
    </row>
    <row r="4238" spans="10:10" ht="13">
      <c r="J4238" s="169"/>
    </row>
    <row r="4239" spans="10:10" ht="13">
      <c r="J4239" s="169"/>
    </row>
    <row r="4240" spans="10:10" ht="13">
      <c r="J4240" s="169"/>
    </row>
    <row r="4241" spans="10:10" ht="13">
      <c r="J4241" s="169"/>
    </row>
    <row r="4242" spans="10:10" ht="13">
      <c r="J4242" s="169"/>
    </row>
    <row r="4243" spans="10:10" ht="13">
      <c r="J4243" s="169"/>
    </row>
    <row r="4244" spans="10:10" ht="13">
      <c r="J4244" s="169"/>
    </row>
    <row r="4245" spans="10:10" ht="13">
      <c r="J4245" s="169"/>
    </row>
    <row r="4246" spans="10:10" ht="13">
      <c r="J4246" s="169"/>
    </row>
    <row r="4247" spans="10:10" ht="13">
      <c r="J4247" s="169"/>
    </row>
    <row r="4248" spans="10:10" ht="13">
      <c r="J4248" s="169"/>
    </row>
    <row r="4249" spans="10:10" ht="13">
      <c r="J4249" s="169"/>
    </row>
    <row r="4250" spans="10:10" ht="13">
      <c r="J4250" s="169"/>
    </row>
    <row r="4251" spans="10:10" ht="13">
      <c r="J4251" s="169"/>
    </row>
    <row r="4252" spans="10:10" ht="13">
      <c r="J4252" s="169"/>
    </row>
    <row r="4253" spans="10:10" ht="13">
      <c r="J4253" s="169"/>
    </row>
    <row r="4254" spans="10:10" ht="13">
      <c r="J4254" s="169"/>
    </row>
    <row r="4255" spans="10:10" ht="13">
      <c r="J4255" s="169"/>
    </row>
    <row r="4256" spans="10:10" ht="13">
      <c r="J4256" s="169"/>
    </row>
    <row r="4257" spans="10:10" ht="13">
      <c r="J4257" s="169"/>
    </row>
    <row r="4258" spans="10:10" ht="13">
      <c r="J4258" s="169"/>
    </row>
    <row r="4259" spans="10:10" ht="13">
      <c r="J4259" s="169"/>
    </row>
    <row r="4260" spans="10:10" ht="13">
      <c r="J4260" s="169"/>
    </row>
    <row r="4261" spans="10:10" ht="13">
      <c r="J4261" s="169"/>
    </row>
    <row r="4262" spans="10:10" ht="13">
      <c r="J4262" s="169"/>
    </row>
    <row r="4263" spans="10:10" ht="13">
      <c r="J4263" s="169"/>
    </row>
    <row r="4264" spans="10:10" ht="13">
      <c r="J4264" s="169"/>
    </row>
    <row r="4265" spans="10:10" ht="13">
      <c r="J4265" s="169"/>
    </row>
    <row r="4266" spans="10:10" ht="13">
      <c r="J4266" s="169"/>
    </row>
    <row r="4267" spans="10:10" ht="13">
      <c r="J4267" s="169"/>
    </row>
    <row r="4268" spans="10:10" ht="13">
      <c r="J4268" s="169"/>
    </row>
    <row r="4269" spans="10:10" ht="13">
      <c r="J4269" s="169"/>
    </row>
    <row r="4270" spans="10:10" ht="13">
      <c r="J4270" s="169"/>
    </row>
    <row r="4271" spans="10:10" ht="13">
      <c r="J4271" s="169"/>
    </row>
    <row r="4272" spans="10:10" ht="13">
      <c r="J4272" s="169"/>
    </row>
    <row r="4273" spans="10:10" ht="13">
      <c r="J4273" s="169"/>
    </row>
    <row r="4274" spans="10:10" ht="13">
      <c r="J4274" s="169"/>
    </row>
    <row r="4275" spans="10:10" ht="13">
      <c r="J4275" s="169"/>
    </row>
    <row r="4276" spans="10:10" ht="13">
      <c r="J4276" s="169"/>
    </row>
    <row r="4277" spans="10:10" ht="13">
      <c r="J4277" s="169"/>
    </row>
    <row r="4278" spans="10:10" ht="13">
      <c r="J4278" s="169"/>
    </row>
    <row r="4279" spans="10:10" ht="13">
      <c r="J4279" s="169"/>
    </row>
    <row r="4280" spans="10:10" ht="13">
      <c r="J4280" s="169"/>
    </row>
    <row r="4281" spans="10:10" ht="13">
      <c r="J4281" s="169"/>
    </row>
    <row r="4282" spans="10:10" ht="13">
      <c r="J4282" s="169"/>
    </row>
    <row r="4283" spans="10:10" ht="13">
      <c r="J4283" s="169"/>
    </row>
    <row r="4284" spans="10:10" ht="13">
      <c r="J4284" s="169"/>
    </row>
    <row r="4285" spans="10:10" ht="13">
      <c r="J4285" s="169"/>
    </row>
    <row r="4286" spans="10:10" ht="13">
      <c r="J4286" s="169"/>
    </row>
    <row r="4287" spans="10:10" ht="13">
      <c r="J4287" s="169"/>
    </row>
    <row r="4288" spans="10:10" ht="13">
      <c r="J4288" s="169"/>
    </row>
    <row r="4289" spans="10:10" ht="13">
      <c r="J4289" s="169"/>
    </row>
    <row r="4290" spans="10:10" ht="13">
      <c r="J4290" s="169"/>
    </row>
    <row r="4291" spans="10:10" ht="13">
      <c r="J4291" s="169"/>
    </row>
    <row r="4292" spans="10:10" ht="13">
      <c r="J4292" s="169"/>
    </row>
    <row r="4293" spans="10:10" ht="13">
      <c r="J4293" s="169"/>
    </row>
    <row r="4294" spans="10:10" ht="13">
      <c r="J4294" s="169"/>
    </row>
    <row r="4295" spans="10:10" ht="13">
      <c r="J4295" s="169"/>
    </row>
    <row r="4296" spans="10:10" ht="13">
      <c r="J4296" s="169"/>
    </row>
    <row r="4297" spans="10:10" ht="13">
      <c r="J4297" s="169"/>
    </row>
    <row r="4298" spans="10:10" ht="13">
      <c r="J4298" s="169"/>
    </row>
    <row r="4299" spans="10:10" ht="13">
      <c r="J4299" s="169"/>
    </row>
    <row r="4300" spans="10:10" ht="13">
      <c r="J4300" s="169"/>
    </row>
    <row r="4301" spans="10:10" ht="13">
      <c r="J4301" s="169"/>
    </row>
    <row r="4302" spans="10:10" ht="13">
      <c r="J4302" s="169"/>
    </row>
    <row r="4303" spans="10:10" ht="13">
      <c r="J4303" s="169"/>
    </row>
    <row r="4304" spans="10:10" ht="13">
      <c r="J4304" s="169"/>
    </row>
    <row r="4305" spans="10:10" ht="13">
      <c r="J4305" s="169"/>
    </row>
    <row r="4306" spans="10:10" ht="13">
      <c r="J4306" s="169"/>
    </row>
    <row r="4307" spans="10:10" ht="13">
      <c r="J4307" s="169"/>
    </row>
    <row r="4308" spans="10:10" ht="13">
      <c r="J4308" s="169"/>
    </row>
    <row r="4309" spans="10:10" ht="13">
      <c r="J4309" s="169"/>
    </row>
    <row r="4310" spans="10:10" ht="13">
      <c r="J4310" s="169"/>
    </row>
    <row r="4311" spans="10:10" ht="13">
      <c r="J4311" s="169"/>
    </row>
    <row r="4312" spans="10:10" ht="13">
      <c r="J4312" s="169"/>
    </row>
    <row r="4313" spans="10:10" ht="13">
      <c r="J4313" s="169"/>
    </row>
    <row r="4314" spans="10:10" ht="13">
      <c r="J4314" s="169"/>
    </row>
    <row r="4315" spans="10:10" ht="13">
      <c r="J4315" s="169"/>
    </row>
    <row r="4316" spans="10:10" ht="13">
      <c r="J4316" s="169"/>
    </row>
    <row r="4317" spans="10:10" ht="13">
      <c r="J4317" s="169"/>
    </row>
    <row r="4318" spans="10:10" ht="13">
      <c r="J4318" s="169"/>
    </row>
    <row r="4319" spans="10:10" ht="13">
      <c r="J4319" s="169"/>
    </row>
    <row r="4320" spans="10:10" ht="13">
      <c r="J4320" s="169"/>
    </row>
    <row r="4321" spans="10:10" ht="13">
      <c r="J4321" s="169"/>
    </row>
    <row r="4322" spans="10:10" ht="13">
      <c r="J4322" s="169"/>
    </row>
    <row r="4323" spans="10:10" ht="13">
      <c r="J4323" s="169"/>
    </row>
    <row r="4324" spans="10:10" ht="13">
      <c r="J4324" s="169"/>
    </row>
    <row r="4325" spans="10:10" ht="13">
      <c r="J4325" s="169"/>
    </row>
    <row r="4326" spans="10:10" ht="13">
      <c r="J4326" s="169"/>
    </row>
    <row r="4327" spans="10:10" ht="13">
      <c r="J4327" s="169"/>
    </row>
    <row r="4328" spans="10:10" ht="13">
      <c r="J4328" s="169"/>
    </row>
    <row r="4329" spans="10:10" ht="13">
      <c r="J4329" s="169"/>
    </row>
    <row r="4330" spans="10:10" ht="13">
      <c r="J4330" s="169"/>
    </row>
    <row r="4331" spans="10:10" ht="13">
      <c r="J4331" s="169"/>
    </row>
    <row r="4332" spans="10:10" ht="13">
      <c r="J4332" s="169"/>
    </row>
    <row r="4333" spans="10:10" ht="13">
      <c r="J4333" s="169"/>
    </row>
    <row r="4334" spans="10:10" ht="13">
      <c r="J4334" s="169"/>
    </row>
    <row r="4335" spans="10:10" ht="13">
      <c r="J4335" s="169"/>
    </row>
    <row r="4336" spans="10:10" ht="13">
      <c r="J4336" s="169"/>
    </row>
    <row r="4337" spans="10:10" ht="13">
      <c r="J4337" s="169"/>
    </row>
    <row r="4338" spans="10:10" ht="13">
      <c r="J4338" s="169"/>
    </row>
    <row r="4339" spans="10:10" ht="13">
      <c r="J4339" s="169"/>
    </row>
    <row r="4340" spans="10:10" ht="13">
      <c r="J4340" s="169"/>
    </row>
    <row r="4341" spans="10:10" ht="13">
      <c r="J4341" s="169"/>
    </row>
    <row r="4342" spans="10:10" ht="13">
      <c r="J4342" s="169"/>
    </row>
    <row r="4343" spans="10:10" ht="13">
      <c r="J4343" s="169"/>
    </row>
    <row r="4344" spans="10:10" ht="13">
      <c r="J4344" s="169"/>
    </row>
    <row r="4345" spans="10:10" ht="13">
      <c r="J4345" s="169"/>
    </row>
    <row r="4346" spans="10:10" ht="13">
      <c r="J4346" s="169"/>
    </row>
    <row r="4347" spans="10:10" ht="13">
      <c r="J4347" s="169"/>
    </row>
    <row r="4348" spans="10:10" ht="13">
      <c r="J4348" s="169"/>
    </row>
    <row r="4349" spans="10:10" ht="13">
      <c r="J4349" s="169"/>
    </row>
    <row r="4350" spans="10:10" ht="13">
      <c r="J4350" s="169"/>
    </row>
    <row r="4351" spans="10:10" ht="13">
      <c r="J4351" s="169"/>
    </row>
    <row r="4352" spans="10:10" ht="13">
      <c r="J4352" s="169"/>
    </row>
    <row r="4353" spans="10:10" ht="13">
      <c r="J4353" s="169"/>
    </row>
    <row r="4354" spans="10:10" ht="13">
      <c r="J4354" s="169"/>
    </row>
    <row r="4355" spans="10:10" ht="13">
      <c r="J4355" s="169"/>
    </row>
    <row r="4356" spans="10:10" ht="13">
      <c r="J4356" s="169"/>
    </row>
    <row r="4357" spans="10:10" ht="13">
      <c r="J4357" s="169"/>
    </row>
    <row r="4358" spans="10:10" ht="13">
      <c r="J4358" s="169"/>
    </row>
    <row r="4359" spans="10:10" ht="13">
      <c r="J4359" s="169"/>
    </row>
    <row r="4360" spans="10:10" ht="13">
      <c r="J4360" s="169"/>
    </row>
    <row r="4361" spans="10:10" ht="13">
      <c r="J4361" s="169"/>
    </row>
    <row r="4362" spans="10:10" ht="13">
      <c r="J4362" s="169"/>
    </row>
    <row r="4363" spans="10:10" ht="13">
      <c r="J4363" s="169"/>
    </row>
    <row r="4364" spans="10:10" ht="13">
      <c r="J4364" s="169"/>
    </row>
    <row r="4365" spans="10:10" ht="13">
      <c r="J4365" s="169"/>
    </row>
    <row r="4366" spans="10:10" ht="13">
      <c r="J4366" s="169"/>
    </row>
    <row r="4367" spans="10:10" ht="13">
      <c r="J4367" s="169"/>
    </row>
    <row r="4368" spans="10:10" ht="13">
      <c r="J4368" s="169"/>
    </row>
    <row r="4369" spans="10:10" ht="13">
      <c r="J4369" s="169"/>
    </row>
    <row r="4370" spans="10:10" ht="13">
      <c r="J4370" s="169"/>
    </row>
    <row r="4371" spans="10:10" ht="13">
      <c r="J4371" s="169"/>
    </row>
    <row r="4372" spans="10:10" ht="13">
      <c r="J4372" s="169"/>
    </row>
    <row r="4373" spans="10:10" ht="13">
      <c r="J4373" s="169"/>
    </row>
    <row r="4374" spans="10:10" ht="13">
      <c r="J4374" s="169"/>
    </row>
    <row r="4375" spans="10:10" ht="13">
      <c r="J4375" s="169"/>
    </row>
    <row r="4376" spans="10:10" ht="13">
      <c r="J4376" s="169"/>
    </row>
    <row r="4377" spans="10:10" ht="13">
      <c r="J4377" s="169"/>
    </row>
    <row r="4378" spans="10:10" ht="13">
      <c r="J4378" s="169"/>
    </row>
    <row r="4379" spans="10:10" ht="13">
      <c r="J4379" s="169"/>
    </row>
    <row r="4380" spans="10:10" ht="13">
      <c r="J4380" s="169"/>
    </row>
    <row r="4381" spans="10:10" ht="13">
      <c r="J4381" s="169"/>
    </row>
    <row r="4382" spans="10:10" ht="13">
      <c r="J4382" s="169"/>
    </row>
    <row r="4383" spans="10:10" ht="13">
      <c r="J4383" s="169"/>
    </row>
    <row r="4384" spans="10:10" ht="13">
      <c r="J4384" s="169"/>
    </row>
    <row r="4385" spans="10:10" ht="13">
      <c r="J4385" s="169"/>
    </row>
    <row r="4386" spans="10:10" ht="13">
      <c r="J4386" s="169"/>
    </row>
    <row r="4387" spans="10:10" ht="13">
      <c r="J4387" s="169"/>
    </row>
    <row r="4388" spans="10:10" ht="13">
      <c r="J4388" s="169"/>
    </row>
    <row r="4389" spans="10:10" ht="13">
      <c r="J4389" s="169"/>
    </row>
    <row r="4390" spans="10:10" ht="13">
      <c r="J4390" s="169"/>
    </row>
    <row r="4391" spans="10:10" ht="13">
      <c r="J4391" s="169"/>
    </row>
    <row r="4392" spans="10:10" ht="13">
      <c r="J4392" s="169"/>
    </row>
    <row r="4393" spans="10:10" ht="13">
      <c r="J4393" s="169"/>
    </row>
    <row r="4394" spans="10:10" ht="13">
      <c r="J4394" s="169"/>
    </row>
    <row r="4395" spans="10:10" ht="13">
      <c r="J4395" s="169"/>
    </row>
    <row r="4396" spans="10:10" ht="13">
      <c r="J4396" s="169"/>
    </row>
    <row r="4397" spans="10:10" ht="13">
      <c r="J4397" s="169"/>
    </row>
    <row r="4398" spans="10:10" ht="13">
      <c r="J4398" s="169"/>
    </row>
    <row r="4399" spans="10:10" ht="13">
      <c r="J4399" s="169"/>
    </row>
    <row r="4400" spans="10:10" ht="13">
      <c r="J4400" s="169"/>
    </row>
    <row r="4401" spans="10:10" ht="13">
      <c r="J4401" s="169"/>
    </row>
    <row r="4402" spans="10:10" ht="13">
      <c r="J4402" s="169"/>
    </row>
    <row r="4403" spans="10:10" ht="13">
      <c r="J4403" s="169"/>
    </row>
    <row r="4404" spans="10:10" ht="13">
      <c r="J4404" s="169"/>
    </row>
    <row r="4405" spans="10:10" ht="13">
      <c r="J4405" s="169"/>
    </row>
    <row r="4406" spans="10:10" ht="13">
      <c r="J4406" s="169"/>
    </row>
    <row r="4407" spans="10:10" ht="13">
      <c r="J4407" s="169"/>
    </row>
    <row r="4408" spans="10:10" ht="13">
      <c r="J4408" s="169"/>
    </row>
    <row r="4409" spans="10:10" ht="13">
      <c r="J4409" s="169"/>
    </row>
    <row r="4410" spans="10:10" ht="13">
      <c r="J4410" s="169"/>
    </row>
    <row r="4411" spans="10:10" ht="13">
      <c r="J4411" s="169"/>
    </row>
    <row r="4412" spans="10:10" ht="13">
      <c r="J4412" s="169"/>
    </row>
    <row r="4413" spans="10:10" ht="13">
      <c r="J4413" s="169"/>
    </row>
    <row r="4414" spans="10:10" ht="13">
      <c r="J4414" s="169"/>
    </row>
    <row r="4415" spans="10:10" ht="13">
      <c r="J4415" s="169"/>
    </row>
    <row r="4416" spans="10:10" ht="13">
      <c r="J4416" s="169"/>
    </row>
    <row r="4417" spans="10:10" ht="13">
      <c r="J4417" s="169"/>
    </row>
    <row r="4418" spans="10:10" ht="13">
      <c r="J4418" s="169"/>
    </row>
    <row r="4419" spans="10:10" ht="13">
      <c r="J4419" s="169"/>
    </row>
    <row r="4420" spans="10:10" ht="13">
      <c r="J4420" s="169"/>
    </row>
    <row r="4421" spans="10:10" ht="13">
      <c r="J4421" s="169"/>
    </row>
    <row r="4422" spans="10:10" ht="13">
      <c r="J4422" s="169"/>
    </row>
    <row r="4423" spans="10:10" ht="13">
      <c r="J4423" s="169"/>
    </row>
    <row r="4424" spans="10:10" ht="13">
      <c r="J4424" s="169"/>
    </row>
    <row r="4425" spans="10:10" ht="13">
      <c r="J4425" s="169"/>
    </row>
    <row r="4426" spans="10:10" ht="13">
      <c r="J4426" s="169"/>
    </row>
    <row r="4427" spans="10:10" ht="13">
      <c r="J4427" s="169"/>
    </row>
    <row r="4428" spans="10:10" ht="13">
      <c r="J4428" s="169"/>
    </row>
    <row r="4429" spans="10:10" ht="13">
      <c r="J4429" s="169"/>
    </row>
    <row r="4430" spans="10:10" ht="13">
      <c r="J4430" s="169"/>
    </row>
    <row r="4431" spans="10:10" ht="13">
      <c r="J4431" s="169"/>
    </row>
    <row r="4432" spans="10:10" ht="13">
      <c r="J4432" s="169"/>
    </row>
    <row r="4433" spans="10:10" ht="13">
      <c r="J4433" s="169"/>
    </row>
    <row r="4434" spans="10:10" ht="13">
      <c r="J4434" s="169"/>
    </row>
    <row r="4435" spans="10:10" ht="13">
      <c r="J4435" s="169"/>
    </row>
    <row r="4436" spans="10:10" ht="13">
      <c r="J4436" s="169"/>
    </row>
    <row r="4437" spans="10:10" ht="13">
      <c r="J4437" s="169"/>
    </row>
    <row r="4438" spans="10:10" ht="13">
      <c r="J4438" s="169"/>
    </row>
    <row r="4439" spans="10:10" ht="13">
      <c r="J4439" s="169"/>
    </row>
    <row r="4440" spans="10:10" ht="13">
      <c r="J4440" s="169"/>
    </row>
    <row r="4441" spans="10:10" ht="13">
      <c r="J4441" s="169"/>
    </row>
    <row r="4442" spans="10:10" ht="13">
      <c r="J4442" s="169"/>
    </row>
    <row r="4443" spans="10:10" ht="13">
      <c r="J4443" s="169"/>
    </row>
    <row r="4444" spans="10:10" ht="13">
      <c r="J4444" s="169"/>
    </row>
    <row r="4445" spans="10:10" ht="13">
      <c r="J4445" s="169"/>
    </row>
    <row r="4446" spans="10:10" ht="13">
      <c r="J4446" s="169"/>
    </row>
    <row r="4447" spans="10:10" ht="13">
      <c r="J4447" s="169"/>
    </row>
    <row r="4448" spans="10:10" ht="13">
      <c r="J4448" s="169"/>
    </row>
    <row r="4449" spans="10:10" ht="13">
      <c r="J4449" s="169"/>
    </row>
    <row r="4450" spans="10:10" ht="13">
      <c r="J4450" s="169"/>
    </row>
    <row r="4451" spans="10:10" ht="13">
      <c r="J4451" s="169"/>
    </row>
    <row r="4452" spans="10:10" ht="13">
      <c r="J4452" s="169"/>
    </row>
    <row r="4453" spans="10:10" ht="13">
      <c r="J4453" s="169"/>
    </row>
    <row r="4454" spans="10:10" ht="13">
      <c r="J4454" s="169"/>
    </row>
    <row r="4455" spans="10:10" ht="13">
      <c r="J4455" s="169"/>
    </row>
    <row r="4456" spans="10:10" ht="13">
      <c r="J4456" s="169"/>
    </row>
    <row r="4457" spans="10:10" ht="13">
      <c r="J4457" s="169"/>
    </row>
    <row r="4458" spans="10:10" ht="13">
      <c r="J4458" s="169"/>
    </row>
    <row r="4459" spans="10:10" ht="13">
      <c r="J4459" s="169"/>
    </row>
    <row r="4460" spans="10:10" ht="13">
      <c r="J4460" s="169"/>
    </row>
    <row r="4461" spans="10:10" ht="13">
      <c r="J4461" s="169"/>
    </row>
    <row r="4462" spans="10:10" ht="13">
      <c r="J4462" s="169"/>
    </row>
    <row r="4463" spans="10:10" ht="13">
      <c r="J4463" s="169"/>
    </row>
    <row r="4464" spans="10:10" ht="13">
      <c r="J4464" s="169"/>
    </row>
    <row r="4465" spans="10:10" ht="13">
      <c r="J4465" s="169"/>
    </row>
    <row r="4466" spans="10:10" ht="13">
      <c r="J4466" s="169"/>
    </row>
    <row r="4467" spans="10:10" ht="13">
      <c r="J4467" s="169"/>
    </row>
    <row r="4468" spans="10:10" ht="13">
      <c r="J4468" s="169"/>
    </row>
    <row r="4469" spans="10:10" ht="13">
      <c r="J4469" s="169"/>
    </row>
    <row r="4470" spans="10:10" ht="13">
      <c r="J4470" s="169"/>
    </row>
    <row r="4471" spans="10:10" ht="13">
      <c r="J4471" s="169"/>
    </row>
    <row r="4472" spans="10:10" ht="13">
      <c r="J4472" s="169"/>
    </row>
    <row r="4473" spans="10:10" ht="13">
      <c r="J4473" s="169"/>
    </row>
    <row r="4474" spans="10:10" ht="13">
      <c r="J4474" s="169"/>
    </row>
    <row r="4475" spans="10:10" ht="13">
      <c r="J4475" s="169"/>
    </row>
    <row r="4476" spans="10:10" ht="13">
      <c r="J4476" s="169"/>
    </row>
    <row r="4477" spans="10:10" ht="13">
      <c r="J4477" s="169"/>
    </row>
    <row r="4478" spans="10:10" ht="13">
      <c r="J4478" s="169"/>
    </row>
    <row r="4479" spans="10:10" ht="13">
      <c r="J4479" s="169"/>
    </row>
    <row r="4480" spans="10:10" ht="13">
      <c r="J4480" s="169"/>
    </row>
    <row r="4481" spans="10:10" ht="13">
      <c r="J4481" s="169"/>
    </row>
    <row r="4482" spans="10:10" ht="13">
      <c r="J4482" s="169"/>
    </row>
    <row r="4483" spans="10:10" ht="13">
      <c r="J4483" s="169"/>
    </row>
    <row r="4484" spans="10:10" ht="13">
      <c r="J4484" s="169"/>
    </row>
    <row r="4485" spans="10:10" ht="13">
      <c r="J4485" s="169"/>
    </row>
    <row r="4486" spans="10:10" ht="13">
      <c r="J4486" s="169"/>
    </row>
    <row r="4487" spans="10:10" ht="13">
      <c r="J4487" s="169"/>
    </row>
    <row r="4488" spans="10:10" ht="13">
      <c r="J4488" s="169"/>
    </row>
    <row r="4489" spans="10:10" ht="13">
      <c r="J4489" s="169"/>
    </row>
    <row r="4490" spans="10:10" ht="13">
      <c r="J4490" s="169"/>
    </row>
    <row r="4491" spans="10:10" ht="13">
      <c r="J4491" s="169"/>
    </row>
    <row r="4492" spans="10:10" ht="13">
      <c r="J4492" s="169"/>
    </row>
    <row r="4493" spans="10:10" ht="13">
      <c r="J4493" s="169"/>
    </row>
    <row r="4494" spans="10:10" ht="13">
      <c r="J4494" s="169"/>
    </row>
    <row r="4495" spans="10:10" ht="13">
      <c r="J4495" s="169"/>
    </row>
    <row r="4496" spans="10:10" ht="13">
      <c r="J4496" s="169"/>
    </row>
    <row r="4497" spans="10:10" ht="13">
      <c r="J4497" s="169"/>
    </row>
    <row r="4498" spans="10:10" ht="13">
      <c r="J4498" s="169"/>
    </row>
    <row r="4499" spans="10:10" ht="13">
      <c r="J4499" s="169"/>
    </row>
    <row r="4500" spans="10:10" ht="13">
      <c r="J4500" s="169"/>
    </row>
    <row r="4501" spans="10:10" ht="13">
      <c r="J4501" s="169"/>
    </row>
    <row r="4502" spans="10:10" ht="13">
      <c r="J4502" s="169"/>
    </row>
    <row r="4503" spans="10:10" ht="13">
      <c r="J4503" s="169"/>
    </row>
    <row r="4504" spans="10:10" ht="13">
      <c r="J4504" s="169"/>
    </row>
    <row r="4505" spans="10:10" ht="13">
      <c r="J4505" s="169"/>
    </row>
    <row r="4506" spans="10:10" ht="13">
      <c r="J4506" s="169"/>
    </row>
    <row r="4507" spans="10:10" ht="13">
      <c r="J4507" s="169"/>
    </row>
    <row r="4508" spans="10:10" ht="13">
      <c r="J4508" s="169"/>
    </row>
    <row r="4509" spans="10:10" ht="13">
      <c r="J4509" s="169"/>
    </row>
    <row r="4510" spans="10:10" ht="13">
      <c r="J4510" s="169"/>
    </row>
    <row r="4511" spans="10:10" ht="13">
      <c r="J4511" s="169"/>
    </row>
    <row r="4512" spans="10:10" ht="13">
      <c r="J4512" s="169"/>
    </row>
    <row r="4513" spans="10:10" ht="13">
      <c r="J4513" s="169"/>
    </row>
    <row r="4514" spans="10:10" ht="13">
      <c r="J4514" s="169"/>
    </row>
    <row r="4515" spans="10:10" ht="13">
      <c r="J4515" s="169"/>
    </row>
    <row r="4516" spans="10:10" ht="13">
      <c r="J4516" s="169"/>
    </row>
    <row r="4517" spans="10:10" ht="13">
      <c r="J4517" s="169"/>
    </row>
    <row r="4518" spans="10:10" ht="13">
      <c r="J4518" s="169"/>
    </row>
    <row r="4519" spans="10:10" ht="13">
      <c r="J4519" s="169"/>
    </row>
    <row r="4520" spans="10:10" ht="13">
      <c r="J4520" s="169"/>
    </row>
    <row r="4521" spans="10:10" ht="13">
      <c r="J4521" s="169"/>
    </row>
    <row r="4522" spans="10:10" ht="13">
      <c r="J4522" s="169"/>
    </row>
    <row r="4523" spans="10:10" ht="13">
      <c r="J4523" s="169"/>
    </row>
    <row r="4524" spans="10:10" ht="13">
      <c r="J4524" s="169"/>
    </row>
    <row r="4525" spans="10:10" ht="13">
      <c r="J4525" s="169"/>
    </row>
    <row r="4526" spans="10:10" ht="13">
      <c r="J4526" s="169"/>
    </row>
    <row r="4527" spans="10:10" ht="13">
      <c r="J4527" s="169"/>
    </row>
    <row r="4528" spans="10:10" ht="13">
      <c r="J4528" s="169"/>
    </row>
    <row r="4529" spans="10:10" ht="13">
      <c r="J4529" s="169"/>
    </row>
    <row r="4530" spans="10:10" ht="13">
      <c r="J4530" s="169"/>
    </row>
    <row r="4531" spans="10:10" ht="13">
      <c r="J4531" s="169"/>
    </row>
    <row r="4532" spans="10:10" ht="13">
      <c r="J4532" s="169"/>
    </row>
    <row r="4533" spans="10:10" ht="13">
      <c r="J4533" s="169"/>
    </row>
    <row r="4534" spans="10:10" ht="13">
      <c r="J4534" s="169"/>
    </row>
    <row r="4535" spans="10:10" ht="13">
      <c r="J4535" s="169"/>
    </row>
    <row r="4536" spans="10:10" ht="13">
      <c r="J4536" s="169"/>
    </row>
    <row r="4537" spans="10:10" ht="13">
      <c r="J4537" s="169"/>
    </row>
    <row r="4538" spans="10:10" ht="13">
      <c r="J4538" s="169"/>
    </row>
    <row r="4539" spans="10:10" ht="13">
      <c r="J4539" s="169"/>
    </row>
    <row r="4540" spans="10:10" ht="13">
      <c r="J4540" s="169"/>
    </row>
    <row r="4541" spans="10:10" ht="13">
      <c r="J4541" s="169"/>
    </row>
    <row r="4542" spans="10:10" ht="13">
      <c r="J4542" s="169"/>
    </row>
    <row r="4543" spans="10:10" ht="13">
      <c r="J4543" s="169"/>
    </row>
    <row r="4544" spans="10:10" ht="13">
      <c r="J4544" s="169"/>
    </row>
    <row r="4545" spans="10:10" ht="13">
      <c r="J4545" s="169"/>
    </row>
    <row r="4546" spans="10:10" ht="13">
      <c r="J4546" s="169"/>
    </row>
    <row r="4547" spans="10:10" ht="13">
      <c r="J4547" s="169"/>
    </row>
    <row r="4548" spans="10:10" ht="13">
      <c r="J4548" s="169"/>
    </row>
    <row r="4549" spans="10:10" ht="13">
      <c r="J4549" s="169"/>
    </row>
    <row r="4550" spans="10:10" ht="13">
      <c r="J4550" s="169"/>
    </row>
    <row r="4551" spans="10:10" ht="13">
      <c r="J4551" s="169"/>
    </row>
    <row r="4552" spans="10:10" ht="13">
      <c r="J4552" s="169"/>
    </row>
    <row r="4553" spans="10:10" ht="13">
      <c r="J4553" s="169"/>
    </row>
    <row r="4554" spans="10:10" ht="13">
      <c r="J4554" s="169"/>
    </row>
    <row r="4555" spans="10:10" ht="13">
      <c r="J4555" s="169"/>
    </row>
    <row r="4556" spans="10:10" ht="13">
      <c r="J4556" s="169"/>
    </row>
    <row r="4557" spans="10:10" ht="13">
      <c r="J4557" s="169"/>
    </row>
    <row r="4558" spans="10:10" ht="13">
      <c r="J4558" s="169"/>
    </row>
    <row r="4559" spans="10:10" ht="13">
      <c r="J4559" s="169"/>
    </row>
    <row r="4560" spans="10:10" ht="13">
      <c r="J4560" s="169"/>
    </row>
    <row r="4561" spans="10:10" ht="13">
      <c r="J4561" s="169"/>
    </row>
    <row r="4562" spans="10:10" ht="13">
      <c r="J4562" s="169"/>
    </row>
    <row r="4563" spans="10:10" ht="13">
      <c r="J4563" s="169"/>
    </row>
    <row r="4564" spans="10:10" ht="13">
      <c r="J4564" s="169"/>
    </row>
    <row r="4565" spans="10:10" ht="13">
      <c r="J4565" s="169"/>
    </row>
    <row r="4566" spans="10:10" ht="13">
      <c r="J4566" s="169"/>
    </row>
    <row r="4567" spans="10:10" ht="13">
      <c r="J4567" s="169"/>
    </row>
    <row r="4568" spans="10:10" ht="13">
      <c r="J4568" s="169"/>
    </row>
    <row r="4569" spans="10:10" ht="13">
      <c r="J4569" s="169"/>
    </row>
    <row r="4570" spans="10:10" ht="13">
      <c r="J4570" s="169"/>
    </row>
    <row r="4571" spans="10:10" ht="13">
      <c r="J4571" s="169"/>
    </row>
    <row r="4572" spans="10:10" ht="13">
      <c r="J4572" s="169"/>
    </row>
    <row r="4573" spans="10:10" ht="13">
      <c r="J4573" s="169"/>
    </row>
    <row r="4574" spans="10:10" ht="13">
      <c r="J4574" s="169"/>
    </row>
    <row r="4575" spans="10:10" ht="13">
      <c r="J4575" s="169"/>
    </row>
    <row r="4576" spans="10:10" ht="13">
      <c r="J4576" s="169"/>
    </row>
    <row r="4577" spans="10:10" ht="13">
      <c r="J4577" s="169"/>
    </row>
    <row r="4578" spans="10:10" ht="13">
      <c r="J4578" s="169"/>
    </row>
    <row r="4579" spans="10:10" ht="13">
      <c r="J4579" s="169"/>
    </row>
    <row r="4580" spans="10:10" ht="13">
      <c r="J4580" s="169"/>
    </row>
    <row r="4581" spans="10:10" ht="13">
      <c r="J4581" s="169"/>
    </row>
    <row r="4582" spans="10:10" ht="13">
      <c r="J4582" s="169"/>
    </row>
    <row r="4583" spans="10:10" ht="13">
      <c r="J4583" s="169"/>
    </row>
    <row r="4584" spans="10:10" ht="13">
      <c r="J4584" s="169"/>
    </row>
    <row r="4585" spans="10:10" ht="13">
      <c r="J4585" s="169"/>
    </row>
    <row r="4586" spans="10:10" ht="13">
      <c r="J4586" s="169"/>
    </row>
    <row r="4587" spans="10:10" ht="13">
      <c r="J4587" s="169"/>
    </row>
    <row r="4588" spans="10:10" ht="13">
      <c r="J4588" s="169"/>
    </row>
    <row r="4589" spans="10:10" ht="13">
      <c r="J4589" s="169"/>
    </row>
    <row r="4590" spans="10:10" ht="13">
      <c r="J4590" s="169"/>
    </row>
    <row r="4591" spans="10:10" ht="13">
      <c r="J4591" s="169"/>
    </row>
    <row r="4592" spans="10:10" ht="13">
      <c r="J4592" s="169"/>
    </row>
    <row r="4593" spans="10:10" ht="13">
      <c r="J4593" s="169"/>
    </row>
    <row r="4594" spans="10:10" ht="13">
      <c r="J4594" s="169"/>
    </row>
    <row r="4595" spans="10:10" ht="13">
      <c r="J4595" s="169"/>
    </row>
    <row r="4596" spans="10:10" ht="13">
      <c r="J4596" s="169"/>
    </row>
    <row r="4597" spans="10:10" ht="13">
      <c r="J4597" s="169"/>
    </row>
    <row r="4598" spans="10:10" ht="13">
      <c r="J4598" s="169"/>
    </row>
    <row r="4599" spans="10:10" ht="13">
      <c r="J4599" s="169"/>
    </row>
    <row r="4600" spans="10:10" ht="13">
      <c r="J4600" s="169"/>
    </row>
    <row r="4601" spans="10:10" ht="13">
      <c r="J4601" s="169"/>
    </row>
    <row r="4602" spans="10:10" ht="13">
      <c r="J4602" s="169"/>
    </row>
    <row r="4603" spans="10:10" ht="13">
      <c r="J4603" s="169"/>
    </row>
    <row r="4604" spans="10:10" ht="13">
      <c r="J4604" s="169"/>
    </row>
    <row r="4605" spans="10:10" ht="13">
      <c r="J4605" s="169"/>
    </row>
    <row r="4606" spans="10:10" ht="13">
      <c r="J4606" s="169"/>
    </row>
    <row r="4607" spans="10:10" ht="13">
      <c r="J4607" s="169"/>
    </row>
    <row r="4608" spans="10:10" ht="13">
      <c r="J4608" s="169"/>
    </row>
    <row r="4609" spans="10:10" ht="13">
      <c r="J4609" s="169"/>
    </row>
    <row r="4610" spans="10:10" ht="13">
      <c r="J4610" s="169"/>
    </row>
    <row r="4611" spans="10:10" ht="13">
      <c r="J4611" s="169"/>
    </row>
    <row r="4612" spans="10:10" ht="13">
      <c r="J4612" s="169"/>
    </row>
    <row r="4613" spans="10:10" ht="13">
      <c r="J4613" s="169"/>
    </row>
    <row r="4614" spans="10:10" ht="13">
      <c r="J4614" s="169"/>
    </row>
    <row r="4615" spans="10:10" ht="13">
      <c r="J4615" s="169"/>
    </row>
    <row r="4616" spans="10:10" ht="13">
      <c r="J4616" s="169"/>
    </row>
    <row r="4617" spans="10:10" ht="13">
      <c r="J4617" s="169"/>
    </row>
    <row r="4618" spans="10:10" ht="13">
      <c r="J4618" s="169"/>
    </row>
    <row r="4619" spans="10:10" ht="13">
      <c r="J4619" s="169"/>
    </row>
    <row r="4620" spans="10:10" ht="13">
      <c r="J4620" s="169"/>
    </row>
    <row r="4621" spans="10:10" ht="13">
      <c r="J4621" s="169"/>
    </row>
    <row r="4622" spans="10:10" ht="13">
      <c r="J4622" s="169"/>
    </row>
    <row r="4623" spans="10:10" ht="13">
      <c r="J4623" s="169"/>
    </row>
    <row r="4624" spans="10:10" ht="13">
      <c r="J4624" s="169"/>
    </row>
    <row r="4625" spans="10:10" ht="13">
      <c r="J4625" s="169"/>
    </row>
    <row r="4626" spans="10:10" ht="13">
      <c r="J4626" s="169"/>
    </row>
    <row r="4627" spans="10:10" ht="13">
      <c r="J4627" s="169"/>
    </row>
    <row r="4628" spans="10:10" ht="13">
      <c r="J4628" s="169"/>
    </row>
    <row r="4629" spans="10:10" ht="13">
      <c r="J4629" s="169"/>
    </row>
    <row r="4630" spans="10:10" ht="13">
      <c r="J4630" s="169"/>
    </row>
    <row r="4631" spans="10:10" ht="13">
      <c r="J4631" s="169"/>
    </row>
    <row r="4632" spans="10:10" ht="13">
      <c r="J4632" s="169"/>
    </row>
    <row r="4633" spans="10:10" ht="13">
      <c r="J4633" s="169"/>
    </row>
    <row r="4634" spans="10:10" ht="13">
      <c r="J4634" s="169"/>
    </row>
    <row r="4635" spans="10:10" ht="13">
      <c r="J4635" s="169"/>
    </row>
    <row r="4636" spans="10:10" ht="13">
      <c r="J4636" s="169"/>
    </row>
    <row r="4637" spans="10:10" ht="13">
      <c r="J4637" s="169"/>
    </row>
    <row r="4638" spans="10:10" ht="13">
      <c r="J4638" s="169"/>
    </row>
    <row r="4639" spans="10:10" ht="13">
      <c r="J4639" s="169"/>
    </row>
    <row r="4640" spans="10:10" ht="13">
      <c r="J4640" s="169"/>
    </row>
    <row r="4641" spans="10:10" ht="13">
      <c r="J4641" s="169"/>
    </row>
    <row r="4642" spans="10:10" ht="13">
      <c r="J4642" s="169"/>
    </row>
    <row r="4643" spans="10:10" ht="13">
      <c r="J4643" s="169"/>
    </row>
    <row r="4644" spans="10:10" ht="13">
      <c r="J4644" s="169"/>
    </row>
    <row r="4645" spans="10:10" ht="13">
      <c r="J4645" s="169"/>
    </row>
    <row r="4646" spans="10:10" ht="13">
      <c r="J4646" s="169"/>
    </row>
    <row r="4647" spans="10:10" ht="13">
      <c r="J4647" s="169"/>
    </row>
    <row r="4648" spans="10:10" ht="13">
      <c r="J4648" s="169"/>
    </row>
    <row r="4649" spans="10:10" ht="13">
      <c r="J4649" s="169"/>
    </row>
    <row r="4650" spans="10:10" ht="13">
      <c r="J4650" s="169"/>
    </row>
    <row r="4651" spans="10:10" ht="13">
      <c r="J4651" s="169"/>
    </row>
    <row r="4652" spans="10:10" ht="13">
      <c r="J4652" s="169"/>
    </row>
    <row r="4653" spans="10:10" ht="13">
      <c r="J4653" s="169"/>
    </row>
    <row r="4654" spans="10:10" ht="13">
      <c r="J4654" s="169"/>
    </row>
    <row r="4655" spans="10:10" ht="13">
      <c r="J4655" s="169"/>
    </row>
    <row r="4656" spans="10:10" ht="13">
      <c r="J4656" s="169"/>
    </row>
    <row r="4657" spans="10:10" ht="13">
      <c r="J4657" s="169"/>
    </row>
    <row r="4658" spans="10:10" ht="13">
      <c r="J4658" s="169"/>
    </row>
    <row r="4659" spans="10:10" ht="13">
      <c r="J4659" s="169"/>
    </row>
    <row r="4660" spans="10:10" ht="13">
      <c r="J4660" s="169"/>
    </row>
    <row r="4661" spans="10:10" ht="13">
      <c r="J4661" s="169"/>
    </row>
    <row r="4662" spans="10:10" ht="13">
      <c r="J4662" s="169"/>
    </row>
    <row r="4663" spans="10:10" ht="13">
      <c r="J4663" s="169"/>
    </row>
    <row r="4664" spans="10:10" ht="13">
      <c r="J4664" s="169"/>
    </row>
    <row r="4665" spans="10:10" ht="13">
      <c r="J4665" s="169"/>
    </row>
    <row r="4666" spans="10:10" ht="13">
      <c r="J4666" s="169"/>
    </row>
    <row r="4667" spans="10:10" ht="13">
      <c r="J4667" s="169"/>
    </row>
    <row r="4668" spans="10:10" ht="13">
      <c r="J4668" s="169"/>
    </row>
    <row r="4669" spans="10:10" ht="13">
      <c r="J4669" s="169"/>
    </row>
    <row r="4670" spans="10:10" ht="13">
      <c r="J4670" s="169"/>
    </row>
    <row r="4671" spans="10:10" ht="13">
      <c r="J4671" s="169"/>
    </row>
    <row r="4672" spans="10:10" ht="13">
      <c r="J4672" s="169"/>
    </row>
    <row r="4673" spans="10:10" ht="13">
      <c r="J4673" s="169"/>
    </row>
    <row r="4674" spans="10:10" ht="13">
      <c r="J4674" s="169"/>
    </row>
    <row r="4675" spans="10:10" ht="13">
      <c r="J4675" s="169"/>
    </row>
    <row r="4676" spans="10:10" ht="13">
      <c r="J4676" s="169"/>
    </row>
    <row r="4677" spans="10:10" ht="13">
      <c r="J4677" s="169"/>
    </row>
    <row r="4678" spans="10:10" ht="13">
      <c r="J4678" s="169"/>
    </row>
    <row r="4679" spans="10:10" ht="13">
      <c r="J4679" s="169"/>
    </row>
    <row r="4680" spans="10:10" ht="13">
      <c r="J4680" s="169"/>
    </row>
    <row r="4681" spans="10:10" ht="13">
      <c r="J4681" s="169"/>
    </row>
    <row r="4682" spans="10:10" ht="13">
      <c r="J4682" s="169"/>
    </row>
    <row r="4683" spans="10:10" ht="13">
      <c r="J4683" s="169"/>
    </row>
    <row r="4684" spans="10:10" ht="13">
      <c r="J4684" s="169"/>
    </row>
    <row r="4685" spans="10:10" ht="13">
      <c r="J4685" s="169"/>
    </row>
    <row r="4686" spans="10:10" ht="13">
      <c r="J4686" s="169"/>
    </row>
    <row r="4687" spans="10:10" ht="13">
      <c r="J4687" s="169"/>
    </row>
    <row r="4688" spans="10:10" ht="13">
      <c r="J4688" s="169"/>
    </row>
    <row r="4689" spans="10:10" ht="13">
      <c r="J4689" s="169"/>
    </row>
    <row r="4690" spans="10:10" ht="13">
      <c r="J4690" s="169"/>
    </row>
    <row r="4691" spans="10:10" ht="13">
      <c r="J4691" s="169"/>
    </row>
    <row r="4692" spans="10:10" ht="13">
      <c r="J4692" s="169"/>
    </row>
    <row r="4693" spans="10:10" ht="13">
      <c r="J4693" s="169"/>
    </row>
    <row r="4694" spans="10:10" ht="13">
      <c r="J4694" s="169"/>
    </row>
    <row r="4695" spans="10:10" ht="13">
      <c r="J4695" s="169"/>
    </row>
    <row r="4696" spans="10:10" ht="13">
      <c r="J4696" s="169"/>
    </row>
    <row r="4697" spans="10:10" ht="13">
      <c r="J4697" s="169"/>
    </row>
    <row r="4698" spans="10:10" ht="13">
      <c r="J4698" s="169"/>
    </row>
    <row r="4699" spans="10:10" ht="13">
      <c r="J4699" s="169"/>
    </row>
    <row r="4700" spans="10:10" ht="13">
      <c r="J4700" s="169"/>
    </row>
    <row r="4701" spans="10:10" ht="13">
      <c r="J4701" s="169"/>
    </row>
    <row r="4702" spans="10:10" ht="13">
      <c r="J4702" s="169"/>
    </row>
    <row r="4703" spans="10:10" ht="13">
      <c r="J4703" s="169"/>
    </row>
    <row r="4704" spans="10:10" ht="13">
      <c r="J4704" s="169"/>
    </row>
    <row r="4705" spans="10:10" ht="13">
      <c r="J4705" s="169"/>
    </row>
    <row r="4706" spans="10:10" ht="13">
      <c r="J4706" s="169"/>
    </row>
    <row r="4707" spans="10:10" ht="13">
      <c r="J4707" s="169"/>
    </row>
    <row r="4708" spans="10:10" ht="13">
      <c r="J4708" s="169"/>
    </row>
    <row r="4709" spans="10:10" ht="13">
      <c r="J4709" s="169"/>
    </row>
    <row r="4710" spans="10:10" ht="13">
      <c r="J4710" s="169"/>
    </row>
    <row r="4711" spans="10:10" ht="13">
      <c r="J4711" s="169"/>
    </row>
    <row r="4712" spans="10:10" ht="13">
      <c r="J4712" s="169"/>
    </row>
    <row r="4713" spans="10:10" ht="13">
      <c r="J4713" s="169"/>
    </row>
    <row r="4714" spans="10:10" ht="13">
      <c r="J4714" s="169"/>
    </row>
    <row r="4715" spans="10:10" ht="13">
      <c r="J4715" s="169"/>
    </row>
    <row r="4716" spans="10:10" ht="13">
      <c r="J4716" s="169"/>
    </row>
    <row r="4717" spans="10:10" ht="13">
      <c r="J4717" s="169"/>
    </row>
    <row r="4718" spans="10:10" ht="13">
      <c r="J4718" s="169"/>
    </row>
    <row r="4719" spans="10:10" ht="13">
      <c r="J4719" s="169"/>
    </row>
    <row r="4720" spans="10:10" ht="13">
      <c r="J4720" s="169"/>
    </row>
    <row r="4721" spans="10:10" ht="13">
      <c r="J4721" s="169"/>
    </row>
    <row r="4722" spans="10:10" ht="13">
      <c r="J4722" s="169"/>
    </row>
    <row r="4723" spans="10:10" ht="13">
      <c r="J4723" s="169"/>
    </row>
    <row r="4724" spans="10:10" ht="13">
      <c r="J4724" s="169"/>
    </row>
    <row r="4725" spans="10:10" ht="13">
      <c r="J4725" s="169"/>
    </row>
    <row r="4726" spans="10:10" ht="13">
      <c r="J4726" s="169"/>
    </row>
    <row r="4727" spans="10:10" ht="13">
      <c r="J4727" s="169"/>
    </row>
    <row r="4728" spans="10:10" ht="13">
      <c r="J4728" s="169"/>
    </row>
    <row r="4729" spans="10:10" ht="13">
      <c r="J4729" s="169"/>
    </row>
    <row r="4730" spans="10:10" ht="13">
      <c r="J4730" s="169"/>
    </row>
    <row r="4731" spans="10:10" ht="13">
      <c r="J4731" s="169"/>
    </row>
    <row r="4732" spans="10:10" ht="13">
      <c r="J4732" s="169"/>
    </row>
    <row r="4733" spans="10:10" ht="13">
      <c r="J4733" s="169"/>
    </row>
    <row r="4734" spans="10:10" ht="13">
      <c r="J4734" s="169"/>
    </row>
    <row r="4735" spans="10:10" ht="13">
      <c r="J4735" s="169"/>
    </row>
    <row r="4736" spans="10:10" ht="13">
      <c r="J4736" s="169"/>
    </row>
    <row r="4737" spans="10:10" ht="13">
      <c r="J4737" s="169"/>
    </row>
    <row r="4738" spans="10:10" ht="13">
      <c r="J4738" s="169"/>
    </row>
    <row r="4739" spans="10:10" ht="13">
      <c r="J4739" s="169"/>
    </row>
    <row r="4740" spans="10:10" ht="13">
      <c r="J4740" s="169"/>
    </row>
    <row r="4741" spans="10:10" ht="13">
      <c r="J4741" s="169"/>
    </row>
    <row r="4742" spans="10:10" ht="13">
      <c r="J4742" s="169"/>
    </row>
    <row r="4743" spans="10:10" ht="13">
      <c r="J4743" s="169"/>
    </row>
    <row r="4744" spans="10:10" ht="13">
      <c r="J4744" s="169"/>
    </row>
    <row r="4745" spans="10:10" ht="13">
      <c r="J4745" s="169"/>
    </row>
    <row r="4746" spans="10:10" ht="13">
      <c r="J4746" s="169"/>
    </row>
    <row r="4747" spans="10:10" ht="13">
      <c r="J4747" s="169"/>
    </row>
    <row r="4748" spans="10:10" ht="13">
      <c r="J4748" s="169"/>
    </row>
    <row r="4749" spans="10:10" ht="13">
      <c r="J4749" s="169"/>
    </row>
    <row r="4750" spans="10:10" ht="13">
      <c r="J4750" s="169"/>
    </row>
    <row r="4751" spans="10:10" ht="13">
      <c r="J4751" s="169"/>
    </row>
    <row r="4752" spans="10:10" ht="13">
      <c r="J4752" s="169"/>
    </row>
    <row r="4753" spans="10:10" ht="13">
      <c r="J4753" s="169"/>
    </row>
    <row r="4754" spans="10:10" ht="13">
      <c r="J4754" s="169"/>
    </row>
    <row r="4755" spans="10:10" ht="13">
      <c r="J4755" s="169"/>
    </row>
    <row r="4756" spans="10:10" ht="13">
      <c r="J4756" s="169"/>
    </row>
    <row r="4757" spans="10:10" ht="13">
      <c r="J4757" s="169"/>
    </row>
    <row r="4758" spans="10:10" ht="13">
      <c r="J4758" s="169"/>
    </row>
    <row r="4759" spans="10:10" ht="13">
      <c r="J4759" s="169"/>
    </row>
    <row r="4760" spans="10:10" ht="13">
      <c r="J4760" s="169"/>
    </row>
    <row r="4761" spans="10:10" ht="13">
      <c r="J4761" s="169"/>
    </row>
    <row r="4762" spans="10:10" ht="13">
      <c r="J4762" s="169"/>
    </row>
    <row r="4763" spans="10:10" ht="13">
      <c r="J4763" s="169"/>
    </row>
    <row r="4764" spans="10:10" ht="13">
      <c r="J4764" s="169"/>
    </row>
    <row r="4765" spans="10:10" ht="13">
      <c r="J4765" s="169"/>
    </row>
    <row r="4766" spans="10:10" ht="13">
      <c r="J4766" s="169"/>
    </row>
    <row r="4767" spans="10:10" ht="13">
      <c r="J4767" s="169"/>
    </row>
    <row r="4768" spans="10:10" ht="13">
      <c r="J4768" s="169"/>
    </row>
    <row r="4769" spans="10:10" ht="13">
      <c r="J4769" s="169"/>
    </row>
    <row r="4770" spans="10:10" ht="13">
      <c r="J4770" s="169"/>
    </row>
    <row r="4771" spans="10:10" ht="13">
      <c r="J4771" s="169"/>
    </row>
    <row r="4772" spans="10:10" ht="13">
      <c r="J4772" s="169"/>
    </row>
    <row r="4773" spans="10:10" ht="13">
      <c r="J4773" s="169"/>
    </row>
    <row r="4774" spans="10:10" ht="13">
      <c r="J4774" s="169"/>
    </row>
    <row r="4775" spans="10:10" ht="13">
      <c r="J4775" s="169"/>
    </row>
    <row r="4776" spans="10:10" ht="13">
      <c r="J4776" s="169"/>
    </row>
    <row r="4777" spans="10:10" ht="13">
      <c r="J4777" s="169"/>
    </row>
    <row r="4778" spans="10:10" ht="13">
      <c r="J4778" s="169"/>
    </row>
    <row r="4779" spans="10:10" ht="13">
      <c r="J4779" s="169"/>
    </row>
    <row r="4780" spans="10:10" ht="13">
      <c r="J4780" s="169"/>
    </row>
    <row r="4781" spans="10:10" ht="13">
      <c r="J4781" s="169"/>
    </row>
    <row r="4782" spans="10:10" ht="13">
      <c r="J4782" s="169"/>
    </row>
    <row r="4783" spans="10:10" ht="13">
      <c r="J4783" s="169"/>
    </row>
    <row r="4784" spans="10:10" ht="13">
      <c r="J4784" s="169"/>
    </row>
    <row r="4785" spans="10:10" ht="13">
      <c r="J4785" s="169"/>
    </row>
    <row r="4786" spans="10:10" ht="13">
      <c r="J4786" s="169"/>
    </row>
    <row r="4787" spans="10:10" ht="13">
      <c r="J4787" s="169"/>
    </row>
    <row r="4788" spans="10:10" ht="13">
      <c r="J4788" s="169"/>
    </row>
    <row r="4789" spans="10:10" ht="13">
      <c r="J4789" s="169"/>
    </row>
    <row r="4790" spans="10:10" ht="13">
      <c r="J4790" s="169"/>
    </row>
    <row r="4791" spans="10:10" ht="13">
      <c r="J4791" s="169"/>
    </row>
    <row r="4792" spans="10:10" ht="13">
      <c r="J4792" s="169"/>
    </row>
    <row r="4793" spans="10:10" ht="13">
      <c r="J4793" s="169"/>
    </row>
    <row r="4794" spans="10:10" ht="13">
      <c r="J4794" s="169"/>
    </row>
    <row r="4795" spans="10:10" ht="13">
      <c r="J4795" s="169"/>
    </row>
    <row r="4796" spans="10:10" ht="13">
      <c r="J4796" s="169"/>
    </row>
    <row r="4797" spans="10:10" ht="13">
      <c r="J4797" s="169"/>
    </row>
    <row r="4798" spans="10:10" ht="13">
      <c r="J4798" s="169"/>
    </row>
    <row r="4799" spans="10:10" ht="13">
      <c r="J4799" s="169"/>
    </row>
    <row r="4800" spans="10:10" ht="13">
      <c r="J4800" s="169"/>
    </row>
    <row r="4801" spans="10:10" ht="13">
      <c r="J4801" s="169"/>
    </row>
    <row r="4802" spans="10:10" ht="13">
      <c r="J4802" s="169"/>
    </row>
    <row r="4803" spans="10:10" ht="13">
      <c r="J4803" s="169"/>
    </row>
    <row r="4804" spans="10:10" ht="13">
      <c r="J4804" s="169"/>
    </row>
    <row r="4805" spans="10:10" ht="13">
      <c r="J4805" s="169"/>
    </row>
    <row r="4806" spans="10:10" ht="13">
      <c r="J4806" s="169"/>
    </row>
    <row r="4807" spans="10:10" ht="13">
      <c r="J4807" s="169"/>
    </row>
    <row r="4808" spans="10:10" ht="13">
      <c r="J4808" s="169"/>
    </row>
    <row r="4809" spans="10:10" ht="13">
      <c r="J4809" s="169"/>
    </row>
    <row r="4810" spans="10:10" ht="13">
      <c r="J4810" s="169"/>
    </row>
    <row r="4811" spans="10:10" ht="13">
      <c r="J4811" s="169"/>
    </row>
    <row r="4812" spans="10:10" ht="13">
      <c r="J4812" s="169"/>
    </row>
    <row r="4813" spans="10:10" ht="13">
      <c r="J4813" s="169"/>
    </row>
    <row r="4814" spans="10:10" ht="13">
      <c r="J4814" s="169"/>
    </row>
    <row r="4815" spans="10:10" ht="13">
      <c r="J4815" s="169"/>
    </row>
    <row r="4816" spans="10:10" ht="13">
      <c r="J4816" s="169"/>
    </row>
    <row r="4817" spans="10:10" ht="13">
      <c r="J4817" s="169"/>
    </row>
    <row r="4818" spans="10:10" ht="13">
      <c r="J4818" s="169"/>
    </row>
    <row r="4819" spans="10:10" ht="13">
      <c r="J4819" s="169"/>
    </row>
    <row r="4820" spans="10:10" ht="13">
      <c r="J4820" s="169"/>
    </row>
    <row r="4821" spans="10:10" ht="13">
      <c r="J4821" s="169"/>
    </row>
    <row r="4822" spans="10:10" ht="13">
      <c r="J4822" s="169"/>
    </row>
    <row r="4823" spans="10:10" ht="13">
      <c r="J4823" s="169"/>
    </row>
    <row r="4824" spans="10:10" ht="13">
      <c r="J4824" s="169"/>
    </row>
    <row r="4825" spans="10:10" ht="13">
      <c r="J4825" s="169"/>
    </row>
    <row r="4826" spans="10:10" ht="13">
      <c r="J4826" s="169"/>
    </row>
    <row r="4827" spans="10:10" ht="13">
      <c r="J4827" s="169"/>
    </row>
    <row r="4828" spans="10:10" ht="13">
      <c r="J4828" s="169"/>
    </row>
    <row r="4829" spans="10:10" ht="13">
      <c r="J4829" s="169"/>
    </row>
    <row r="4830" spans="10:10" ht="13">
      <c r="J4830" s="169"/>
    </row>
    <row r="4831" spans="10:10" ht="13">
      <c r="J4831" s="169"/>
    </row>
    <row r="4832" spans="10:10" ht="13">
      <c r="J4832" s="169"/>
    </row>
    <row r="4833" spans="10:10" ht="13">
      <c r="J4833" s="169"/>
    </row>
    <row r="4834" spans="10:10" ht="13">
      <c r="J4834" s="169"/>
    </row>
    <row r="4835" spans="10:10" ht="13">
      <c r="J4835" s="169"/>
    </row>
    <row r="4836" spans="10:10" ht="13">
      <c r="J4836" s="169"/>
    </row>
    <row r="4837" spans="10:10" ht="13">
      <c r="J4837" s="169"/>
    </row>
    <row r="4838" spans="10:10" ht="13">
      <c r="J4838" s="169"/>
    </row>
    <row r="4839" spans="10:10" ht="13">
      <c r="J4839" s="169"/>
    </row>
    <row r="4840" spans="10:10" ht="13">
      <c r="J4840" s="169"/>
    </row>
    <row r="4841" spans="10:10" ht="13">
      <c r="J4841" s="169"/>
    </row>
    <row r="4842" spans="10:10" ht="13">
      <c r="J4842" s="169"/>
    </row>
    <row r="4843" spans="10:10" ht="13">
      <c r="J4843" s="169"/>
    </row>
    <row r="4844" spans="10:10" ht="13">
      <c r="J4844" s="169"/>
    </row>
    <row r="4845" spans="10:10" ht="13">
      <c r="J4845" s="169"/>
    </row>
    <row r="4846" spans="10:10" ht="13">
      <c r="J4846" s="169"/>
    </row>
    <row r="4847" spans="10:10" ht="13">
      <c r="J4847" s="169"/>
    </row>
    <row r="4848" spans="10:10" ht="13">
      <c r="J4848" s="169"/>
    </row>
    <row r="4849" spans="10:10" ht="13">
      <c r="J4849" s="169"/>
    </row>
    <row r="4850" spans="10:10" ht="13">
      <c r="J4850" s="169"/>
    </row>
    <row r="4851" spans="10:10" ht="13">
      <c r="J4851" s="169"/>
    </row>
    <row r="4852" spans="10:10" ht="13">
      <c r="J4852" s="169"/>
    </row>
    <row r="4853" spans="10:10" ht="13">
      <c r="J4853" s="169"/>
    </row>
    <row r="4854" spans="10:10" ht="13">
      <c r="J4854" s="169"/>
    </row>
    <row r="4855" spans="10:10" ht="13">
      <c r="J4855" s="169"/>
    </row>
    <row r="4856" spans="10:10" ht="13">
      <c r="J4856" s="169"/>
    </row>
    <row r="4857" spans="10:10" ht="13">
      <c r="J4857" s="169"/>
    </row>
    <row r="4858" spans="10:10" ht="13">
      <c r="J4858" s="169"/>
    </row>
    <row r="4859" spans="10:10" ht="13">
      <c r="J4859" s="169"/>
    </row>
    <row r="4860" spans="10:10" ht="13">
      <c r="J4860" s="169"/>
    </row>
    <row r="4861" spans="10:10" ht="13">
      <c r="J4861" s="169"/>
    </row>
    <row r="4862" spans="10:10" ht="13">
      <c r="J4862" s="169"/>
    </row>
    <row r="4863" spans="10:10" ht="13">
      <c r="J4863" s="169"/>
    </row>
    <row r="4864" spans="10:10" ht="13">
      <c r="J4864" s="169"/>
    </row>
    <row r="4865" spans="10:10" ht="13">
      <c r="J4865" s="169"/>
    </row>
    <row r="4866" spans="10:10" ht="13">
      <c r="J4866" s="169"/>
    </row>
    <row r="4867" spans="10:10" ht="13">
      <c r="J4867" s="169"/>
    </row>
    <row r="4868" spans="10:10" ht="13">
      <c r="J4868" s="169"/>
    </row>
    <row r="4869" spans="10:10" ht="13">
      <c r="J4869" s="169"/>
    </row>
    <row r="4870" spans="10:10" ht="13">
      <c r="J4870" s="169"/>
    </row>
    <row r="4871" spans="10:10" ht="13">
      <c r="J4871" s="169"/>
    </row>
    <row r="4872" spans="10:10" ht="13">
      <c r="J4872" s="169"/>
    </row>
    <row r="4873" spans="10:10" ht="13">
      <c r="J4873" s="169"/>
    </row>
    <row r="4874" spans="10:10" ht="13">
      <c r="J4874" s="169"/>
    </row>
    <row r="4875" spans="10:10" ht="13">
      <c r="J4875" s="169"/>
    </row>
    <row r="4876" spans="10:10" ht="13">
      <c r="J4876" s="169"/>
    </row>
    <row r="4877" spans="10:10" ht="13">
      <c r="J4877" s="169"/>
    </row>
    <row r="4878" spans="10:10" ht="13">
      <c r="J4878" s="169"/>
    </row>
    <row r="4879" spans="10:10" ht="13">
      <c r="J4879" s="169"/>
    </row>
    <row r="4880" spans="10:10" ht="13">
      <c r="J4880" s="169"/>
    </row>
    <row r="4881" spans="10:10" ht="13">
      <c r="J4881" s="169"/>
    </row>
    <row r="4882" spans="10:10" ht="13">
      <c r="J4882" s="169"/>
    </row>
    <row r="4883" spans="10:10" ht="13">
      <c r="J4883" s="169"/>
    </row>
    <row r="4884" spans="10:10" ht="13">
      <c r="J4884" s="169"/>
    </row>
    <row r="4885" spans="10:10" ht="13">
      <c r="J4885" s="169"/>
    </row>
    <row r="4886" spans="10:10" ht="13">
      <c r="J4886" s="169"/>
    </row>
    <row r="4887" spans="10:10" ht="13">
      <c r="J4887" s="169"/>
    </row>
    <row r="4888" spans="10:10" ht="13">
      <c r="J4888" s="169"/>
    </row>
    <row r="4889" spans="10:10" ht="13">
      <c r="J4889" s="169"/>
    </row>
    <row r="4890" spans="10:10" ht="13">
      <c r="J4890" s="169"/>
    </row>
    <row r="4891" spans="10:10" ht="13">
      <c r="J4891" s="169"/>
    </row>
    <row r="4892" spans="10:10" ht="13">
      <c r="J4892" s="169"/>
    </row>
    <row r="4893" spans="10:10" ht="13">
      <c r="J4893" s="169"/>
    </row>
    <row r="4894" spans="10:10" ht="13">
      <c r="J4894" s="169"/>
    </row>
    <row r="4895" spans="10:10" ht="13">
      <c r="J4895" s="169"/>
    </row>
    <row r="4896" spans="10:10" ht="13">
      <c r="J4896" s="169"/>
    </row>
    <row r="4897" spans="10:10" ht="13">
      <c r="J4897" s="169"/>
    </row>
    <row r="4898" spans="10:10" ht="13">
      <c r="J4898" s="169"/>
    </row>
    <row r="4899" spans="10:10" ht="13">
      <c r="J4899" s="169"/>
    </row>
    <row r="4900" spans="10:10" ht="13">
      <c r="J4900" s="169"/>
    </row>
    <row r="4901" spans="10:10" ht="13">
      <c r="J4901" s="169"/>
    </row>
    <row r="4902" spans="10:10" ht="13">
      <c r="J4902" s="169"/>
    </row>
    <row r="4903" spans="10:10" ht="13">
      <c r="J4903" s="169"/>
    </row>
    <row r="4904" spans="10:10" ht="13">
      <c r="J4904" s="169"/>
    </row>
    <row r="4905" spans="10:10" ht="13">
      <c r="J4905" s="169"/>
    </row>
    <row r="4906" spans="10:10" ht="13">
      <c r="J4906" s="169"/>
    </row>
    <row r="4907" spans="10:10" ht="13">
      <c r="J4907" s="169"/>
    </row>
    <row r="4908" spans="10:10" ht="13">
      <c r="J4908" s="169"/>
    </row>
    <row r="4909" spans="10:10" ht="13">
      <c r="J4909" s="169"/>
    </row>
    <row r="4910" spans="10:10" ht="13">
      <c r="J4910" s="169"/>
    </row>
    <row r="4911" spans="10:10" ht="13">
      <c r="J4911" s="169"/>
    </row>
    <row r="4912" spans="10:10" ht="13">
      <c r="J4912" s="169"/>
    </row>
    <row r="4913" spans="10:10" ht="13">
      <c r="J4913" s="169"/>
    </row>
    <row r="4914" spans="10:10" ht="13">
      <c r="J4914" s="169"/>
    </row>
    <row r="4915" spans="10:10" ht="13">
      <c r="J4915" s="169"/>
    </row>
    <row r="4916" spans="10:10" ht="13">
      <c r="J4916" s="169"/>
    </row>
    <row r="4917" spans="10:10" ht="13">
      <c r="J4917" s="169"/>
    </row>
    <row r="4918" spans="10:10" ht="13">
      <c r="J4918" s="169"/>
    </row>
    <row r="4919" spans="10:10" ht="13">
      <c r="J4919" s="169"/>
    </row>
    <row r="4920" spans="10:10" ht="13">
      <c r="J4920" s="169"/>
    </row>
    <row r="4921" spans="10:10" ht="13">
      <c r="J4921" s="169"/>
    </row>
    <row r="4922" spans="10:10" ht="13">
      <c r="J4922" s="169"/>
    </row>
    <row r="4923" spans="10:10" ht="13">
      <c r="J4923" s="169"/>
    </row>
    <row r="4924" spans="10:10" ht="13">
      <c r="J4924" s="169"/>
    </row>
    <row r="4925" spans="10:10" ht="13">
      <c r="J4925" s="169"/>
    </row>
    <row r="4926" spans="10:10" ht="13">
      <c r="J4926" s="169"/>
    </row>
    <row r="4927" spans="10:10" ht="13">
      <c r="J4927" s="169"/>
    </row>
    <row r="4928" spans="10:10" ht="13">
      <c r="J4928" s="169"/>
    </row>
    <row r="4929" spans="10:10" ht="13">
      <c r="J4929" s="169"/>
    </row>
    <row r="4930" spans="10:10" ht="13">
      <c r="J4930" s="169"/>
    </row>
    <row r="4931" spans="10:10" ht="13">
      <c r="J4931" s="169"/>
    </row>
    <row r="4932" spans="10:10" ht="13">
      <c r="J4932" s="169"/>
    </row>
    <row r="4933" spans="10:10" ht="13">
      <c r="J4933" s="169"/>
    </row>
    <row r="4934" spans="10:10" ht="13">
      <c r="J4934" s="169"/>
    </row>
    <row r="4935" spans="10:10" ht="13">
      <c r="J4935" s="169"/>
    </row>
    <row r="4936" spans="10:10" ht="13">
      <c r="J4936" s="169"/>
    </row>
    <row r="4937" spans="10:10" ht="13">
      <c r="J4937" s="169"/>
    </row>
    <row r="4938" spans="10:10" ht="13">
      <c r="J4938" s="169"/>
    </row>
    <row r="4939" spans="10:10" ht="13">
      <c r="J4939" s="169"/>
    </row>
    <row r="4940" spans="10:10" ht="13">
      <c r="J4940" s="169"/>
    </row>
    <row r="4941" spans="10:10" ht="13">
      <c r="J4941" s="169"/>
    </row>
    <row r="4942" spans="10:10" ht="13">
      <c r="J4942" s="169"/>
    </row>
    <row r="4943" spans="10:10" ht="13">
      <c r="J4943" s="169"/>
    </row>
    <row r="4944" spans="10:10" ht="13">
      <c r="J4944" s="169"/>
    </row>
    <row r="4945" spans="10:10" ht="13">
      <c r="J4945" s="169"/>
    </row>
    <row r="4946" spans="10:10" ht="13">
      <c r="J4946" s="169"/>
    </row>
    <row r="4947" spans="10:10" ht="13">
      <c r="J4947" s="169"/>
    </row>
    <row r="4948" spans="10:10" ht="13">
      <c r="J4948" s="169"/>
    </row>
    <row r="4949" spans="10:10" ht="13">
      <c r="J4949" s="169"/>
    </row>
    <row r="4950" spans="10:10" ht="13">
      <c r="J4950" s="169"/>
    </row>
    <row r="4951" spans="10:10" ht="13">
      <c r="J4951" s="169"/>
    </row>
    <row r="4952" spans="10:10" ht="13">
      <c r="J4952" s="169"/>
    </row>
    <row r="4953" spans="10:10" ht="13">
      <c r="J4953" s="169"/>
    </row>
    <row r="4954" spans="10:10" ht="13">
      <c r="J4954" s="169"/>
    </row>
    <row r="4955" spans="10:10" ht="13">
      <c r="J4955" s="169"/>
    </row>
    <row r="4956" spans="10:10" ht="13">
      <c r="J4956" s="169"/>
    </row>
    <row r="4957" spans="10:10" ht="13">
      <c r="J4957" s="169"/>
    </row>
    <row r="4958" spans="10:10" ht="13">
      <c r="J4958" s="169"/>
    </row>
    <row r="4959" spans="10:10" ht="13">
      <c r="J4959" s="169"/>
    </row>
    <row r="4960" spans="10:10" ht="13">
      <c r="J4960" s="169"/>
    </row>
    <row r="4961" spans="10:10" ht="13">
      <c r="J4961" s="169"/>
    </row>
    <row r="4962" spans="10:10" ht="13">
      <c r="J4962" s="169"/>
    </row>
    <row r="4963" spans="10:10" ht="13">
      <c r="J4963" s="169"/>
    </row>
    <row r="4964" spans="10:10" ht="13">
      <c r="J4964" s="169"/>
    </row>
    <row r="4965" spans="10:10" ht="13">
      <c r="J4965" s="169"/>
    </row>
    <row r="4966" spans="10:10" ht="13">
      <c r="J4966" s="169"/>
    </row>
    <row r="4967" spans="10:10" ht="13">
      <c r="J4967" s="169"/>
    </row>
    <row r="4968" spans="10:10" ht="13">
      <c r="J4968" s="169"/>
    </row>
    <row r="4969" spans="10:10" ht="13">
      <c r="J4969" s="169"/>
    </row>
    <row r="4970" spans="10:10" ht="13">
      <c r="J4970" s="169"/>
    </row>
    <row r="4971" spans="10:10" ht="13">
      <c r="J4971" s="169"/>
    </row>
    <row r="4972" spans="10:10" ht="13">
      <c r="J4972" s="169"/>
    </row>
    <row r="4973" spans="10:10" ht="13">
      <c r="J4973" s="169"/>
    </row>
    <row r="4974" spans="10:10" ht="13">
      <c r="J4974" s="169"/>
    </row>
    <row r="4975" spans="10:10" ht="13">
      <c r="J4975" s="169"/>
    </row>
    <row r="4976" spans="10:10" ht="13">
      <c r="J4976" s="169"/>
    </row>
    <row r="4977" spans="10:10" ht="13">
      <c r="J4977" s="169"/>
    </row>
    <row r="4978" spans="10:10" ht="13">
      <c r="J4978" s="169"/>
    </row>
    <row r="4979" spans="10:10" ht="13">
      <c r="J4979" s="169"/>
    </row>
    <row r="4980" spans="10:10" ht="13">
      <c r="J4980" s="169"/>
    </row>
    <row r="4981" spans="10:10" ht="13">
      <c r="J4981" s="169"/>
    </row>
    <row r="4982" spans="10:10" ht="13">
      <c r="J4982" s="169"/>
    </row>
    <row r="4983" spans="10:10" ht="13">
      <c r="J4983" s="169"/>
    </row>
    <row r="4984" spans="10:10" ht="13">
      <c r="J4984" s="169"/>
    </row>
    <row r="4985" spans="10:10" ht="13">
      <c r="J4985" s="169"/>
    </row>
    <row r="4986" spans="10:10" ht="13">
      <c r="J4986" s="169"/>
    </row>
    <row r="4987" spans="10:10" ht="13">
      <c r="J4987" s="169"/>
    </row>
    <row r="4988" spans="10:10" ht="13">
      <c r="J4988" s="169"/>
    </row>
    <row r="4989" spans="10:10" ht="13">
      <c r="J4989" s="169"/>
    </row>
    <row r="4990" spans="10:10" ht="13">
      <c r="J4990" s="169"/>
    </row>
    <row r="4991" spans="10:10" ht="13">
      <c r="J4991" s="169"/>
    </row>
    <row r="4992" spans="10:10" ht="13">
      <c r="J4992" s="169"/>
    </row>
    <row r="4993" spans="10:10" ht="13">
      <c r="J4993" s="169"/>
    </row>
    <row r="4994" spans="10:10" ht="13">
      <c r="J4994" s="169"/>
    </row>
    <row r="4995" spans="10:10" ht="13">
      <c r="J4995" s="169"/>
    </row>
    <row r="4996" spans="10:10" ht="13">
      <c r="J4996" s="169"/>
    </row>
    <row r="4997" spans="10:10" ht="13">
      <c r="J4997" s="169"/>
    </row>
    <row r="4998" spans="10:10" ht="13">
      <c r="J4998" s="169"/>
    </row>
    <row r="4999" spans="10:10" ht="13">
      <c r="J4999" s="169"/>
    </row>
    <row r="5000" spans="10:10" ht="13">
      <c r="J5000" s="169"/>
    </row>
    <row r="5001" spans="10:10" ht="13">
      <c r="J5001" s="169"/>
    </row>
    <row r="5002" spans="10:10" ht="13">
      <c r="J5002" s="169"/>
    </row>
    <row r="5003" spans="10:10" ht="13">
      <c r="J5003" s="169"/>
    </row>
    <row r="5004" spans="10:10" ht="13">
      <c r="J5004" s="169"/>
    </row>
    <row r="5005" spans="10:10" ht="13">
      <c r="J5005" s="169"/>
    </row>
    <row r="5006" spans="10:10" ht="13">
      <c r="J5006" s="169"/>
    </row>
    <row r="5007" spans="10:10" ht="13">
      <c r="J5007" s="169"/>
    </row>
    <row r="5008" spans="10:10" ht="13">
      <c r="J5008" s="169"/>
    </row>
    <row r="5009" spans="10:10" ht="13">
      <c r="J5009" s="169"/>
    </row>
    <row r="5010" spans="10:10" ht="13">
      <c r="J5010" s="169"/>
    </row>
    <row r="5011" spans="10:10" ht="13">
      <c r="J5011" s="169"/>
    </row>
    <row r="5012" spans="10:10" ht="13">
      <c r="J5012" s="169"/>
    </row>
    <row r="5013" spans="10:10" ht="13">
      <c r="J5013" s="169"/>
    </row>
    <row r="5014" spans="10:10" ht="13">
      <c r="J5014" s="169"/>
    </row>
    <row r="5015" spans="10:10" ht="13">
      <c r="J5015" s="169"/>
    </row>
    <row r="5016" spans="10:10" ht="13">
      <c r="J5016" s="169"/>
    </row>
    <row r="5017" spans="10:10" ht="13">
      <c r="J5017" s="169"/>
    </row>
    <row r="5018" spans="10:10" ht="13">
      <c r="J5018" s="169"/>
    </row>
    <row r="5019" spans="10:10" ht="13">
      <c r="J5019" s="169"/>
    </row>
    <row r="5020" spans="10:10" ht="13">
      <c r="J5020" s="169"/>
    </row>
    <row r="5021" spans="10:10" ht="13">
      <c r="J5021" s="169"/>
    </row>
    <row r="5022" spans="10:10" ht="13">
      <c r="J5022" s="169"/>
    </row>
    <row r="5023" spans="10:10" ht="13">
      <c r="J5023" s="169"/>
    </row>
    <row r="5024" spans="10:10" ht="13">
      <c r="J5024" s="169"/>
    </row>
    <row r="5025" spans="10:10" ht="13">
      <c r="J5025" s="169"/>
    </row>
    <row r="5026" spans="10:10" ht="13">
      <c r="J5026" s="169"/>
    </row>
    <row r="5027" spans="10:10" ht="13">
      <c r="J5027" s="169"/>
    </row>
    <row r="5028" spans="10:10" ht="13">
      <c r="J5028" s="169"/>
    </row>
    <row r="5029" spans="10:10" ht="13">
      <c r="J5029" s="169"/>
    </row>
    <row r="5030" spans="10:10" ht="13">
      <c r="J5030" s="169"/>
    </row>
    <row r="5031" spans="10:10" ht="13">
      <c r="J5031" s="169"/>
    </row>
    <row r="5032" spans="10:10" ht="13">
      <c r="J5032" s="169"/>
    </row>
    <row r="5033" spans="10:10" ht="13">
      <c r="J5033" s="169"/>
    </row>
    <row r="5034" spans="10:10" ht="13">
      <c r="J5034" s="169"/>
    </row>
    <row r="5035" spans="10:10" ht="13">
      <c r="J5035" s="169"/>
    </row>
    <row r="5036" spans="10:10" ht="13">
      <c r="J5036" s="169"/>
    </row>
    <row r="5037" spans="10:10" ht="13">
      <c r="J5037" s="169"/>
    </row>
    <row r="5038" spans="10:10" ht="13">
      <c r="J5038" s="169"/>
    </row>
    <row r="5039" spans="10:10" ht="13">
      <c r="J5039" s="169"/>
    </row>
    <row r="5040" spans="10:10" ht="13">
      <c r="J5040" s="169"/>
    </row>
    <row r="5041" spans="10:10" ht="13">
      <c r="J5041" s="169"/>
    </row>
    <row r="5042" spans="10:10" ht="13">
      <c r="J5042" s="169"/>
    </row>
    <row r="5043" spans="10:10" ht="13">
      <c r="J5043" s="169"/>
    </row>
    <row r="5044" spans="10:10" ht="13">
      <c r="J5044" s="169"/>
    </row>
    <row r="5045" spans="10:10" ht="13">
      <c r="J5045" s="169"/>
    </row>
    <row r="5046" spans="10:10" ht="13">
      <c r="J5046" s="169"/>
    </row>
    <row r="5047" spans="10:10" ht="13">
      <c r="J5047" s="169"/>
    </row>
    <row r="5048" spans="10:10" ht="13">
      <c r="J5048" s="169"/>
    </row>
    <row r="5049" spans="10:10" ht="13">
      <c r="J5049" s="169"/>
    </row>
    <row r="5050" spans="10:10" ht="13">
      <c r="J5050" s="169"/>
    </row>
    <row r="5051" spans="10:10" ht="13">
      <c r="J5051" s="169"/>
    </row>
    <row r="5052" spans="10:10" ht="13">
      <c r="J5052" s="169"/>
    </row>
    <row r="5053" spans="10:10" ht="13">
      <c r="J5053" s="169"/>
    </row>
    <row r="5054" spans="10:10" ht="13">
      <c r="J5054" s="169"/>
    </row>
    <row r="5055" spans="10:10" ht="13">
      <c r="J5055" s="169"/>
    </row>
    <row r="5056" spans="10:10" ht="13">
      <c r="J5056" s="169"/>
    </row>
    <row r="5057" spans="10:10" ht="13">
      <c r="J5057" s="169"/>
    </row>
    <row r="5058" spans="10:10" ht="13">
      <c r="J5058" s="169"/>
    </row>
    <row r="5059" spans="10:10" ht="13">
      <c r="J5059" s="169"/>
    </row>
    <row r="5060" spans="10:10" ht="13">
      <c r="J5060" s="169"/>
    </row>
    <row r="5061" spans="10:10" ht="13">
      <c r="J5061" s="169"/>
    </row>
    <row r="5062" spans="10:10" ht="13">
      <c r="J5062" s="169"/>
    </row>
    <row r="5063" spans="10:10" ht="13">
      <c r="J5063" s="169"/>
    </row>
    <row r="5064" spans="10:10" ht="13">
      <c r="J5064" s="169"/>
    </row>
    <row r="5065" spans="10:10" ht="13">
      <c r="J5065" s="169"/>
    </row>
    <row r="5066" spans="10:10" ht="13">
      <c r="J5066" s="169"/>
    </row>
    <row r="5067" spans="10:10" ht="13">
      <c r="J5067" s="169"/>
    </row>
    <row r="5068" spans="10:10" ht="13">
      <c r="J5068" s="169"/>
    </row>
    <row r="5069" spans="10:10" ht="13">
      <c r="J5069" s="169"/>
    </row>
    <row r="5070" spans="10:10" ht="13">
      <c r="J5070" s="169"/>
    </row>
    <row r="5071" spans="10:10" ht="13">
      <c r="J5071" s="169"/>
    </row>
    <row r="5072" spans="10:10" ht="13">
      <c r="J5072" s="169"/>
    </row>
    <row r="5073" spans="10:10" ht="13">
      <c r="J5073" s="169"/>
    </row>
    <row r="5074" spans="10:10" ht="13">
      <c r="J5074" s="169"/>
    </row>
    <row r="5075" spans="10:10" ht="13">
      <c r="J5075" s="169"/>
    </row>
    <row r="5076" spans="10:10" ht="13">
      <c r="J5076" s="169"/>
    </row>
    <row r="5077" spans="10:10" ht="13">
      <c r="J5077" s="169"/>
    </row>
    <row r="5078" spans="10:10" ht="13">
      <c r="J5078" s="169"/>
    </row>
    <row r="5079" spans="10:10" ht="13">
      <c r="J5079" s="169"/>
    </row>
    <row r="5080" spans="10:10" ht="13">
      <c r="J5080" s="169"/>
    </row>
    <row r="5081" spans="10:10" ht="13">
      <c r="J5081" s="169"/>
    </row>
    <row r="5082" spans="10:10" ht="13">
      <c r="J5082" s="169"/>
    </row>
    <row r="5083" spans="10:10" ht="13">
      <c r="J5083" s="169"/>
    </row>
    <row r="5084" spans="10:10" ht="13">
      <c r="J5084" s="169"/>
    </row>
    <row r="5085" spans="10:10" ht="13">
      <c r="J5085" s="169"/>
    </row>
    <row r="5086" spans="10:10" ht="13">
      <c r="J5086" s="169"/>
    </row>
    <row r="5087" spans="10:10" ht="13">
      <c r="J5087" s="169"/>
    </row>
    <row r="5088" spans="10:10" ht="13">
      <c r="J5088" s="169"/>
    </row>
    <row r="5089" spans="10:10" ht="13">
      <c r="J5089" s="169"/>
    </row>
    <row r="5090" spans="10:10" ht="13">
      <c r="J5090" s="169"/>
    </row>
    <row r="5091" spans="10:10" ht="13">
      <c r="J5091" s="169"/>
    </row>
    <row r="5092" spans="10:10" ht="13">
      <c r="J5092" s="169"/>
    </row>
    <row r="5093" spans="10:10" ht="13">
      <c r="J5093" s="169"/>
    </row>
    <row r="5094" spans="10:10" ht="13">
      <c r="J5094" s="169"/>
    </row>
    <row r="5095" spans="10:10" ht="13">
      <c r="J5095" s="169"/>
    </row>
    <row r="5096" spans="10:10" ht="13">
      <c r="J5096" s="169"/>
    </row>
    <row r="5097" spans="10:10" ht="13">
      <c r="J5097" s="169"/>
    </row>
    <row r="5098" spans="10:10" ht="13">
      <c r="J5098" s="169"/>
    </row>
    <row r="5099" spans="10:10" ht="13">
      <c r="J5099" s="169"/>
    </row>
    <row r="5100" spans="10:10" ht="13">
      <c r="J5100" s="169"/>
    </row>
    <row r="5101" spans="10:10" ht="13">
      <c r="J5101" s="169"/>
    </row>
    <row r="5102" spans="10:10" ht="13">
      <c r="J5102" s="169"/>
    </row>
    <row r="5103" spans="10:10" ht="13">
      <c r="J5103" s="169"/>
    </row>
    <row r="5104" spans="10:10" ht="13">
      <c r="J5104" s="169"/>
    </row>
    <row r="5105" spans="10:10" ht="13">
      <c r="J5105" s="169"/>
    </row>
    <row r="5106" spans="10:10" ht="13">
      <c r="J5106" s="169"/>
    </row>
    <row r="5107" spans="10:10" ht="13">
      <c r="J5107" s="169"/>
    </row>
    <row r="5108" spans="10:10" ht="13">
      <c r="J5108" s="169"/>
    </row>
    <row r="5109" spans="10:10" ht="13">
      <c r="J5109" s="169"/>
    </row>
    <row r="5110" spans="10:10" ht="13">
      <c r="J5110" s="169"/>
    </row>
    <row r="5111" spans="10:10" ht="13">
      <c r="J5111" s="169"/>
    </row>
    <row r="5112" spans="10:10" ht="13">
      <c r="J5112" s="169"/>
    </row>
    <row r="5113" spans="10:10" ht="13">
      <c r="J5113" s="169"/>
    </row>
    <row r="5114" spans="10:10" ht="13">
      <c r="J5114" s="169"/>
    </row>
    <row r="5115" spans="10:10" ht="13">
      <c r="J5115" s="169"/>
    </row>
    <row r="5116" spans="10:10" ht="13">
      <c r="J5116" s="169"/>
    </row>
    <row r="5117" spans="10:10" ht="13">
      <c r="J5117" s="169"/>
    </row>
    <row r="5118" spans="10:10" ht="13">
      <c r="J5118" s="169"/>
    </row>
    <row r="5119" spans="10:10" ht="13">
      <c r="J5119" s="169"/>
    </row>
    <row r="5120" spans="10:10" ht="13">
      <c r="J5120" s="169"/>
    </row>
    <row r="5121" spans="10:10" ht="13">
      <c r="J5121" s="169"/>
    </row>
    <row r="5122" spans="10:10" ht="13">
      <c r="J5122" s="169"/>
    </row>
    <row r="5123" spans="10:10" ht="13">
      <c r="J5123" s="169"/>
    </row>
    <row r="5124" spans="10:10" ht="13">
      <c r="J5124" s="169"/>
    </row>
    <row r="5125" spans="10:10" ht="13">
      <c r="J5125" s="169"/>
    </row>
    <row r="5126" spans="10:10" ht="13">
      <c r="J5126" s="169"/>
    </row>
    <row r="5127" spans="10:10" ht="13">
      <c r="J5127" s="169"/>
    </row>
    <row r="5128" spans="10:10" ht="13">
      <c r="J5128" s="169"/>
    </row>
    <row r="5129" spans="10:10" ht="13">
      <c r="J5129" s="169"/>
    </row>
    <row r="5130" spans="10:10" ht="13">
      <c r="J5130" s="169"/>
    </row>
    <row r="5131" spans="10:10" ht="13">
      <c r="J5131" s="169"/>
    </row>
    <row r="5132" spans="10:10" ht="13">
      <c r="J5132" s="169"/>
    </row>
    <row r="5133" spans="10:10" ht="13">
      <c r="J5133" s="169"/>
    </row>
    <row r="5134" spans="10:10" ht="13">
      <c r="J5134" s="169"/>
    </row>
    <row r="5135" spans="10:10" ht="13">
      <c r="J5135" s="169"/>
    </row>
    <row r="5136" spans="10:10" ht="13">
      <c r="J5136" s="169"/>
    </row>
    <row r="5137" spans="10:10" ht="13">
      <c r="J5137" s="169"/>
    </row>
    <row r="5138" spans="10:10" ht="13">
      <c r="J5138" s="169"/>
    </row>
    <row r="5139" spans="10:10" ht="13">
      <c r="J5139" s="169"/>
    </row>
    <row r="5140" spans="10:10" ht="13">
      <c r="J5140" s="169"/>
    </row>
    <row r="5141" spans="10:10" ht="13">
      <c r="J5141" s="169"/>
    </row>
    <row r="5142" spans="10:10" ht="13">
      <c r="J5142" s="169"/>
    </row>
    <row r="5143" spans="10:10" ht="13">
      <c r="J5143" s="169"/>
    </row>
    <row r="5144" spans="10:10" ht="13">
      <c r="J5144" s="169"/>
    </row>
    <row r="5145" spans="10:10" ht="13">
      <c r="J5145" s="169"/>
    </row>
    <row r="5146" spans="10:10" ht="13">
      <c r="J5146" s="169"/>
    </row>
    <row r="5147" spans="10:10" ht="13">
      <c r="J5147" s="169"/>
    </row>
    <row r="5148" spans="10:10" ht="13">
      <c r="J5148" s="169"/>
    </row>
    <row r="5149" spans="10:10" ht="13">
      <c r="J5149" s="169"/>
    </row>
    <row r="5150" spans="10:10" ht="13">
      <c r="J5150" s="169"/>
    </row>
    <row r="5151" spans="10:10" ht="13">
      <c r="J5151" s="169"/>
    </row>
    <row r="5152" spans="10:10" ht="13">
      <c r="J5152" s="169"/>
    </row>
    <row r="5153" spans="10:10" ht="13">
      <c r="J5153" s="169"/>
    </row>
    <row r="5154" spans="10:10" ht="13">
      <c r="J5154" s="169"/>
    </row>
    <row r="5155" spans="10:10" ht="13">
      <c r="J5155" s="169"/>
    </row>
    <row r="5156" spans="10:10" ht="13">
      <c r="J5156" s="169"/>
    </row>
    <row r="5157" spans="10:10" ht="13">
      <c r="J5157" s="169"/>
    </row>
    <row r="5158" spans="10:10" ht="13">
      <c r="J5158" s="169"/>
    </row>
    <row r="5159" spans="10:10" ht="13">
      <c r="J5159" s="169"/>
    </row>
    <row r="5160" spans="10:10" ht="13">
      <c r="J5160" s="169"/>
    </row>
    <row r="5161" spans="10:10" ht="13">
      <c r="J5161" s="169"/>
    </row>
    <row r="5162" spans="10:10" ht="13">
      <c r="J5162" s="169"/>
    </row>
    <row r="5163" spans="10:10" ht="13">
      <c r="J5163" s="169"/>
    </row>
    <row r="5164" spans="10:10" ht="13">
      <c r="J5164" s="169"/>
    </row>
    <row r="5165" spans="10:10" ht="13">
      <c r="J5165" s="169"/>
    </row>
    <row r="5166" spans="10:10" ht="13">
      <c r="J5166" s="169"/>
    </row>
    <row r="5167" spans="10:10" ht="13">
      <c r="J5167" s="169"/>
    </row>
    <row r="5168" spans="10:10" ht="13">
      <c r="J5168" s="169"/>
    </row>
    <row r="5169" spans="10:10" ht="13">
      <c r="J5169" s="169"/>
    </row>
    <row r="5170" spans="10:10" ht="13">
      <c r="J5170" s="169"/>
    </row>
    <row r="5171" spans="10:10" ht="13">
      <c r="J5171" s="169"/>
    </row>
    <row r="5172" spans="10:10" ht="13">
      <c r="J5172" s="169"/>
    </row>
    <row r="5173" spans="10:10" ht="13">
      <c r="J5173" s="169"/>
    </row>
    <row r="5174" spans="10:10" ht="13">
      <c r="J5174" s="169"/>
    </row>
    <row r="5175" spans="10:10" ht="13">
      <c r="J5175" s="169"/>
    </row>
    <row r="5176" spans="10:10" ht="13">
      <c r="J5176" s="169"/>
    </row>
    <row r="5177" spans="10:10" ht="13">
      <c r="J5177" s="169"/>
    </row>
    <row r="5178" spans="10:10" ht="13">
      <c r="J5178" s="169"/>
    </row>
    <row r="5179" spans="10:10" ht="13">
      <c r="J5179" s="169"/>
    </row>
    <row r="5180" spans="10:10" ht="13">
      <c r="J5180" s="169"/>
    </row>
    <row r="5181" spans="10:10" ht="13">
      <c r="J5181" s="169"/>
    </row>
    <row r="5182" spans="10:10" ht="13">
      <c r="J5182" s="169"/>
    </row>
    <row r="5183" spans="10:10" ht="13">
      <c r="J5183" s="169"/>
    </row>
    <row r="5184" spans="10:10" ht="13">
      <c r="J5184" s="169"/>
    </row>
    <row r="5185" spans="10:10" ht="13">
      <c r="J5185" s="169"/>
    </row>
    <row r="5186" spans="10:10" ht="13">
      <c r="J5186" s="169"/>
    </row>
    <row r="5187" spans="10:10" ht="13">
      <c r="J5187" s="169"/>
    </row>
    <row r="5188" spans="10:10" ht="13">
      <c r="J5188" s="169"/>
    </row>
    <row r="5189" spans="10:10" ht="13">
      <c r="J5189" s="169"/>
    </row>
    <row r="5190" spans="10:10" ht="13">
      <c r="J5190" s="169"/>
    </row>
    <row r="5191" spans="10:10" ht="13">
      <c r="J5191" s="169"/>
    </row>
    <row r="5192" spans="10:10" ht="13">
      <c r="J5192" s="169"/>
    </row>
    <row r="5193" spans="10:10" ht="13">
      <c r="J5193" s="169"/>
    </row>
    <row r="5194" spans="10:10" ht="13">
      <c r="J5194" s="169"/>
    </row>
    <row r="5195" spans="10:10" ht="13">
      <c r="J5195" s="169"/>
    </row>
    <row r="5196" spans="10:10" ht="13">
      <c r="J5196" s="169"/>
    </row>
    <row r="5197" spans="10:10" ht="13">
      <c r="J5197" s="169"/>
    </row>
    <row r="5198" spans="10:10" ht="13">
      <c r="J5198" s="169"/>
    </row>
    <row r="5199" spans="10:10" ht="13">
      <c r="J5199" s="169"/>
    </row>
    <row r="5200" spans="10:10" ht="13">
      <c r="J5200" s="169"/>
    </row>
    <row r="5201" spans="10:10" ht="13">
      <c r="J5201" s="169"/>
    </row>
    <row r="5202" spans="10:10" ht="13">
      <c r="J5202" s="169"/>
    </row>
    <row r="5203" spans="10:10" ht="13">
      <c r="J5203" s="169"/>
    </row>
    <row r="5204" spans="10:10" ht="13">
      <c r="J5204" s="169"/>
    </row>
    <row r="5205" spans="10:10" ht="13">
      <c r="J5205" s="169"/>
    </row>
    <row r="5206" spans="10:10" ht="13">
      <c r="J5206" s="169"/>
    </row>
    <row r="5207" spans="10:10" ht="13">
      <c r="J5207" s="169"/>
    </row>
    <row r="5208" spans="10:10" ht="13">
      <c r="J5208" s="169"/>
    </row>
    <row r="5209" spans="10:10" ht="13">
      <c r="J5209" s="169"/>
    </row>
    <row r="5210" spans="10:10" ht="13">
      <c r="J5210" s="169"/>
    </row>
    <row r="5211" spans="10:10" ht="13">
      <c r="J5211" s="169"/>
    </row>
    <row r="5212" spans="10:10" ht="13">
      <c r="J5212" s="169"/>
    </row>
    <row r="5213" spans="10:10" ht="13">
      <c r="J5213" s="169"/>
    </row>
    <row r="5214" spans="10:10" ht="13">
      <c r="J5214" s="169"/>
    </row>
    <row r="5215" spans="10:10" ht="13">
      <c r="J5215" s="169"/>
    </row>
    <row r="5216" spans="10:10" ht="13">
      <c r="J5216" s="169"/>
    </row>
    <row r="5217" spans="10:10" ht="13">
      <c r="J5217" s="169"/>
    </row>
    <row r="5218" spans="10:10" ht="13">
      <c r="J5218" s="169"/>
    </row>
    <row r="5219" spans="10:10" ht="13">
      <c r="J5219" s="169"/>
    </row>
    <row r="5220" spans="10:10" ht="13">
      <c r="J5220" s="169"/>
    </row>
    <row r="5221" spans="10:10" ht="13">
      <c r="J5221" s="169"/>
    </row>
    <row r="5222" spans="10:10" ht="13">
      <c r="J5222" s="169"/>
    </row>
    <row r="5223" spans="10:10" ht="13">
      <c r="J5223" s="169"/>
    </row>
    <row r="5224" spans="10:10" ht="13">
      <c r="J5224" s="169"/>
    </row>
    <row r="5225" spans="10:10" ht="13">
      <c r="J5225" s="169"/>
    </row>
    <row r="5226" spans="10:10" ht="13">
      <c r="J5226" s="169"/>
    </row>
    <row r="5227" spans="10:10" ht="13">
      <c r="J5227" s="169"/>
    </row>
    <row r="5228" spans="10:10" ht="13">
      <c r="J5228" s="169"/>
    </row>
    <row r="5229" spans="10:10" ht="13">
      <c r="J5229" s="169"/>
    </row>
    <row r="5230" spans="10:10" ht="13">
      <c r="J5230" s="169"/>
    </row>
    <row r="5231" spans="10:10" ht="13">
      <c r="J5231" s="169"/>
    </row>
    <row r="5232" spans="10:10" ht="13">
      <c r="J5232" s="169"/>
    </row>
    <row r="5233" spans="10:10" ht="13">
      <c r="J5233" s="169"/>
    </row>
    <row r="5234" spans="10:10" ht="13">
      <c r="J5234" s="169"/>
    </row>
    <row r="5235" spans="10:10" ht="13">
      <c r="J5235" s="169"/>
    </row>
    <row r="5236" spans="10:10" ht="13">
      <c r="J5236" s="169"/>
    </row>
    <row r="5237" spans="10:10" ht="13">
      <c r="J5237" s="169"/>
    </row>
    <row r="5238" spans="10:10" ht="13">
      <c r="J5238" s="169"/>
    </row>
    <row r="5239" spans="10:10" ht="13">
      <c r="J5239" s="169"/>
    </row>
    <row r="5240" spans="10:10" ht="13">
      <c r="J5240" s="169"/>
    </row>
    <row r="5241" spans="10:10" ht="13">
      <c r="J5241" s="169"/>
    </row>
    <row r="5242" spans="10:10" ht="13">
      <c r="J5242" s="169"/>
    </row>
    <row r="5243" spans="10:10" ht="13">
      <c r="J5243" s="169"/>
    </row>
    <row r="5244" spans="10:10" ht="13">
      <c r="J5244" s="169"/>
    </row>
    <row r="5245" spans="10:10" ht="13">
      <c r="J5245" s="169"/>
    </row>
    <row r="5246" spans="10:10" ht="13">
      <c r="J5246" s="169"/>
    </row>
    <row r="5247" spans="10:10" ht="13">
      <c r="J5247" s="169"/>
    </row>
    <row r="5248" spans="10:10" ht="13">
      <c r="J5248" s="169"/>
    </row>
    <row r="5249" spans="10:10" ht="13">
      <c r="J5249" s="169"/>
    </row>
    <row r="5250" spans="10:10" ht="13">
      <c r="J5250" s="169"/>
    </row>
    <row r="5251" spans="10:10" ht="13">
      <c r="J5251" s="169"/>
    </row>
    <row r="5252" spans="10:10" ht="13">
      <c r="J5252" s="169"/>
    </row>
    <row r="5253" spans="10:10" ht="13">
      <c r="J5253" s="169"/>
    </row>
    <row r="5254" spans="10:10" ht="13">
      <c r="J5254" s="169"/>
    </row>
    <row r="5255" spans="10:10" ht="13">
      <c r="J5255" s="169"/>
    </row>
    <row r="5256" spans="10:10" ht="13">
      <c r="J5256" s="169"/>
    </row>
    <row r="5257" spans="10:10" ht="13">
      <c r="J5257" s="169"/>
    </row>
    <row r="5258" spans="10:10" ht="13">
      <c r="J5258" s="169"/>
    </row>
    <row r="5259" spans="10:10" ht="13">
      <c r="J5259" s="169"/>
    </row>
    <row r="5260" spans="10:10" ht="13">
      <c r="J5260" s="169"/>
    </row>
    <row r="5261" spans="10:10" ht="13">
      <c r="J5261" s="169"/>
    </row>
    <row r="5262" spans="10:10" ht="13">
      <c r="J5262" s="169"/>
    </row>
    <row r="5263" spans="10:10" ht="13">
      <c r="J5263" s="169"/>
    </row>
    <row r="5264" spans="10:10" ht="13">
      <c r="J5264" s="169"/>
    </row>
    <row r="5265" spans="10:10" ht="13">
      <c r="J5265" s="169"/>
    </row>
    <row r="5266" spans="10:10" ht="13">
      <c r="J5266" s="169"/>
    </row>
    <row r="5267" spans="10:10" ht="13">
      <c r="J5267" s="169"/>
    </row>
    <row r="5268" spans="10:10" ht="13">
      <c r="J5268" s="169"/>
    </row>
    <row r="5269" spans="10:10" ht="13">
      <c r="J5269" s="169"/>
    </row>
    <row r="5270" spans="10:10" ht="13">
      <c r="J5270" s="169"/>
    </row>
    <row r="5271" spans="10:10" ht="13">
      <c r="J5271" s="169"/>
    </row>
    <row r="5272" spans="10:10" ht="13">
      <c r="J5272" s="169"/>
    </row>
    <row r="5273" spans="10:10" ht="13">
      <c r="J5273" s="169"/>
    </row>
    <row r="5274" spans="10:10" ht="13">
      <c r="J5274" s="169"/>
    </row>
    <row r="5275" spans="10:10" ht="13">
      <c r="J5275" s="169"/>
    </row>
    <row r="5276" spans="10:10" ht="13">
      <c r="J5276" s="169"/>
    </row>
    <row r="5277" spans="10:10" ht="13">
      <c r="J5277" s="169"/>
    </row>
    <row r="5278" spans="10:10" ht="13">
      <c r="J5278" s="169"/>
    </row>
    <row r="5279" spans="10:10" ht="13">
      <c r="J5279" s="169"/>
    </row>
    <row r="5280" spans="10:10" ht="13">
      <c r="J5280" s="169"/>
    </row>
    <row r="5281" spans="10:10" ht="13">
      <c r="J5281" s="169"/>
    </row>
    <row r="5282" spans="10:10" ht="13">
      <c r="J5282" s="169"/>
    </row>
    <row r="5283" spans="10:10" ht="13">
      <c r="J5283" s="169"/>
    </row>
    <row r="5284" spans="10:10" ht="13">
      <c r="J5284" s="169"/>
    </row>
    <row r="5285" spans="10:10" ht="13">
      <c r="J5285" s="169"/>
    </row>
    <row r="5286" spans="10:10" ht="13">
      <c r="J5286" s="169"/>
    </row>
    <row r="5287" spans="10:10" ht="13">
      <c r="J5287" s="169"/>
    </row>
    <row r="5288" spans="10:10" ht="13">
      <c r="J5288" s="169"/>
    </row>
    <row r="5289" spans="10:10" ht="13">
      <c r="J5289" s="169"/>
    </row>
    <row r="5290" spans="10:10" ht="13">
      <c r="J5290" s="169"/>
    </row>
    <row r="5291" spans="10:10" ht="13">
      <c r="J5291" s="169"/>
    </row>
    <row r="5292" spans="10:10" ht="13">
      <c r="J5292" s="169"/>
    </row>
    <row r="5293" spans="10:10" ht="13">
      <c r="J5293" s="169"/>
    </row>
    <row r="5294" spans="10:10" ht="13">
      <c r="J5294" s="169"/>
    </row>
    <row r="5295" spans="10:10" ht="13">
      <c r="J5295" s="169"/>
    </row>
    <row r="5296" spans="10:10" ht="13">
      <c r="J5296" s="169"/>
    </row>
    <row r="5297" spans="10:10" ht="13">
      <c r="J5297" s="169"/>
    </row>
    <row r="5298" spans="10:10" ht="13">
      <c r="J5298" s="169"/>
    </row>
    <row r="5299" spans="10:10" ht="13">
      <c r="J5299" s="169"/>
    </row>
    <row r="5300" spans="10:10" ht="13">
      <c r="J5300" s="169"/>
    </row>
    <row r="5301" spans="10:10" ht="13">
      <c r="J5301" s="169"/>
    </row>
    <row r="5302" spans="10:10" ht="13">
      <c r="J5302" s="169"/>
    </row>
    <row r="5303" spans="10:10" ht="13">
      <c r="J5303" s="169"/>
    </row>
    <row r="5304" spans="10:10" ht="13">
      <c r="J5304" s="169"/>
    </row>
    <row r="5305" spans="10:10" ht="13">
      <c r="J5305" s="169"/>
    </row>
    <row r="5306" spans="10:10" ht="13">
      <c r="J5306" s="169"/>
    </row>
    <row r="5307" spans="10:10" ht="13">
      <c r="J5307" s="169"/>
    </row>
    <row r="5308" spans="10:10" ht="13">
      <c r="J5308" s="169"/>
    </row>
    <row r="5309" spans="10:10" ht="13">
      <c r="J5309" s="169"/>
    </row>
    <row r="5310" spans="10:10" ht="13">
      <c r="J5310" s="169"/>
    </row>
    <row r="5311" spans="10:10" ht="13">
      <c r="J5311" s="169"/>
    </row>
    <row r="5312" spans="10:10" ht="13">
      <c r="J5312" s="169"/>
    </row>
    <row r="5313" spans="10:10" ht="13">
      <c r="J5313" s="169"/>
    </row>
    <row r="5314" spans="10:10" ht="13">
      <c r="J5314" s="169"/>
    </row>
    <row r="5315" spans="10:10" ht="13">
      <c r="J5315" s="169"/>
    </row>
    <row r="5316" spans="10:10" ht="13">
      <c r="J5316" s="169"/>
    </row>
    <row r="5317" spans="10:10" ht="13">
      <c r="J5317" s="169"/>
    </row>
    <row r="5318" spans="10:10" ht="13">
      <c r="J5318" s="169"/>
    </row>
    <row r="5319" spans="10:10" ht="13">
      <c r="J5319" s="169"/>
    </row>
    <row r="5320" spans="10:10" ht="13">
      <c r="J5320" s="169"/>
    </row>
    <row r="5321" spans="10:10" ht="13">
      <c r="J5321" s="169"/>
    </row>
    <row r="5322" spans="10:10" ht="13">
      <c r="J5322" s="169"/>
    </row>
    <row r="5323" spans="10:10" ht="13">
      <c r="J5323" s="169"/>
    </row>
    <row r="5324" spans="10:10" ht="13">
      <c r="J5324" s="169"/>
    </row>
    <row r="5325" spans="10:10" ht="13">
      <c r="J5325" s="169"/>
    </row>
    <row r="5326" spans="10:10" ht="13">
      <c r="J5326" s="169"/>
    </row>
    <row r="5327" spans="10:10" ht="13">
      <c r="J5327" s="169"/>
    </row>
    <row r="5328" spans="10:10" ht="13">
      <c r="J5328" s="169"/>
    </row>
    <row r="5329" spans="10:10" ht="13">
      <c r="J5329" s="169"/>
    </row>
    <row r="5330" spans="10:10" ht="13">
      <c r="J5330" s="169"/>
    </row>
    <row r="5331" spans="10:10" ht="13">
      <c r="J5331" s="169"/>
    </row>
    <row r="5332" spans="10:10" ht="13">
      <c r="J5332" s="169"/>
    </row>
    <row r="5333" spans="10:10" ht="13">
      <c r="J5333" s="169"/>
    </row>
    <row r="5334" spans="10:10" ht="13">
      <c r="J5334" s="169"/>
    </row>
    <row r="5335" spans="10:10" ht="13">
      <c r="J5335" s="169"/>
    </row>
    <row r="5336" spans="10:10" ht="13">
      <c r="J5336" s="169"/>
    </row>
    <row r="5337" spans="10:10" ht="13">
      <c r="J5337" s="169"/>
    </row>
    <row r="5338" spans="10:10" ht="13">
      <c r="J5338" s="169"/>
    </row>
    <row r="5339" spans="10:10" ht="13">
      <c r="J5339" s="169"/>
    </row>
    <row r="5340" spans="10:10" ht="13">
      <c r="J5340" s="169"/>
    </row>
    <row r="5341" spans="10:10" ht="13">
      <c r="J5341" s="169"/>
    </row>
    <row r="5342" spans="10:10" ht="13">
      <c r="J5342" s="169"/>
    </row>
    <row r="5343" spans="10:10" ht="13">
      <c r="J5343" s="169"/>
    </row>
    <row r="5344" spans="10:10" ht="13">
      <c r="J5344" s="169"/>
    </row>
    <row r="5345" spans="10:10" ht="13">
      <c r="J5345" s="169"/>
    </row>
    <row r="5346" spans="10:10" ht="13">
      <c r="J5346" s="169"/>
    </row>
    <row r="5347" spans="10:10" ht="13">
      <c r="J5347" s="169"/>
    </row>
    <row r="5348" spans="10:10" ht="13">
      <c r="J5348" s="169"/>
    </row>
    <row r="5349" spans="10:10" ht="13">
      <c r="J5349" s="169"/>
    </row>
    <row r="5350" spans="10:10" ht="13">
      <c r="J5350" s="169"/>
    </row>
    <row r="5351" spans="10:10" ht="13">
      <c r="J5351" s="169"/>
    </row>
    <row r="5352" spans="10:10" ht="13">
      <c r="J5352" s="169"/>
    </row>
    <row r="5353" spans="10:10" ht="13">
      <c r="J5353" s="169"/>
    </row>
    <row r="5354" spans="10:10" ht="13">
      <c r="J5354" s="169"/>
    </row>
    <row r="5355" spans="10:10" ht="13">
      <c r="J5355" s="169"/>
    </row>
    <row r="5356" spans="10:10" ht="13">
      <c r="J5356" s="169"/>
    </row>
    <row r="5357" spans="10:10" ht="13">
      <c r="J5357" s="169"/>
    </row>
    <row r="5358" spans="10:10" ht="13">
      <c r="J5358" s="169"/>
    </row>
    <row r="5359" spans="10:10" ht="13">
      <c r="J5359" s="169"/>
    </row>
    <row r="5360" spans="10:10" ht="13">
      <c r="J5360" s="169"/>
    </row>
    <row r="5361" spans="10:10" ht="13">
      <c r="J5361" s="169"/>
    </row>
    <row r="5362" spans="10:10" ht="13">
      <c r="J5362" s="169"/>
    </row>
    <row r="5363" spans="10:10" ht="13">
      <c r="J5363" s="169"/>
    </row>
    <row r="5364" spans="10:10" ht="13">
      <c r="J5364" s="169"/>
    </row>
    <row r="5365" spans="10:10" ht="13">
      <c r="J5365" s="169"/>
    </row>
    <row r="5366" spans="10:10" ht="13">
      <c r="J5366" s="169"/>
    </row>
    <row r="5367" spans="10:10" ht="13">
      <c r="J5367" s="169"/>
    </row>
    <row r="5368" spans="10:10" ht="13">
      <c r="J5368" s="169"/>
    </row>
    <row r="5369" spans="10:10" ht="13">
      <c r="J5369" s="169"/>
    </row>
    <row r="5370" spans="10:10" ht="13">
      <c r="J5370" s="169"/>
    </row>
    <row r="5371" spans="10:10" ht="13">
      <c r="J5371" s="169"/>
    </row>
    <row r="5372" spans="10:10" ht="13">
      <c r="J5372" s="169"/>
    </row>
    <row r="5373" spans="10:10" ht="13">
      <c r="J5373" s="169"/>
    </row>
    <row r="5374" spans="10:10" ht="13">
      <c r="J5374" s="169"/>
    </row>
    <row r="5375" spans="10:10" ht="13">
      <c r="J5375" s="169"/>
    </row>
    <row r="5376" spans="10:10" ht="13">
      <c r="J5376" s="169"/>
    </row>
    <row r="5377" spans="10:10" ht="13">
      <c r="J5377" s="169"/>
    </row>
    <row r="5378" spans="10:10" ht="13">
      <c r="J5378" s="169"/>
    </row>
    <row r="5379" spans="10:10" ht="13">
      <c r="J5379" s="169"/>
    </row>
    <row r="5380" spans="10:10" ht="13">
      <c r="J5380" s="169"/>
    </row>
    <row r="5381" spans="10:10" ht="13">
      <c r="J5381" s="169"/>
    </row>
    <row r="5382" spans="10:10" ht="13">
      <c r="J5382" s="169"/>
    </row>
    <row r="5383" spans="10:10" ht="13">
      <c r="J5383" s="169"/>
    </row>
    <row r="5384" spans="10:10" ht="13">
      <c r="J5384" s="169"/>
    </row>
    <row r="5385" spans="10:10" ht="13">
      <c r="J5385" s="169"/>
    </row>
    <row r="5386" spans="10:10" ht="13">
      <c r="J5386" s="169"/>
    </row>
    <row r="5387" spans="10:10" ht="13">
      <c r="J5387" s="169"/>
    </row>
    <row r="5388" spans="10:10" ht="13">
      <c r="J5388" s="169"/>
    </row>
    <row r="5389" spans="10:10" ht="13">
      <c r="J5389" s="169"/>
    </row>
    <row r="5390" spans="10:10" ht="13">
      <c r="J5390" s="169"/>
    </row>
    <row r="5391" spans="10:10" ht="13">
      <c r="J5391" s="169"/>
    </row>
    <row r="5392" spans="10:10" ht="13">
      <c r="J5392" s="169"/>
    </row>
    <row r="5393" spans="10:10" ht="13">
      <c r="J5393" s="169"/>
    </row>
    <row r="5394" spans="10:10" ht="13">
      <c r="J5394" s="169"/>
    </row>
    <row r="5395" spans="10:10" ht="13">
      <c r="J5395" s="169"/>
    </row>
    <row r="5396" spans="10:10" ht="13">
      <c r="J5396" s="169"/>
    </row>
    <row r="5397" spans="10:10" ht="13">
      <c r="J5397" s="169"/>
    </row>
    <row r="5398" spans="10:10" ht="13">
      <c r="J5398" s="169"/>
    </row>
    <row r="5399" spans="10:10" ht="13">
      <c r="J5399" s="169"/>
    </row>
    <row r="5400" spans="10:10" ht="13">
      <c r="J5400" s="169"/>
    </row>
    <row r="5401" spans="10:10" ht="13">
      <c r="J5401" s="169"/>
    </row>
    <row r="5402" spans="10:10" ht="13">
      <c r="J5402" s="169"/>
    </row>
    <row r="5403" spans="10:10" ht="13">
      <c r="J5403" s="169"/>
    </row>
    <row r="5404" spans="10:10" ht="13">
      <c r="J5404" s="169"/>
    </row>
    <row r="5405" spans="10:10" ht="13">
      <c r="J5405" s="169"/>
    </row>
    <row r="5406" spans="10:10" ht="13">
      <c r="J5406" s="169"/>
    </row>
    <row r="5407" spans="10:10" ht="13">
      <c r="J5407" s="169"/>
    </row>
    <row r="5408" spans="10:10" ht="13">
      <c r="J5408" s="169"/>
    </row>
    <row r="5409" spans="10:10" ht="13">
      <c r="J5409" s="169"/>
    </row>
    <row r="5410" spans="10:10" ht="13">
      <c r="J5410" s="169"/>
    </row>
    <row r="5411" spans="10:10" ht="13">
      <c r="J5411" s="169"/>
    </row>
    <row r="5412" spans="10:10" ht="13">
      <c r="J5412" s="169"/>
    </row>
    <row r="5413" spans="10:10" ht="13">
      <c r="J5413" s="169"/>
    </row>
    <row r="5414" spans="10:10" ht="13">
      <c r="J5414" s="169"/>
    </row>
    <row r="5415" spans="10:10" ht="13">
      <c r="J5415" s="169"/>
    </row>
    <row r="5416" spans="10:10" ht="13">
      <c r="J5416" s="169"/>
    </row>
    <row r="5417" spans="10:10" ht="13">
      <c r="J5417" s="169"/>
    </row>
    <row r="5418" spans="10:10" ht="13">
      <c r="J5418" s="169"/>
    </row>
    <row r="5419" spans="10:10" ht="13">
      <c r="J5419" s="169"/>
    </row>
    <row r="5420" spans="10:10" ht="13">
      <c r="J5420" s="169"/>
    </row>
    <row r="5421" spans="10:10" ht="13">
      <c r="J5421" s="169"/>
    </row>
    <row r="5422" spans="10:10" ht="13">
      <c r="J5422" s="169"/>
    </row>
    <row r="5423" spans="10:10" ht="13">
      <c r="J5423" s="169"/>
    </row>
    <row r="5424" spans="10:10" ht="13">
      <c r="J5424" s="169"/>
    </row>
    <row r="5425" spans="10:10" ht="13">
      <c r="J5425" s="169"/>
    </row>
    <row r="5426" spans="10:10" ht="13">
      <c r="J5426" s="169"/>
    </row>
    <row r="5427" spans="10:10" ht="13">
      <c r="J5427" s="169"/>
    </row>
    <row r="5428" spans="10:10" ht="13">
      <c r="J5428" s="169"/>
    </row>
    <row r="5429" spans="10:10" ht="13">
      <c r="J5429" s="169"/>
    </row>
    <row r="5430" spans="10:10" ht="13">
      <c r="J5430" s="169"/>
    </row>
    <row r="5431" spans="10:10" ht="13">
      <c r="J5431" s="169"/>
    </row>
    <row r="5432" spans="10:10" ht="13">
      <c r="J5432" s="169"/>
    </row>
    <row r="5433" spans="10:10" ht="13">
      <c r="J5433" s="169"/>
    </row>
    <row r="5434" spans="10:10" ht="13">
      <c r="J5434" s="169"/>
    </row>
    <row r="5435" spans="10:10" ht="13">
      <c r="J5435" s="169"/>
    </row>
    <row r="5436" spans="10:10" ht="13">
      <c r="J5436" s="169"/>
    </row>
    <row r="5437" spans="10:10" ht="13">
      <c r="J5437" s="169"/>
    </row>
    <row r="5438" spans="10:10" ht="13">
      <c r="J5438" s="169"/>
    </row>
    <row r="5439" spans="10:10" ht="13">
      <c r="J5439" s="169"/>
    </row>
    <row r="5440" spans="10:10" ht="13">
      <c r="J5440" s="169"/>
    </row>
    <row r="5441" spans="10:10" ht="13">
      <c r="J5441" s="169"/>
    </row>
    <row r="5442" spans="10:10" ht="13">
      <c r="J5442" s="169"/>
    </row>
    <row r="5443" spans="10:10" ht="13">
      <c r="J5443" s="169"/>
    </row>
    <row r="5444" spans="10:10" ht="13">
      <c r="J5444" s="169"/>
    </row>
    <row r="5445" spans="10:10" ht="13">
      <c r="J5445" s="169"/>
    </row>
    <row r="5446" spans="10:10" ht="13">
      <c r="J5446" s="169"/>
    </row>
    <row r="5447" spans="10:10" ht="13">
      <c r="J5447" s="169"/>
    </row>
    <row r="5448" spans="10:10" ht="13">
      <c r="J5448" s="169"/>
    </row>
    <row r="5449" spans="10:10" ht="13">
      <c r="J5449" s="169"/>
    </row>
    <row r="5450" spans="10:10" ht="13">
      <c r="J5450" s="169"/>
    </row>
    <row r="5451" spans="10:10" ht="13">
      <c r="J5451" s="169"/>
    </row>
    <row r="5452" spans="10:10" ht="13">
      <c r="J5452" s="169"/>
    </row>
    <row r="5453" spans="10:10" ht="13">
      <c r="J5453" s="169"/>
    </row>
    <row r="5454" spans="10:10" ht="13">
      <c r="J5454" s="169"/>
    </row>
    <row r="5455" spans="10:10" ht="13">
      <c r="J5455" s="169"/>
    </row>
    <row r="5456" spans="10:10" ht="13">
      <c r="J5456" s="169"/>
    </row>
    <row r="5457" spans="10:10" ht="13">
      <c r="J5457" s="169"/>
    </row>
    <row r="5458" spans="10:10" ht="13">
      <c r="J5458" s="169"/>
    </row>
    <row r="5459" spans="10:10" ht="13">
      <c r="J5459" s="169"/>
    </row>
    <row r="5460" spans="10:10" ht="13">
      <c r="J5460" s="169"/>
    </row>
    <row r="5461" spans="10:10" ht="13">
      <c r="J5461" s="169"/>
    </row>
    <row r="5462" spans="10:10" ht="13">
      <c r="J5462" s="169"/>
    </row>
    <row r="5463" spans="10:10" ht="13">
      <c r="J5463" s="169"/>
    </row>
    <row r="5464" spans="10:10" ht="13">
      <c r="J5464" s="169"/>
    </row>
    <row r="5465" spans="10:10" ht="13">
      <c r="J5465" s="169"/>
    </row>
    <row r="5466" spans="10:10" ht="13">
      <c r="J5466" s="169"/>
    </row>
    <row r="5467" spans="10:10" ht="13">
      <c r="J5467" s="169"/>
    </row>
    <row r="5468" spans="10:10" ht="13">
      <c r="J5468" s="169"/>
    </row>
    <row r="5469" spans="10:10" ht="13">
      <c r="J5469" s="169"/>
    </row>
    <row r="5470" spans="10:10" ht="13">
      <c r="J5470" s="169"/>
    </row>
    <row r="5471" spans="10:10" ht="13">
      <c r="J5471" s="169"/>
    </row>
    <row r="5472" spans="10:10" ht="13">
      <c r="J5472" s="169"/>
    </row>
    <row r="5473" spans="10:10" ht="13">
      <c r="J5473" s="169"/>
    </row>
    <row r="5474" spans="10:10" ht="13">
      <c r="J5474" s="169"/>
    </row>
    <row r="5475" spans="10:10" ht="13">
      <c r="J5475" s="169"/>
    </row>
    <row r="5476" spans="10:10" ht="13">
      <c r="J5476" s="169"/>
    </row>
    <row r="5477" spans="10:10" ht="13">
      <c r="J5477" s="169"/>
    </row>
    <row r="5478" spans="10:10" ht="13">
      <c r="J5478" s="169"/>
    </row>
    <row r="5479" spans="10:10" ht="13">
      <c r="J5479" s="169"/>
    </row>
    <row r="5480" spans="10:10" ht="13">
      <c r="J5480" s="169"/>
    </row>
    <row r="5481" spans="10:10" ht="13">
      <c r="J5481" s="169"/>
    </row>
    <row r="5482" spans="10:10" ht="13">
      <c r="J5482" s="169"/>
    </row>
    <row r="5483" spans="10:10" ht="13">
      <c r="J5483" s="169"/>
    </row>
    <row r="5484" spans="10:10" ht="13">
      <c r="J5484" s="169"/>
    </row>
    <row r="5485" spans="10:10" ht="13">
      <c r="J5485" s="169"/>
    </row>
    <row r="5486" spans="10:10" ht="13">
      <c r="J5486" s="169"/>
    </row>
    <row r="5487" spans="10:10" ht="13">
      <c r="J5487" s="169"/>
    </row>
    <row r="5488" spans="10:10" ht="13">
      <c r="J5488" s="169"/>
    </row>
    <row r="5489" spans="10:10" ht="13">
      <c r="J5489" s="169"/>
    </row>
    <row r="5490" spans="10:10" ht="13">
      <c r="J5490" s="169"/>
    </row>
    <row r="5491" spans="10:10" ht="13">
      <c r="J5491" s="169"/>
    </row>
    <row r="5492" spans="10:10" ht="13">
      <c r="J5492" s="169"/>
    </row>
    <row r="5493" spans="10:10" ht="13">
      <c r="J5493" s="169"/>
    </row>
    <row r="5494" spans="10:10" ht="13">
      <c r="J5494" s="169"/>
    </row>
    <row r="5495" spans="10:10" ht="13">
      <c r="J5495" s="169"/>
    </row>
    <row r="5496" spans="10:10" ht="13">
      <c r="J5496" s="169"/>
    </row>
    <row r="5497" spans="10:10" ht="13">
      <c r="J5497" s="169"/>
    </row>
    <row r="5498" spans="10:10" ht="13">
      <c r="J5498" s="169"/>
    </row>
    <row r="5499" spans="10:10" ht="13">
      <c r="J5499" s="169"/>
    </row>
    <row r="5500" spans="10:10" ht="13">
      <c r="J5500" s="169"/>
    </row>
    <row r="5501" spans="10:10" ht="13">
      <c r="J5501" s="169"/>
    </row>
    <row r="5502" spans="10:10" ht="13">
      <c r="J5502" s="169"/>
    </row>
    <row r="5503" spans="10:10" ht="13">
      <c r="J5503" s="169"/>
    </row>
    <row r="5504" spans="10:10" ht="13">
      <c r="J5504" s="169"/>
    </row>
    <row r="5505" spans="10:10" ht="13">
      <c r="J5505" s="169"/>
    </row>
    <row r="5506" spans="10:10" ht="13">
      <c r="J5506" s="169"/>
    </row>
    <row r="5507" spans="10:10" ht="13">
      <c r="J5507" s="169"/>
    </row>
    <row r="5508" spans="10:10" ht="13">
      <c r="J5508" s="169"/>
    </row>
    <row r="5509" spans="10:10" ht="13">
      <c r="J5509" s="169"/>
    </row>
    <row r="5510" spans="10:10" ht="13">
      <c r="J5510" s="169"/>
    </row>
    <row r="5511" spans="10:10" ht="13">
      <c r="J5511" s="169"/>
    </row>
    <row r="5512" spans="10:10" ht="13">
      <c r="J5512" s="169"/>
    </row>
    <row r="5513" spans="10:10" ht="13">
      <c r="J5513" s="169"/>
    </row>
    <row r="5514" spans="10:10" ht="13">
      <c r="J5514" s="169"/>
    </row>
    <row r="5515" spans="10:10" ht="13">
      <c r="J5515" s="169"/>
    </row>
    <row r="5516" spans="10:10" ht="13">
      <c r="J5516" s="169"/>
    </row>
    <row r="5517" spans="10:10" ht="13">
      <c r="J5517" s="169"/>
    </row>
    <row r="5518" spans="10:10" ht="13">
      <c r="J5518" s="169"/>
    </row>
    <row r="5519" spans="10:10" ht="13">
      <c r="J5519" s="169"/>
    </row>
    <row r="5520" spans="10:10" ht="13">
      <c r="J5520" s="169"/>
    </row>
    <row r="5521" spans="10:10" ht="13">
      <c r="J5521" s="169"/>
    </row>
    <row r="5522" spans="10:10" ht="13">
      <c r="J5522" s="169"/>
    </row>
    <row r="5523" spans="10:10" ht="13">
      <c r="J5523" s="169"/>
    </row>
    <row r="5524" spans="10:10" ht="13">
      <c r="J5524" s="169"/>
    </row>
    <row r="5525" spans="10:10" ht="13">
      <c r="J5525" s="169"/>
    </row>
    <row r="5526" spans="10:10" ht="13">
      <c r="J5526" s="169"/>
    </row>
    <row r="5527" spans="10:10" ht="13">
      <c r="J5527" s="169"/>
    </row>
    <row r="5528" spans="10:10" ht="13">
      <c r="J5528" s="169"/>
    </row>
    <row r="5529" spans="10:10" ht="13">
      <c r="J5529" s="169"/>
    </row>
    <row r="5530" spans="10:10" ht="13">
      <c r="J5530" s="169"/>
    </row>
    <row r="5531" spans="10:10" ht="13">
      <c r="J5531" s="169"/>
    </row>
    <row r="5532" spans="10:10" ht="13">
      <c r="J5532" s="169"/>
    </row>
    <row r="5533" spans="10:10" ht="13">
      <c r="J5533" s="169"/>
    </row>
    <row r="5534" spans="10:10" ht="13">
      <c r="J5534" s="169"/>
    </row>
    <row r="5535" spans="10:10" ht="13">
      <c r="J5535" s="169"/>
    </row>
    <row r="5536" spans="10:10" ht="13">
      <c r="J5536" s="169"/>
    </row>
    <row r="5537" spans="10:10" ht="13">
      <c r="J5537" s="169"/>
    </row>
    <row r="5538" spans="10:10" ht="13">
      <c r="J5538" s="169"/>
    </row>
    <row r="5539" spans="10:10" ht="13">
      <c r="J5539" s="169"/>
    </row>
    <row r="5540" spans="10:10" ht="13">
      <c r="J5540" s="169"/>
    </row>
    <row r="5541" spans="10:10" ht="13">
      <c r="J5541" s="169"/>
    </row>
    <row r="5542" spans="10:10" ht="13">
      <c r="J5542" s="169"/>
    </row>
    <row r="5543" spans="10:10" ht="13">
      <c r="J5543" s="169"/>
    </row>
    <row r="5544" spans="10:10" ht="13">
      <c r="J5544" s="169"/>
    </row>
    <row r="5545" spans="10:10" ht="13">
      <c r="J5545" s="169"/>
    </row>
    <row r="5546" spans="10:10" ht="13">
      <c r="J5546" s="169"/>
    </row>
    <row r="5547" spans="10:10" ht="13">
      <c r="J5547" s="169"/>
    </row>
    <row r="5548" spans="10:10" ht="13">
      <c r="J5548" s="169"/>
    </row>
    <row r="5549" spans="10:10" ht="13">
      <c r="J5549" s="169"/>
    </row>
    <row r="5550" spans="10:10" ht="13">
      <c r="J5550" s="169"/>
    </row>
    <row r="5551" spans="10:10" ht="13">
      <c r="J5551" s="169"/>
    </row>
    <row r="5552" spans="10:10" ht="13">
      <c r="J5552" s="169"/>
    </row>
    <row r="5553" spans="10:10" ht="13">
      <c r="J5553" s="169"/>
    </row>
    <row r="5554" spans="10:10" ht="13">
      <c r="J5554" s="169"/>
    </row>
    <row r="5555" spans="10:10" ht="13">
      <c r="J5555" s="169"/>
    </row>
    <row r="5556" spans="10:10" ht="13">
      <c r="J5556" s="169"/>
    </row>
    <row r="5557" spans="10:10" ht="13">
      <c r="J5557" s="169"/>
    </row>
    <row r="5558" spans="10:10" ht="13">
      <c r="J5558" s="169"/>
    </row>
    <row r="5559" spans="10:10" ht="13">
      <c r="J5559" s="169"/>
    </row>
    <row r="5560" spans="10:10" ht="13">
      <c r="J5560" s="169"/>
    </row>
    <row r="5561" spans="10:10" ht="13">
      <c r="J5561" s="169"/>
    </row>
    <row r="5562" spans="10:10" ht="13">
      <c r="J5562" s="169"/>
    </row>
    <row r="5563" spans="10:10" ht="13">
      <c r="J5563" s="169"/>
    </row>
    <row r="5564" spans="10:10" ht="13">
      <c r="J5564" s="169"/>
    </row>
    <row r="5565" spans="10:10" ht="13">
      <c r="J5565" s="169"/>
    </row>
    <row r="5566" spans="10:10" ht="13">
      <c r="J5566" s="169"/>
    </row>
    <row r="5567" spans="10:10" ht="13">
      <c r="J5567" s="169"/>
    </row>
    <row r="5568" spans="10:10" ht="13">
      <c r="J5568" s="169"/>
    </row>
    <row r="5569" spans="10:10" ht="13">
      <c r="J5569" s="169"/>
    </row>
    <row r="5570" spans="10:10" ht="13">
      <c r="J5570" s="169"/>
    </row>
    <row r="5571" spans="10:10" ht="13">
      <c r="J5571" s="169"/>
    </row>
    <row r="5572" spans="10:10" ht="13">
      <c r="J5572" s="169"/>
    </row>
    <row r="5573" spans="10:10" ht="13">
      <c r="J5573" s="169"/>
    </row>
    <row r="5574" spans="10:10" ht="13">
      <c r="J5574" s="169"/>
    </row>
    <row r="5575" spans="10:10" ht="13">
      <c r="J5575" s="169"/>
    </row>
    <row r="5576" spans="10:10" ht="13">
      <c r="J5576" s="169"/>
    </row>
    <row r="5577" spans="10:10" ht="13">
      <c r="J5577" s="169"/>
    </row>
    <row r="5578" spans="10:10" ht="13">
      <c r="J5578" s="169"/>
    </row>
    <row r="5579" spans="10:10" ht="13">
      <c r="J5579" s="169"/>
    </row>
    <row r="5580" spans="10:10" ht="13">
      <c r="J5580" s="169"/>
    </row>
    <row r="5581" spans="10:10" ht="13">
      <c r="J5581" s="169"/>
    </row>
    <row r="5582" spans="10:10" ht="13">
      <c r="J5582" s="169"/>
    </row>
    <row r="5583" spans="10:10" ht="13">
      <c r="J5583" s="169"/>
    </row>
    <row r="5584" spans="10:10" ht="13">
      <c r="J5584" s="169"/>
    </row>
    <row r="5585" spans="10:10" ht="13">
      <c r="J5585" s="169"/>
    </row>
    <row r="5586" spans="10:10" ht="13">
      <c r="J5586" s="169"/>
    </row>
    <row r="5587" spans="10:10" ht="13">
      <c r="J5587" s="169"/>
    </row>
    <row r="5588" spans="10:10" ht="13">
      <c r="J5588" s="169"/>
    </row>
    <row r="5589" spans="10:10" ht="13">
      <c r="J5589" s="169"/>
    </row>
    <row r="5590" spans="10:10" ht="13">
      <c r="J5590" s="169"/>
    </row>
    <row r="5591" spans="10:10" ht="13">
      <c r="J5591" s="169"/>
    </row>
    <row r="5592" spans="10:10" ht="13">
      <c r="J5592" s="169"/>
    </row>
    <row r="5593" spans="10:10" ht="13">
      <c r="J5593" s="169"/>
    </row>
    <row r="5594" spans="10:10" ht="13">
      <c r="J5594" s="169"/>
    </row>
    <row r="5595" spans="10:10" ht="13">
      <c r="J5595" s="169"/>
    </row>
    <row r="5596" spans="10:10" ht="13">
      <c r="J5596" s="169"/>
    </row>
    <row r="5597" spans="10:10" ht="13">
      <c r="J5597" s="169"/>
    </row>
    <row r="5598" spans="10:10" ht="13">
      <c r="J5598" s="169"/>
    </row>
    <row r="5599" spans="10:10" ht="13">
      <c r="J5599" s="169"/>
    </row>
    <row r="5600" spans="10:10" ht="13">
      <c r="J5600" s="169"/>
    </row>
    <row r="5601" spans="10:10" ht="13">
      <c r="J5601" s="169"/>
    </row>
    <row r="5602" spans="10:10" ht="13">
      <c r="J5602" s="169"/>
    </row>
    <row r="5603" spans="10:10" ht="13">
      <c r="J5603" s="169"/>
    </row>
    <row r="5604" spans="10:10" ht="13">
      <c r="J5604" s="169"/>
    </row>
    <row r="5605" spans="10:10" ht="13">
      <c r="J5605" s="169"/>
    </row>
    <row r="5606" spans="10:10" ht="13">
      <c r="J5606" s="169"/>
    </row>
    <row r="5607" spans="10:10" ht="13">
      <c r="J5607" s="169"/>
    </row>
    <row r="5608" spans="10:10" ht="13">
      <c r="J5608" s="169"/>
    </row>
    <row r="5609" spans="10:10" ht="13">
      <c r="J5609" s="169"/>
    </row>
    <row r="5610" spans="10:10" ht="13">
      <c r="J5610" s="169"/>
    </row>
    <row r="5611" spans="10:10" ht="13">
      <c r="J5611" s="169"/>
    </row>
    <row r="5612" spans="10:10" ht="13">
      <c r="J5612" s="169"/>
    </row>
    <row r="5613" spans="10:10" ht="13">
      <c r="J5613" s="169"/>
    </row>
    <row r="5614" spans="10:10" ht="13">
      <c r="J5614" s="169"/>
    </row>
    <row r="5615" spans="10:10" ht="13">
      <c r="J5615" s="169"/>
    </row>
    <row r="5616" spans="10:10" ht="13">
      <c r="J5616" s="169"/>
    </row>
    <row r="5617" spans="10:10" ht="13">
      <c r="J5617" s="169"/>
    </row>
    <row r="5618" spans="10:10" ht="13">
      <c r="J5618" s="169"/>
    </row>
    <row r="5619" spans="10:10" ht="13">
      <c r="J5619" s="169"/>
    </row>
    <row r="5620" spans="10:10" ht="13">
      <c r="J5620" s="169"/>
    </row>
    <row r="5621" spans="10:10" ht="13">
      <c r="J5621" s="169"/>
    </row>
    <row r="5622" spans="10:10" ht="13">
      <c r="J5622" s="169"/>
    </row>
    <row r="5623" spans="10:10" ht="13">
      <c r="J5623" s="169"/>
    </row>
    <row r="5624" spans="10:10" ht="13">
      <c r="J5624" s="169"/>
    </row>
    <row r="5625" spans="10:10" ht="13">
      <c r="J5625" s="169"/>
    </row>
    <row r="5626" spans="10:10" ht="13">
      <c r="J5626" s="169"/>
    </row>
    <row r="5627" spans="10:10" ht="13">
      <c r="J5627" s="169"/>
    </row>
    <row r="5628" spans="10:10" ht="13">
      <c r="J5628" s="169"/>
    </row>
    <row r="5629" spans="10:10" ht="13">
      <c r="J5629" s="169"/>
    </row>
    <row r="5630" spans="10:10" ht="13">
      <c r="J5630" s="169"/>
    </row>
    <row r="5631" spans="10:10" ht="13">
      <c r="J5631" s="169"/>
    </row>
    <row r="5632" spans="10:10" ht="13">
      <c r="J5632" s="169"/>
    </row>
    <row r="5633" spans="10:10" ht="13">
      <c r="J5633" s="169"/>
    </row>
    <row r="5634" spans="10:10" ht="13">
      <c r="J5634" s="169"/>
    </row>
    <row r="5635" spans="10:10" ht="13">
      <c r="J5635" s="169"/>
    </row>
    <row r="5636" spans="10:10" ht="13">
      <c r="J5636" s="169"/>
    </row>
    <row r="5637" spans="10:10" ht="13">
      <c r="J5637" s="169"/>
    </row>
    <row r="5638" spans="10:10" ht="13">
      <c r="J5638" s="169"/>
    </row>
    <row r="5639" spans="10:10" ht="13">
      <c r="J5639" s="169"/>
    </row>
    <row r="5640" spans="10:10" ht="13">
      <c r="J5640" s="169"/>
    </row>
    <row r="5641" spans="10:10" ht="13">
      <c r="J5641" s="169"/>
    </row>
    <row r="5642" spans="10:10" ht="13">
      <c r="J5642" s="169"/>
    </row>
    <row r="5643" spans="10:10" ht="13">
      <c r="J5643" s="169"/>
    </row>
    <row r="5644" spans="10:10" ht="13">
      <c r="J5644" s="169"/>
    </row>
    <row r="5645" spans="10:10" ht="13">
      <c r="J5645" s="169"/>
    </row>
    <row r="5646" spans="10:10" ht="13">
      <c r="J5646" s="169"/>
    </row>
    <row r="5647" spans="10:10" ht="13">
      <c r="J5647" s="169"/>
    </row>
    <row r="5648" spans="10:10" ht="13">
      <c r="J5648" s="169"/>
    </row>
    <row r="5649" spans="10:10" ht="13">
      <c r="J5649" s="169"/>
    </row>
    <row r="5650" spans="10:10" ht="13">
      <c r="J5650" s="169"/>
    </row>
    <row r="5651" spans="10:10" ht="13">
      <c r="J5651" s="169"/>
    </row>
    <row r="5652" spans="10:10" ht="13">
      <c r="J5652" s="169"/>
    </row>
    <row r="5653" spans="10:10" ht="13">
      <c r="J5653" s="169"/>
    </row>
    <row r="5654" spans="10:10" ht="13">
      <c r="J5654" s="169"/>
    </row>
    <row r="5655" spans="10:10" ht="13">
      <c r="J5655" s="169"/>
    </row>
    <row r="5656" spans="10:10" ht="13">
      <c r="J5656" s="169"/>
    </row>
    <row r="5657" spans="10:10" ht="13">
      <c r="J5657" s="169"/>
    </row>
    <row r="5658" spans="10:10" ht="13">
      <c r="J5658" s="169"/>
    </row>
    <row r="5659" spans="10:10" ht="13">
      <c r="J5659" s="169"/>
    </row>
    <row r="5660" spans="10:10" ht="13">
      <c r="J5660" s="169"/>
    </row>
    <row r="5661" spans="10:10" ht="13">
      <c r="J5661" s="169"/>
    </row>
    <row r="5662" spans="10:10" ht="13">
      <c r="J5662" s="169"/>
    </row>
    <row r="5663" spans="10:10" ht="13">
      <c r="J5663" s="169"/>
    </row>
    <row r="5664" spans="10:10" ht="13">
      <c r="J5664" s="169"/>
    </row>
    <row r="5665" spans="10:10" ht="13">
      <c r="J5665" s="169"/>
    </row>
    <row r="5666" spans="10:10" ht="13">
      <c r="J5666" s="169"/>
    </row>
    <row r="5667" spans="10:10" ht="13">
      <c r="J5667" s="169"/>
    </row>
    <row r="5668" spans="10:10" ht="13">
      <c r="J5668" s="169"/>
    </row>
    <row r="5669" spans="10:10" ht="13">
      <c r="J5669" s="169"/>
    </row>
    <row r="5670" spans="10:10" ht="13">
      <c r="J5670" s="169"/>
    </row>
    <row r="5671" spans="10:10" ht="13">
      <c r="J5671" s="169"/>
    </row>
    <row r="5672" spans="10:10" ht="13">
      <c r="J5672" s="169"/>
    </row>
    <row r="5673" spans="10:10" ht="13">
      <c r="J5673" s="169"/>
    </row>
    <row r="5674" spans="10:10" ht="13">
      <c r="J5674" s="169"/>
    </row>
    <row r="5675" spans="10:10" ht="13">
      <c r="J5675" s="169"/>
    </row>
    <row r="5676" spans="10:10" ht="13">
      <c r="J5676" s="169"/>
    </row>
    <row r="5677" spans="10:10" ht="13">
      <c r="J5677" s="169"/>
    </row>
    <row r="5678" spans="10:10" ht="13">
      <c r="J5678" s="169"/>
    </row>
    <row r="5679" spans="10:10" ht="13">
      <c r="J5679" s="169"/>
    </row>
    <row r="5680" spans="10:10" ht="13">
      <c r="J5680" s="169"/>
    </row>
    <row r="5681" spans="10:10" ht="13">
      <c r="J5681" s="169"/>
    </row>
    <row r="5682" spans="10:10" ht="13">
      <c r="J5682" s="169"/>
    </row>
    <row r="5683" spans="10:10" ht="13">
      <c r="J5683" s="169"/>
    </row>
    <row r="5684" spans="10:10" ht="13">
      <c r="J5684" s="169"/>
    </row>
    <row r="5685" spans="10:10" ht="13">
      <c r="J5685" s="169"/>
    </row>
    <row r="5686" spans="10:10" ht="13">
      <c r="J5686" s="169"/>
    </row>
    <row r="5687" spans="10:10" ht="13">
      <c r="J5687" s="169"/>
    </row>
    <row r="5688" spans="10:10" ht="13">
      <c r="J5688" s="169"/>
    </row>
    <row r="5689" spans="10:10" ht="13">
      <c r="J5689" s="169"/>
    </row>
    <row r="5690" spans="10:10" ht="13">
      <c r="J5690" s="169"/>
    </row>
    <row r="5691" spans="10:10" ht="13">
      <c r="J5691" s="169"/>
    </row>
    <row r="5692" spans="10:10" ht="13">
      <c r="J5692" s="169"/>
    </row>
    <row r="5693" spans="10:10" ht="13">
      <c r="J5693" s="169"/>
    </row>
    <row r="5694" spans="10:10" ht="13">
      <c r="J5694" s="169"/>
    </row>
    <row r="5695" spans="10:10" ht="13">
      <c r="J5695" s="169"/>
    </row>
    <row r="5696" spans="10:10" ht="13">
      <c r="J5696" s="169"/>
    </row>
    <row r="5697" spans="10:10" ht="13">
      <c r="J5697" s="169"/>
    </row>
    <row r="5698" spans="10:10" ht="13">
      <c r="J5698" s="169"/>
    </row>
    <row r="5699" spans="10:10" ht="13">
      <c r="J5699" s="169"/>
    </row>
    <row r="5700" spans="10:10" ht="13">
      <c r="J5700" s="169"/>
    </row>
    <row r="5701" spans="10:10" ht="13">
      <c r="J5701" s="169"/>
    </row>
    <row r="5702" spans="10:10" ht="13">
      <c r="J5702" s="169"/>
    </row>
    <row r="5703" spans="10:10" ht="13">
      <c r="J5703" s="169"/>
    </row>
    <row r="5704" spans="10:10" ht="13">
      <c r="J5704" s="169"/>
    </row>
    <row r="5705" spans="10:10" ht="13">
      <c r="J5705" s="169"/>
    </row>
    <row r="5706" spans="10:10" ht="13">
      <c r="J5706" s="169"/>
    </row>
    <row r="5707" spans="10:10" ht="13">
      <c r="J5707" s="169"/>
    </row>
    <row r="5708" spans="10:10" ht="13">
      <c r="J5708" s="169"/>
    </row>
    <row r="5709" spans="10:10" ht="13">
      <c r="J5709" s="169"/>
    </row>
    <row r="5710" spans="10:10" ht="13">
      <c r="J5710" s="169"/>
    </row>
    <row r="5711" spans="10:10" ht="13">
      <c r="J5711" s="169"/>
    </row>
    <row r="5712" spans="10:10" ht="13">
      <c r="J5712" s="169"/>
    </row>
    <row r="5713" spans="10:10" ht="13">
      <c r="J5713" s="169"/>
    </row>
    <row r="5714" spans="10:10" ht="13">
      <c r="J5714" s="169"/>
    </row>
    <row r="5715" spans="10:10" ht="13">
      <c r="J5715" s="169"/>
    </row>
    <row r="5716" spans="10:10" ht="13">
      <c r="J5716" s="169"/>
    </row>
    <row r="5717" spans="10:10" ht="13">
      <c r="J5717" s="169"/>
    </row>
    <row r="5718" spans="10:10" ht="13">
      <c r="J5718" s="169"/>
    </row>
    <row r="5719" spans="10:10" ht="13">
      <c r="J5719" s="169"/>
    </row>
    <row r="5720" spans="10:10" ht="13">
      <c r="J5720" s="169"/>
    </row>
    <row r="5721" spans="10:10" ht="13">
      <c r="J5721" s="169"/>
    </row>
    <row r="5722" spans="10:10" ht="13">
      <c r="J5722" s="169"/>
    </row>
    <row r="5723" spans="10:10" ht="13">
      <c r="J5723" s="169"/>
    </row>
    <row r="5724" spans="10:10" ht="13">
      <c r="J5724" s="169"/>
    </row>
    <row r="5725" spans="10:10" ht="13">
      <c r="J5725" s="169"/>
    </row>
    <row r="5726" spans="10:10" ht="13">
      <c r="J5726" s="169"/>
    </row>
    <row r="5727" spans="10:10" ht="13">
      <c r="J5727" s="169"/>
    </row>
    <row r="5728" spans="10:10" ht="13">
      <c r="J5728" s="169"/>
    </row>
    <row r="5729" spans="10:10" ht="13">
      <c r="J5729" s="169"/>
    </row>
    <row r="5730" spans="10:10" ht="13">
      <c r="J5730" s="169"/>
    </row>
    <row r="5731" spans="10:10" ht="13">
      <c r="J5731" s="169"/>
    </row>
    <row r="5732" spans="10:10" ht="13">
      <c r="J5732" s="169"/>
    </row>
    <row r="5733" spans="10:10" ht="13">
      <c r="J5733" s="169"/>
    </row>
    <row r="5734" spans="10:10" ht="13">
      <c r="J5734" s="169"/>
    </row>
    <row r="5735" spans="10:10" ht="13">
      <c r="J5735" s="169"/>
    </row>
    <row r="5736" spans="10:10" ht="13">
      <c r="J5736" s="169"/>
    </row>
    <row r="5737" spans="10:10" ht="13">
      <c r="J5737" s="169"/>
    </row>
    <row r="5738" spans="10:10" ht="13">
      <c r="J5738" s="169"/>
    </row>
    <row r="5739" spans="10:10" ht="13">
      <c r="J5739" s="169"/>
    </row>
    <row r="5740" spans="10:10" ht="13">
      <c r="J5740" s="169"/>
    </row>
    <row r="5741" spans="10:10" ht="13">
      <c r="J5741" s="169"/>
    </row>
    <row r="5742" spans="10:10" ht="13">
      <c r="J5742" s="169"/>
    </row>
    <row r="5743" spans="10:10" ht="13">
      <c r="J5743" s="169"/>
    </row>
    <row r="5744" spans="10:10" ht="13">
      <c r="J5744" s="169"/>
    </row>
    <row r="5745" spans="10:10" ht="13">
      <c r="J5745" s="169"/>
    </row>
    <row r="5746" spans="10:10" ht="13">
      <c r="J5746" s="169"/>
    </row>
    <row r="5747" spans="10:10" ht="13">
      <c r="J5747" s="169"/>
    </row>
    <row r="5748" spans="10:10" ht="13">
      <c r="J5748" s="169"/>
    </row>
    <row r="5749" spans="10:10" ht="13">
      <c r="J5749" s="169"/>
    </row>
    <row r="5750" spans="10:10" ht="13">
      <c r="J5750" s="169"/>
    </row>
    <row r="5751" spans="10:10" ht="13">
      <c r="J5751" s="169"/>
    </row>
    <row r="5752" spans="10:10" ht="13">
      <c r="J5752" s="169"/>
    </row>
    <row r="5753" spans="10:10" ht="13">
      <c r="J5753" s="169"/>
    </row>
    <row r="5754" spans="10:10" ht="13">
      <c r="J5754" s="169"/>
    </row>
    <row r="5755" spans="10:10" ht="13">
      <c r="J5755" s="169"/>
    </row>
    <row r="5756" spans="10:10" ht="13">
      <c r="J5756" s="169"/>
    </row>
    <row r="5757" spans="10:10" ht="13">
      <c r="J5757" s="169"/>
    </row>
    <row r="5758" spans="10:10" ht="13">
      <c r="J5758" s="169"/>
    </row>
    <row r="5759" spans="10:10" ht="13">
      <c r="J5759" s="169"/>
    </row>
    <row r="5760" spans="10:10" ht="13">
      <c r="J5760" s="169"/>
    </row>
    <row r="5761" spans="10:10" ht="13">
      <c r="J5761" s="169"/>
    </row>
    <row r="5762" spans="10:10" ht="13">
      <c r="J5762" s="169"/>
    </row>
    <row r="5763" spans="10:10" ht="13">
      <c r="J5763" s="169"/>
    </row>
    <row r="5764" spans="10:10" ht="13">
      <c r="J5764" s="169"/>
    </row>
    <row r="5765" spans="10:10" ht="13">
      <c r="J5765" s="169"/>
    </row>
    <row r="5766" spans="10:10" ht="13">
      <c r="J5766" s="169"/>
    </row>
    <row r="5767" spans="10:10" ht="13">
      <c r="J5767" s="169"/>
    </row>
    <row r="5768" spans="10:10" ht="13">
      <c r="J5768" s="169"/>
    </row>
    <row r="5769" spans="10:10" ht="13">
      <c r="J5769" s="169"/>
    </row>
    <row r="5770" spans="10:10" ht="13">
      <c r="J5770" s="169"/>
    </row>
    <row r="5771" spans="10:10" ht="13">
      <c r="J5771" s="169"/>
    </row>
    <row r="5772" spans="10:10" ht="13">
      <c r="J5772" s="169"/>
    </row>
    <row r="5773" spans="10:10" ht="13">
      <c r="J5773" s="169"/>
    </row>
    <row r="5774" spans="10:10" ht="13">
      <c r="J5774" s="169"/>
    </row>
    <row r="5775" spans="10:10" ht="13">
      <c r="J5775" s="169"/>
    </row>
    <row r="5776" spans="10:10" ht="13">
      <c r="J5776" s="169"/>
    </row>
    <row r="5777" spans="10:10" ht="13">
      <c r="J5777" s="169"/>
    </row>
    <row r="5778" spans="10:10" ht="13">
      <c r="J5778" s="169"/>
    </row>
    <row r="5779" spans="10:10" ht="13">
      <c r="J5779" s="169"/>
    </row>
    <row r="5780" spans="10:10" ht="13">
      <c r="J5780" s="169"/>
    </row>
    <row r="5781" spans="10:10" ht="13">
      <c r="J5781" s="169"/>
    </row>
    <row r="5782" spans="10:10" ht="13">
      <c r="J5782" s="169"/>
    </row>
    <row r="5783" spans="10:10" ht="13">
      <c r="J5783" s="169"/>
    </row>
    <row r="5784" spans="10:10" ht="13">
      <c r="J5784" s="169"/>
    </row>
    <row r="5785" spans="10:10" ht="13">
      <c r="J5785" s="169"/>
    </row>
    <row r="5786" spans="10:10" ht="13">
      <c r="J5786" s="169"/>
    </row>
    <row r="5787" spans="10:10" ht="13">
      <c r="J5787" s="169"/>
    </row>
    <row r="5788" spans="10:10" ht="13">
      <c r="J5788" s="169"/>
    </row>
    <row r="5789" spans="10:10" ht="13">
      <c r="J5789" s="169"/>
    </row>
    <row r="5790" spans="10:10" ht="13">
      <c r="J5790" s="169"/>
    </row>
    <row r="5791" spans="10:10" ht="13">
      <c r="J5791" s="169"/>
    </row>
    <row r="5792" spans="10:10" ht="13">
      <c r="J5792" s="169"/>
    </row>
    <row r="5793" spans="10:10" ht="13">
      <c r="J5793" s="169"/>
    </row>
    <row r="5794" spans="10:10" ht="13">
      <c r="J5794" s="169"/>
    </row>
    <row r="5795" spans="10:10" ht="13">
      <c r="J5795" s="169"/>
    </row>
    <row r="5796" spans="10:10" ht="13">
      <c r="J5796" s="169"/>
    </row>
    <row r="5797" spans="10:10" ht="13">
      <c r="J5797" s="169"/>
    </row>
    <row r="5798" spans="10:10" ht="13">
      <c r="J5798" s="169"/>
    </row>
    <row r="5799" spans="10:10" ht="13">
      <c r="J5799" s="169"/>
    </row>
    <row r="5800" spans="10:10" ht="13">
      <c r="J5800" s="169"/>
    </row>
    <row r="5801" spans="10:10" ht="13">
      <c r="J5801" s="169"/>
    </row>
    <row r="5802" spans="10:10" ht="13">
      <c r="J5802" s="169"/>
    </row>
    <row r="5803" spans="10:10" ht="13">
      <c r="J5803" s="169"/>
    </row>
    <row r="5804" spans="10:10" ht="13">
      <c r="J5804" s="169"/>
    </row>
    <row r="5805" spans="10:10" ht="13">
      <c r="J5805" s="169"/>
    </row>
    <row r="5806" spans="10:10" ht="13">
      <c r="J5806" s="169"/>
    </row>
    <row r="5807" spans="10:10" ht="13">
      <c r="J5807" s="169"/>
    </row>
    <row r="5808" spans="10:10" ht="13">
      <c r="J5808" s="169"/>
    </row>
    <row r="5809" spans="10:10" ht="13">
      <c r="J5809" s="169"/>
    </row>
    <row r="5810" spans="10:10" ht="13">
      <c r="J5810" s="169"/>
    </row>
    <row r="5811" spans="10:10" ht="13">
      <c r="J5811" s="169"/>
    </row>
    <row r="5812" spans="10:10" ht="13">
      <c r="J5812" s="169"/>
    </row>
    <row r="5813" spans="10:10" ht="13">
      <c r="J5813" s="169"/>
    </row>
    <row r="5814" spans="10:10" ht="13">
      <c r="J5814" s="169"/>
    </row>
    <row r="5815" spans="10:10" ht="13">
      <c r="J5815" s="169"/>
    </row>
    <row r="5816" spans="10:10" ht="13">
      <c r="J5816" s="169"/>
    </row>
    <row r="5817" spans="10:10" ht="13">
      <c r="J5817" s="169"/>
    </row>
    <row r="5818" spans="10:10" ht="13">
      <c r="J5818" s="169"/>
    </row>
    <row r="5819" spans="10:10" ht="13">
      <c r="J5819" s="169"/>
    </row>
    <row r="5820" spans="10:10" ht="13">
      <c r="J5820" s="169"/>
    </row>
    <row r="5821" spans="10:10" ht="13">
      <c r="J5821" s="169"/>
    </row>
    <row r="5822" spans="10:10" ht="13">
      <c r="J5822" s="169"/>
    </row>
    <row r="5823" spans="10:10" ht="13">
      <c r="J5823" s="169"/>
    </row>
    <row r="5824" spans="10:10" ht="13">
      <c r="J5824" s="169"/>
    </row>
    <row r="5825" spans="10:10" ht="13">
      <c r="J5825" s="169"/>
    </row>
    <row r="5826" spans="10:10" ht="13">
      <c r="J5826" s="169"/>
    </row>
    <row r="5827" spans="10:10" ht="13">
      <c r="J5827" s="169"/>
    </row>
    <row r="5828" spans="10:10" ht="13">
      <c r="J5828" s="169"/>
    </row>
    <row r="5829" spans="10:10" ht="13">
      <c r="J5829" s="169"/>
    </row>
    <row r="5830" spans="10:10" ht="13">
      <c r="J5830" s="169"/>
    </row>
    <row r="5831" spans="10:10" ht="13">
      <c r="J5831" s="169"/>
    </row>
    <row r="5832" spans="10:10" ht="13">
      <c r="J5832" s="169"/>
    </row>
    <row r="5833" spans="10:10" ht="13">
      <c r="J5833" s="169"/>
    </row>
    <row r="5834" spans="10:10" ht="13">
      <c r="J5834" s="169"/>
    </row>
    <row r="5835" spans="10:10" ht="13">
      <c r="J5835" s="169"/>
    </row>
    <row r="5836" spans="10:10" ht="13">
      <c r="J5836" s="169"/>
    </row>
    <row r="5837" spans="10:10" ht="13">
      <c r="J5837" s="169"/>
    </row>
    <row r="5838" spans="10:10" ht="13">
      <c r="J5838" s="169"/>
    </row>
    <row r="5839" spans="10:10" ht="13">
      <c r="J5839" s="169"/>
    </row>
    <row r="5840" spans="10:10" ht="13">
      <c r="J5840" s="169"/>
    </row>
    <row r="5841" spans="10:10" ht="13">
      <c r="J5841" s="169"/>
    </row>
    <row r="5842" spans="10:10" ht="13">
      <c r="J5842" s="169"/>
    </row>
    <row r="5843" spans="10:10" ht="13">
      <c r="J5843" s="169"/>
    </row>
    <row r="5844" spans="10:10" ht="13">
      <c r="J5844" s="169"/>
    </row>
    <row r="5845" spans="10:10" ht="13">
      <c r="J5845" s="169"/>
    </row>
    <row r="5846" spans="10:10" ht="13">
      <c r="J5846" s="169"/>
    </row>
    <row r="5847" spans="10:10" ht="13">
      <c r="J5847" s="169"/>
    </row>
    <row r="5848" spans="10:10" ht="13">
      <c r="J5848" s="169"/>
    </row>
    <row r="5849" spans="10:10" ht="13">
      <c r="J5849" s="169"/>
    </row>
    <row r="5850" spans="10:10" ht="13">
      <c r="J5850" s="169"/>
    </row>
    <row r="5851" spans="10:10" ht="13">
      <c r="J5851" s="169"/>
    </row>
    <row r="5852" spans="10:10" ht="13">
      <c r="J5852" s="169"/>
    </row>
    <row r="5853" spans="10:10" ht="13">
      <c r="J5853" s="169"/>
    </row>
    <row r="5854" spans="10:10" ht="13">
      <c r="J5854" s="169"/>
    </row>
    <row r="5855" spans="10:10" ht="13">
      <c r="J5855" s="169"/>
    </row>
    <row r="5856" spans="10:10" ht="13">
      <c r="J5856" s="169"/>
    </row>
    <row r="5857" spans="10:10" ht="13">
      <c r="J5857" s="169"/>
    </row>
    <row r="5858" spans="10:10" ht="13">
      <c r="J5858" s="169"/>
    </row>
    <row r="5859" spans="10:10" ht="13">
      <c r="J5859" s="169"/>
    </row>
    <row r="5860" spans="10:10" ht="13">
      <c r="J5860" s="169"/>
    </row>
    <row r="5861" spans="10:10" ht="13">
      <c r="J5861" s="169"/>
    </row>
    <row r="5862" spans="10:10" ht="13">
      <c r="J5862" s="169"/>
    </row>
    <row r="5863" spans="10:10" ht="13">
      <c r="J5863" s="169"/>
    </row>
    <row r="5864" spans="10:10" ht="13">
      <c r="J5864" s="169"/>
    </row>
    <row r="5865" spans="10:10" ht="13">
      <c r="J5865" s="169"/>
    </row>
    <row r="5866" spans="10:10" ht="13">
      <c r="J5866" s="169"/>
    </row>
    <row r="5867" spans="10:10" ht="13">
      <c r="J5867" s="169"/>
    </row>
    <row r="5868" spans="10:10" ht="13">
      <c r="J5868" s="169"/>
    </row>
    <row r="5869" spans="10:10" ht="13">
      <c r="J5869" s="169"/>
    </row>
    <row r="5870" spans="10:10" ht="13">
      <c r="J5870" s="169"/>
    </row>
    <row r="5871" spans="10:10" ht="13">
      <c r="J5871" s="169"/>
    </row>
    <row r="5872" spans="10:10" ht="13">
      <c r="J5872" s="169"/>
    </row>
    <row r="5873" spans="10:10" ht="13">
      <c r="J5873" s="169"/>
    </row>
    <row r="5874" spans="10:10" ht="13">
      <c r="J5874" s="169"/>
    </row>
    <row r="5875" spans="10:10" ht="13">
      <c r="J5875" s="169"/>
    </row>
    <row r="5876" spans="10:10" ht="13">
      <c r="J5876" s="169"/>
    </row>
    <row r="5877" spans="10:10" ht="13">
      <c r="J5877" s="169"/>
    </row>
    <row r="5878" spans="10:10" ht="13">
      <c r="J5878" s="169"/>
    </row>
    <row r="5879" spans="10:10" ht="13">
      <c r="J5879" s="169"/>
    </row>
    <row r="5880" spans="10:10" ht="13">
      <c r="J5880" s="169"/>
    </row>
    <row r="5881" spans="10:10" ht="13">
      <c r="J5881" s="169"/>
    </row>
    <row r="5882" spans="10:10" ht="13">
      <c r="J5882" s="169"/>
    </row>
    <row r="5883" spans="10:10" ht="13">
      <c r="J5883" s="169"/>
    </row>
    <row r="5884" spans="10:10" ht="13">
      <c r="J5884" s="169"/>
    </row>
    <row r="5885" spans="10:10" ht="13">
      <c r="J5885" s="169"/>
    </row>
    <row r="5886" spans="10:10" ht="13">
      <c r="J5886" s="169"/>
    </row>
    <row r="5887" spans="10:10" ht="13">
      <c r="J5887" s="169"/>
    </row>
    <row r="5888" spans="10:10" ht="13">
      <c r="J5888" s="169"/>
    </row>
    <row r="5889" spans="10:10" ht="13">
      <c r="J5889" s="169"/>
    </row>
    <row r="5890" spans="10:10" ht="13">
      <c r="J5890" s="169"/>
    </row>
    <row r="5891" spans="10:10" ht="13">
      <c r="J5891" s="169"/>
    </row>
    <row r="5892" spans="10:10" ht="13">
      <c r="J5892" s="169"/>
    </row>
    <row r="5893" spans="10:10" ht="13">
      <c r="J5893" s="169"/>
    </row>
    <row r="5894" spans="10:10" ht="13">
      <c r="J5894" s="169"/>
    </row>
    <row r="5895" spans="10:10" ht="13">
      <c r="J5895" s="169"/>
    </row>
    <row r="5896" spans="10:10" ht="13">
      <c r="J5896" s="169"/>
    </row>
    <row r="5897" spans="10:10" ht="13">
      <c r="J5897" s="169"/>
    </row>
    <row r="5898" spans="10:10" ht="13">
      <c r="J5898" s="169"/>
    </row>
    <row r="5899" spans="10:10" ht="13">
      <c r="J5899" s="169"/>
    </row>
    <row r="5900" spans="10:10" ht="13">
      <c r="J5900" s="169"/>
    </row>
    <row r="5901" spans="10:10" ht="13">
      <c r="J5901" s="169"/>
    </row>
    <row r="5902" spans="10:10" ht="13">
      <c r="J5902" s="169"/>
    </row>
    <row r="5903" spans="10:10" ht="13">
      <c r="J5903" s="169"/>
    </row>
    <row r="5904" spans="10:10" ht="13">
      <c r="J5904" s="169"/>
    </row>
    <row r="5905" spans="10:10" ht="13">
      <c r="J5905" s="169"/>
    </row>
    <row r="5906" spans="10:10" ht="13">
      <c r="J5906" s="169"/>
    </row>
    <row r="5907" spans="10:10" ht="13">
      <c r="J5907" s="169"/>
    </row>
    <row r="5908" spans="10:10" ht="13">
      <c r="J5908" s="169"/>
    </row>
    <row r="5909" spans="10:10" ht="13">
      <c r="J5909" s="169"/>
    </row>
    <row r="5910" spans="10:10" ht="13">
      <c r="J5910" s="169"/>
    </row>
    <row r="5911" spans="10:10" ht="13">
      <c r="J5911" s="169"/>
    </row>
    <row r="5912" spans="10:10" ht="13">
      <c r="J5912" s="169"/>
    </row>
    <row r="5913" spans="10:10" ht="13">
      <c r="J5913" s="169"/>
    </row>
    <row r="5914" spans="10:10" ht="13">
      <c r="J5914" s="169"/>
    </row>
    <row r="5915" spans="10:10" ht="13">
      <c r="J5915" s="169"/>
    </row>
    <row r="5916" spans="10:10" ht="13">
      <c r="J5916" s="169"/>
    </row>
    <row r="5917" spans="10:10" ht="13">
      <c r="J5917" s="169"/>
    </row>
    <row r="5918" spans="10:10" ht="13">
      <c r="J5918" s="169"/>
    </row>
    <row r="5919" spans="10:10" ht="13">
      <c r="J5919" s="169"/>
    </row>
    <row r="5920" spans="10:10" ht="13">
      <c r="J5920" s="169"/>
    </row>
    <row r="5921" spans="10:10" ht="13">
      <c r="J5921" s="169"/>
    </row>
    <row r="5922" spans="10:10" ht="13">
      <c r="J5922" s="169"/>
    </row>
    <row r="5923" spans="10:10" ht="13">
      <c r="J5923" s="169"/>
    </row>
    <row r="5924" spans="10:10" ht="13">
      <c r="J5924" s="169"/>
    </row>
    <row r="5925" spans="10:10" ht="13">
      <c r="J5925" s="169"/>
    </row>
    <row r="5926" spans="10:10" ht="13">
      <c r="J5926" s="169"/>
    </row>
    <row r="5927" spans="10:10" ht="13">
      <c r="J5927" s="169"/>
    </row>
    <row r="5928" spans="10:10" ht="13">
      <c r="J5928" s="169"/>
    </row>
    <row r="5929" spans="10:10" ht="13">
      <c r="J5929" s="169"/>
    </row>
    <row r="5930" spans="10:10" ht="13">
      <c r="J5930" s="169"/>
    </row>
    <row r="5931" spans="10:10" ht="13">
      <c r="J5931" s="169"/>
    </row>
    <row r="5932" spans="10:10" ht="13">
      <c r="J5932" s="169"/>
    </row>
    <row r="5933" spans="10:10" ht="13">
      <c r="J5933" s="169"/>
    </row>
    <row r="5934" spans="10:10" ht="13">
      <c r="J5934" s="169"/>
    </row>
    <row r="5935" spans="10:10" ht="13">
      <c r="J5935" s="169"/>
    </row>
    <row r="5936" spans="10:10" ht="13">
      <c r="J5936" s="169"/>
    </row>
    <row r="5937" spans="10:10" ht="13">
      <c r="J5937" s="169"/>
    </row>
    <row r="5938" spans="10:10" ht="13">
      <c r="J5938" s="169"/>
    </row>
    <row r="5939" spans="10:10" ht="13">
      <c r="J5939" s="169"/>
    </row>
    <row r="5940" spans="10:10" ht="13">
      <c r="J5940" s="169"/>
    </row>
    <row r="5941" spans="10:10" ht="13">
      <c r="J5941" s="169"/>
    </row>
    <row r="5942" spans="10:10" ht="13">
      <c r="J5942" s="169"/>
    </row>
    <row r="5943" spans="10:10" ht="13">
      <c r="J5943" s="169"/>
    </row>
    <row r="5944" spans="10:10" ht="13">
      <c r="J5944" s="169"/>
    </row>
    <row r="5945" spans="10:10" ht="13">
      <c r="J5945" s="169"/>
    </row>
    <row r="5946" spans="10:10" ht="13">
      <c r="J5946" s="169"/>
    </row>
    <row r="5947" spans="10:10" ht="13">
      <c r="J5947" s="169"/>
    </row>
    <row r="5948" spans="10:10" ht="13">
      <c r="J5948" s="169"/>
    </row>
    <row r="5949" spans="10:10" ht="13">
      <c r="J5949" s="169"/>
    </row>
    <row r="5950" spans="10:10" ht="13">
      <c r="J5950" s="169"/>
    </row>
    <row r="5951" spans="10:10" ht="13">
      <c r="J5951" s="169"/>
    </row>
    <row r="5952" spans="10:10" ht="13">
      <c r="J5952" s="169"/>
    </row>
    <row r="5953" spans="10:10" ht="13">
      <c r="J5953" s="169"/>
    </row>
    <row r="5954" spans="10:10" ht="13">
      <c r="J5954" s="169"/>
    </row>
    <row r="5955" spans="10:10" ht="13">
      <c r="J5955" s="169"/>
    </row>
    <row r="5956" spans="10:10" ht="13">
      <c r="J5956" s="169"/>
    </row>
    <row r="5957" spans="10:10" ht="13">
      <c r="J5957" s="169"/>
    </row>
    <row r="5958" spans="10:10" ht="13">
      <c r="J5958" s="169"/>
    </row>
    <row r="5959" spans="10:10" ht="13">
      <c r="J5959" s="169"/>
    </row>
    <row r="5960" spans="10:10" ht="13">
      <c r="J5960" s="169"/>
    </row>
    <row r="5961" spans="10:10" ht="13">
      <c r="J5961" s="169"/>
    </row>
    <row r="5962" spans="10:10" ht="13">
      <c r="J5962" s="169"/>
    </row>
    <row r="5963" spans="10:10" ht="13">
      <c r="J5963" s="169"/>
    </row>
    <row r="5964" spans="10:10" ht="13">
      <c r="J5964" s="169"/>
    </row>
    <row r="5965" spans="10:10" ht="13">
      <c r="J5965" s="169"/>
    </row>
    <row r="5966" spans="10:10" ht="13">
      <c r="J5966" s="169"/>
    </row>
    <row r="5967" spans="10:10" ht="13">
      <c r="J5967" s="169"/>
    </row>
    <row r="5968" spans="10:10" ht="13">
      <c r="J5968" s="169"/>
    </row>
    <row r="5969" spans="10:10" ht="13">
      <c r="J5969" s="169"/>
    </row>
    <row r="5970" spans="10:10" ht="13">
      <c r="J5970" s="169"/>
    </row>
    <row r="5971" spans="10:10" ht="13">
      <c r="J5971" s="169"/>
    </row>
    <row r="5972" spans="10:10" ht="13">
      <c r="J5972" s="169"/>
    </row>
    <row r="5973" spans="10:10" ht="13">
      <c r="J5973" s="169"/>
    </row>
    <row r="5974" spans="10:10" ht="13">
      <c r="J5974" s="169"/>
    </row>
    <row r="5975" spans="10:10" ht="13">
      <c r="J5975" s="169"/>
    </row>
    <row r="5976" spans="10:10" ht="13">
      <c r="J5976" s="169"/>
    </row>
    <row r="5977" spans="10:10" ht="13">
      <c r="J5977" s="169"/>
    </row>
    <row r="5978" spans="10:10" ht="13">
      <c r="J5978" s="169"/>
    </row>
    <row r="5979" spans="10:10" ht="13">
      <c r="J5979" s="169"/>
    </row>
    <row r="5980" spans="10:10" ht="13">
      <c r="J5980" s="169"/>
    </row>
    <row r="5981" spans="10:10" ht="13">
      <c r="J5981" s="169"/>
    </row>
    <row r="5982" spans="10:10" ht="13">
      <c r="J5982" s="169"/>
    </row>
    <row r="5983" spans="10:10" ht="13">
      <c r="J5983" s="169"/>
    </row>
    <row r="5984" spans="10:10" ht="13">
      <c r="J5984" s="169"/>
    </row>
    <row r="5985" spans="10:10" ht="13">
      <c r="J5985" s="169"/>
    </row>
    <row r="5986" spans="10:10" ht="13">
      <c r="J5986" s="169"/>
    </row>
    <row r="5987" spans="10:10" ht="13">
      <c r="J5987" s="169"/>
    </row>
    <row r="5988" spans="10:10" ht="13">
      <c r="J5988" s="169"/>
    </row>
    <row r="5989" spans="10:10" ht="13">
      <c r="J5989" s="169"/>
    </row>
    <row r="5990" spans="10:10" ht="13">
      <c r="J5990" s="169"/>
    </row>
    <row r="5991" spans="10:10" ht="13">
      <c r="J5991" s="169"/>
    </row>
    <row r="5992" spans="10:10" ht="13">
      <c r="J5992" s="169"/>
    </row>
    <row r="5993" spans="10:10" ht="13">
      <c r="J5993" s="169"/>
    </row>
    <row r="5994" spans="10:10" ht="13">
      <c r="J5994" s="169"/>
    </row>
    <row r="5995" spans="10:10" ht="13">
      <c r="J5995" s="169"/>
    </row>
    <row r="5996" spans="10:10" ht="13">
      <c r="J5996" s="169"/>
    </row>
    <row r="5997" spans="10:10" ht="13">
      <c r="J5997" s="169"/>
    </row>
    <row r="5998" spans="10:10" ht="13">
      <c r="J5998" s="169"/>
    </row>
    <row r="5999" spans="10:10" ht="13">
      <c r="J5999" s="169"/>
    </row>
    <row r="6000" spans="10:10" ht="13">
      <c r="J6000" s="169"/>
    </row>
    <row r="6001" spans="10:10" ht="13">
      <c r="J6001" s="169"/>
    </row>
    <row r="6002" spans="10:10" ht="13">
      <c r="J6002" s="169"/>
    </row>
    <row r="6003" spans="10:10" ht="13">
      <c r="J6003" s="169"/>
    </row>
    <row r="6004" spans="10:10" ht="13">
      <c r="J6004" s="169"/>
    </row>
    <row r="6005" spans="10:10" ht="13">
      <c r="J6005" s="169"/>
    </row>
    <row r="6006" spans="10:10" ht="13">
      <c r="J6006" s="169"/>
    </row>
    <row r="6007" spans="10:10" ht="13">
      <c r="J6007" s="169"/>
    </row>
    <row r="6008" spans="10:10" ht="13">
      <c r="J6008" s="169"/>
    </row>
    <row r="6009" spans="10:10" ht="13">
      <c r="J6009" s="169"/>
    </row>
    <row r="6010" spans="10:10" ht="13">
      <c r="J6010" s="169"/>
    </row>
    <row r="6011" spans="10:10" ht="13">
      <c r="J6011" s="169"/>
    </row>
    <row r="6012" spans="10:10" ht="13">
      <c r="J6012" s="169"/>
    </row>
    <row r="6013" spans="10:10" ht="13">
      <c r="J6013" s="169"/>
    </row>
    <row r="6014" spans="10:10" ht="13">
      <c r="J6014" s="169"/>
    </row>
    <row r="6015" spans="10:10" ht="13">
      <c r="J6015" s="169"/>
    </row>
    <row r="6016" spans="10:10" ht="13">
      <c r="J6016" s="169"/>
    </row>
    <row r="6017" spans="10:10" ht="13">
      <c r="J6017" s="169"/>
    </row>
    <row r="6018" spans="10:10" ht="13">
      <c r="J6018" s="169"/>
    </row>
    <row r="6019" spans="10:10" ht="13">
      <c r="J6019" s="169"/>
    </row>
    <row r="6020" spans="10:10" ht="13">
      <c r="J6020" s="169"/>
    </row>
    <row r="6021" spans="10:10" ht="13">
      <c r="J6021" s="169"/>
    </row>
    <row r="6022" spans="10:10" ht="13">
      <c r="J6022" s="169"/>
    </row>
    <row r="6023" spans="10:10" ht="13">
      <c r="J6023" s="169"/>
    </row>
    <row r="6024" spans="10:10" ht="13">
      <c r="J6024" s="169"/>
    </row>
    <row r="6025" spans="10:10" ht="13">
      <c r="J6025" s="169"/>
    </row>
    <row r="6026" spans="10:10" ht="13">
      <c r="J6026" s="169"/>
    </row>
    <row r="6027" spans="10:10" ht="13">
      <c r="J6027" s="169"/>
    </row>
    <row r="6028" spans="10:10" ht="13">
      <c r="J6028" s="169"/>
    </row>
    <row r="6029" spans="10:10" ht="13">
      <c r="J6029" s="169"/>
    </row>
    <row r="6030" spans="10:10" ht="13">
      <c r="J6030" s="169"/>
    </row>
    <row r="6031" spans="10:10" ht="13">
      <c r="J6031" s="169"/>
    </row>
    <row r="6032" spans="10:10" ht="13">
      <c r="J6032" s="169"/>
    </row>
    <row r="6033" spans="10:10" ht="13">
      <c r="J6033" s="169"/>
    </row>
    <row r="6034" spans="10:10" ht="13">
      <c r="J6034" s="169"/>
    </row>
    <row r="6035" spans="10:10" ht="13">
      <c r="J6035" s="169"/>
    </row>
    <row r="6036" spans="10:10" ht="13">
      <c r="J6036" s="169"/>
    </row>
    <row r="6037" spans="10:10" ht="13">
      <c r="J6037" s="169"/>
    </row>
    <row r="6038" spans="10:10" ht="13">
      <c r="J6038" s="169"/>
    </row>
    <row r="6039" spans="10:10" ht="13">
      <c r="J6039" s="169"/>
    </row>
    <row r="6040" spans="10:10" ht="13">
      <c r="J6040" s="169"/>
    </row>
    <row r="6041" spans="10:10" ht="13">
      <c r="J6041" s="169"/>
    </row>
    <row r="6042" spans="10:10" ht="13">
      <c r="J6042" s="169"/>
    </row>
    <row r="6043" spans="10:10" ht="13">
      <c r="J6043" s="169"/>
    </row>
    <row r="6044" spans="10:10" ht="13">
      <c r="J6044" s="169"/>
    </row>
    <row r="6045" spans="10:10" ht="13">
      <c r="J6045" s="169"/>
    </row>
    <row r="6046" spans="10:10" ht="13">
      <c r="J6046" s="169"/>
    </row>
    <row r="6047" spans="10:10" ht="13">
      <c r="J6047" s="169"/>
    </row>
    <row r="6048" spans="10:10" ht="13">
      <c r="J6048" s="169"/>
    </row>
    <row r="6049" spans="10:10" ht="13">
      <c r="J6049" s="169"/>
    </row>
    <row r="6050" spans="10:10" ht="13">
      <c r="J6050" s="169"/>
    </row>
    <row r="6051" spans="10:10" ht="13">
      <c r="J6051" s="169"/>
    </row>
    <row r="6052" spans="10:10" ht="13">
      <c r="J6052" s="169"/>
    </row>
    <row r="6053" spans="10:10" ht="13">
      <c r="J6053" s="169"/>
    </row>
    <row r="6054" spans="10:10" ht="13">
      <c r="J6054" s="169"/>
    </row>
    <row r="6055" spans="10:10" ht="13">
      <c r="J6055" s="169"/>
    </row>
    <row r="6056" spans="10:10" ht="13">
      <c r="J6056" s="169"/>
    </row>
    <row r="6057" spans="10:10" ht="13">
      <c r="J6057" s="169"/>
    </row>
    <row r="6058" spans="10:10" ht="13">
      <c r="J6058" s="169"/>
    </row>
    <row r="6059" spans="10:10" ht="13">
      <c r="J6059" s="169"/>
    </row>
    <row r="6060" spans="10:10" ht="13">
      <c r="J6060" s="169"/>
    </row>
    <row r="6061" spans="10:10" ht="13">
      <c r="J6061" s="169"/>
    </row>
    <row r="6062" spans="10:10" ht="13">
      <c r="J6062" s="169"/>
    </row>
    <row r="6063" spans="10:10" ht="13">
      <c r="J6063" s="169"/>
    </row>
    <row r="6064" spans="10:10" ht="13">
      <c r="J6064" s="169"/>
    </row>
    <row r="6065" spans="10:10" ht="13">
      <c r="J6065" s="169"/>
    </row>
    <row r="6066" spans="10:10" ht="13">
      <c r="J6066" s="169"/>
    </row>
    <row r="6067" spans="10:10" ht="13">
      <c r="J6067" s="169"/>
    </row>
    <row r="6068" spans="10:10" ht="13">
      <c r="J6068" s="169"/>
    </row>
    <row r="6069" spans="10:10" ht="13">
      <c r="J6069" s="169"/>
    </row>
    <row r="6070" spans="10:10" ht="13">
      <c r="J6070" s="169"/>
    </row>
    <row r="6071" spans="10:10" ht="13">
      <c r="J6071" s="169"/>
    </row>
    <row r="6072" spans="10:10" ht="13">
      <c r="J6072" s="169"/>
    </row>
    <row r="6073" spans="10:10" ht="13">
      <c r="J6073" s="169"/>
    </row>
    <row r="6074" spans="10:10" ht="13">
      <c r="J6074" s="169"/>
    </row>
    <row r="6075" spans="10:10" ht="13">
      <c r="J6075" s="169"/>
    </row>
    <row r="6076" spans="10:10" ht="13">
      <c r="J6076" s="169"/>
    </row>
    <row r="6077" spans="10:10" ht="13">
      <c r="J6077" s="169"/>
    </row>
    <row r="6078" spans="10:10" ht="13">
      <c r="J6078" s="169"/>
    </row>
    <row r="6079" spans="10:10" ht="13">
      <c r="J6079" s="169"/>
    </row>
    <row r="6080" spans="10:10" ht="13">
      <c r="J6080" s="169"/>
    </row>
    <row r="6081" spans="10:10" ht="13">
      <c r="J6081" s="169"/>
    </row>
    <row r="6082" spans="10:10" ht="13">
      <c r="J6082" s="169"/>
    </row>
    <row r="6083" spans="10:10" ht="13">
      <c r="J6083" s="169"/>
    </row>
    <row r="6084" spans="10:10" ht="13">
      <c r="J6084" s="169"/>
    </row>
    <row r="6085" spans="10:10" ht="13">
      <c r="J6085" s="169"/>
    </row>
    <row r="6086" spans="10:10" ht="13">
      <c r="J6086" s="169"/>
    </row>
    <row r="6087" spans="10:10" ht="13">
      <c r="J6087" s="169"/>
    </row>
    <row r="6088" spans="10:10" ht="13">
      <c r="J6088" s="169"/>
    </row>
    <row r="6089" spans="10:10" ht="13">
      <c r="J6089" s="169"/>
    </row>
    <row r="6090" spans="10:10" ht="13">
      <c r="J6090" s="169"/>
    </row>
    <row r="6091" spans="10:10" ht="13">
      <c r="J6091" s="169"/>
    </row>
    <row r="6092" spans="10:10" ht="13">
      <c r="J6092" s="169"/>
    </row>
    <row r="6093" spans="10:10" ht="13">
      <c r="J6093" s="169"/>
    </row>
    <row r="6094" spans="10:10" ht="13">
      <c r="J6094" s="169"/>
    </row>
    <row r="6095" spans="10:10" ht="13">
      <c r="J6095" s="169"/>
    </row>
    <row r="6096" spans="10:10" ht="13">
      <c r="J6096" s="169"/>
    </row>
    <row r="6097" spans="10:10" ht="13">
      <c r="J6097" s="169"/>
    </row>
    <row r="6098" spans="10:10" ht="13">
      <c r="J6098" s="169"/>
    </row>
    <row r="6099" spans="10:10" ht="13">
      <c r="J6099" s="169"/>
    </row>
    <row r="6100" spans="10:10" ht="13">
      <c r="J6100" s="169"/>
    </row>
    <row r="6101" spans="10:10" ht="13">
      <c r="J6101" s="169"/>
    </row>
    <row r="6102" spans="10:10" ht="13">
      <c r="J6102" s="169"/>
    </row>
    <row r="6103" spans="10:10" ht="13">
      <c r="J6103" s="169"/>
    </row>
    <row r="6104" spans="10:10" ht="13">
      <c r="J6104" s="169"/>
    </row>
    <row r="6105" spans="10:10" ht="13">
      <c r="J6105" s="169"/>
    </row>
    <row r="6106" spans="10:10" ht="13">
      <c r="J6106" s="169"/>
    </row>
    <row r="6107" spans="10:10" ht="13">
      <c r="J6107" s="169"/>
    </row>
    <row r="6108" spans="10:10" ht="13">
      <c r="J6108" s="169"/>
    </row>
    <row r="6109" spans="10:10" ht="13">
      <c r="J6109" s="169"/>
    </row>
    <row r="6110" spans="10:10" ht="13">
      <c r="J6110" s="169"/>
    </row>
    <row r="6111" spans="10:10" ht="13">
      <c r="J6111" s="169"/>
    </row>
    <row r="6112" spans="10:10" ht="13">
      <c r="J6112" s="169"/>
    </row>
    <row r="6113" spans="10:10" ht="13">
      <c r="J6113" s="169"/>
    </row>
    <row r="6114" spans="10:10" ht="13">
      <c r="J6114" s="169"/>
    </row>
    <row r="6115" spans="10:10" ht="13">
      <c r="J6115" s="169"/>
    </row>
    <row r="6116" spans="10:10" ht="13">
      <c r="J6116" s="169"/>
    </row>
    <row r="6117" spans="10:10" ht="13">
      <c r="J6117" s="169"/>
    </row>
    <row r="6118" spans="10:10" ht="13">
      <c r="J6118" s="169"/>
    </row>
    <row r="6119" spans="10:10" ht="13">
      <c r="J6119" s="169"/>
    </row>
    <row r="6120" spans="10:10" ht="13">
      <c r="J6120" s="169"/>
    </row>
    <row r="6121" spans="10:10" ht="13">
      <c r="J6121" s="169"/>
    </row>
    <row r="6122" spans="10:10" ht="13">
      <c r="J6122" s="169"/>
    </row>
    <row r="6123" spans="10:10" ht="13">
      <c r="J6123" s="169"/>
    </row>
    <row r="6124" spans="10:10" ht="13">
      <c r="J6124" s="169"/>
    </row>
    <row r="6125" spans="10:10" ht="13">
      <c r="J6125" s="169"/>
    </row>
    <row r="6126" spans="10:10" ht="13">
      <c r="J6126" s="169"/>
    </row>
    <row r="6127" spans="10:10" ht="13">
      <c r="J6127" s="169"/>
    </row>
    <row r="6128" spans="10:10" ht="13">
      <c r="J6128" s="169"/>
    </row>
    <row r="6129" spans="10:10" ht="13">
      <c r="J6129" s="169"/>
    </row>
    <row r="6130" spans="10:10" ht="13">
      <c r="J6130" s="169"/>
    </row>
    <row r="6131" spans="10:10" ht="13">
      <c r="J6131" s="169"/>
    </row>
    <row r="6132" spans="10:10" ht="13">
      <c r="J6132" s="169"/>
    </row>
    <row r="6133" spans="10:10" ht="13">
      <c r="J6133" s="169"/>
    </row>
    <row r="6134" spans="10:10" ht="13">
      <c r="J6134" s="169"/>
    </row>
    <row r="6135" spans="10:10" ht="13">
      <c r="J6135" s="169"/>
    </row>
    <row r="6136" spans="10:10" ht="13">
      <c r="J6136" s="169"/>
    </row>
    <row r="6137" spans="10:10" ht="13">
      <c r="J6137" s="169"/>
    </row>
    <row r="6138" spans="10:10" ht="13">
      <c r="J6138" s="169"/>
    </row>
    <row r="6139" spans="10:10" ht="13">
      <c r="J6139" s="169"/>
    </row>
    <row r="6140" spans="10:10" ht="13">
      <c r="J6140" s="169"/>
    </row>
    <row r="6141" spans="10:10" ht="13">
      <c r="J6141" s="169"/>
    </row>
    <row r="6142" spans="10:10" ht="13">
      <c r="J6142" s="169"/>
    </row>
    <row r="6143" spans="10:10" ht="13">
      <c r="J6143" s="169"/>
    </row>
    <row r="6144" spans="10:10" ht="13">
      <c r="J6144" s="169"/>
    </row>
    <row r="6145" spans="10:10" ht="13">
      <c r="J6145" s="169"/>
    </row>
    <row r="6146" spans="10:10" ht="13">
      <c r="J6146" s="169"/>
    </row>
    <row r="6147" spans="10:10" ht="13">
      <c r="J6147" s="169"/>
    </row>
    <row r="6148" spans="10:10" ht="13">
      <c r="J6148" s="169"/>
    </row>
    <row r="6149" spans="10:10" ht="13">
      <c r="J6149" s="169"/>
    </row>
    <row r="6150" spans="10:10" ht="13">
      <c r="J6150" s="169"/>
    </row>
    <row r="6151" spans="10:10" ht="13">
      <c r="J6151" s="169"/>
    </row>
    <row r="6152" spans="10:10" ht="13">
      <c r="J6152" s="169"/>
    </row>
    <row r="6153" spans="10:10" ht="13">
      <c r="J6153" s="169"/>
    </row>
    <row r="6154" spans="10:10" ht="13">
      <c r="J6154" s="169"/>
    </row>
    <row r="6155" spans="10:10" ht="13">
      <c r="J6155" s="169"/>
    </row>
    <row r="6156" spans="10:10" ht="13">
      <c r="J6156" s="169"/>
    </row>
    <row r="6157" spans="10:10" ht="13">
      <c r="J6157" s="169"/>
    </row>
    <row r="6158" spans="10:10" ht="13">
      <c r="J6158" s="169"/>
    </row>
    <row r="6159" spans="10:10" ht="13">
      <c r="J6159" s="169"/>
    </row>
    <row r="6160" spans="10:10" ht="13">
      <c r="J6160" s="169"/>
    </row>
    <row r="6161" spans="10:10" ht="13">
      <c r="J6161" s="169"/>
    </row>
    <row r="6162" spans="10:10" ht="13">
      <c r="J6162" s="169"/>
    </row>
    <row r="6163" spans="10:10" ht="13">
      <c r="J6163" s="169"/>
    </row>
    <row r="6164" spans="10:10" ht="13">
      <c r="J6164" s="169"/>
    </row>
    <row r="6165" spans="10:10" ht="13">
      <c r="J6165" s="169"/>
    </row>
    <row r="6166" spans="10:10" ht="13">
      <c r="J6166" s="169"/>
    </row>
    <row r="6167" spans="10:10" ht="13">
      <c r="J6167" s="169"/>
    </row>
    <row r="6168" spans="10:10" ht="13">
      <c r="J6168" s="169"/>
    </row>
    <row r="6169" spans="10:10" ht="13">
      <c r="J6169" s="169"/>
    </row>
    <row r="6170" spans="10:10" ht="13">
      <c r="J6170" s="169"/>
    </row>
    <row r="6171" spans="10:10" ht="13">
      <c r="J6171" s="169"/>
    </row>
    <row r="6172" spans="10:10" ht="13">
      <c r="J6172" s="169"/>
    </row>
    <row r="6173" spans="10:10" ht="13">
      <c r="J6173" s="169"/>
    </row>
    <row r="6174" spans="10:10" ht="13">
      <c r="J6174" s="169"/>
    </row>
    <row r="6175" spans="10:10" ht="13">
      <c r="J6175" s="169"/>
    </row>
    <row r="6176" spans="10:10" ht="13">
      <c r="J6176" s="169"/>
    </row>
    <row r="6177" spans="10:10" ht="13">
      <c r="J6177" s="169"/>
    </row>
    <row r="6178" spans="10:10" ht="13">
      <c r="J6178" s="169"/>
    </row>
    <row r="6179" spans="10:10" ht="13">
      <c r="J6179" s="169"/>
    </row>
    <row r="6180" spans="10:10" ht="13">
      <c r="J6180" s="169"/>
    </row>
    <row r="6181" spans="10:10" ht="13">
      <c r="J6181" s="169"/>
    </row>
    <row r="6182" spans="10:10" ht="13">
      <c r="J6182" s="169"/>
    </row>
    <row r="6183" spans="10:10" ht="13">
      <c r="J6183" s="169"/>
    </row>
    <row r="6184" spans="10:10" ht="13">
      <c r="J6184" s="169"/>
    </row>
    <row r="6185" spans="10:10" ht="13">
      <c r="J6185" s="169"/>
    </row>
    <row r="6186" spans="10:10" ht="13">
      <c r="J6186" s="169"/>
    </row>
    <row r="6187" spans="10:10" ht="13">
      <c r="J6187" s="169"/>
    </row>
    <row r="6188" spans="10:10" ht="13">
      <c r="J6188" s="169"/>
    </row>
    <row r="6189" spans="10:10" ht="13">
      <c r="J6189" s="169"/>
    </row>
    <row r="6190" spans="10:10" ht="13">
      <c r="J6190" s="169"/>
    </row>
    <row r="6191" spans="10:10" ht="13">
      <c r="J6191" s="169"/>
    </row>
    <row r="6192" spans="10:10" ht="13">
      <c r="J6192" s="169"/>
    </row>
    <row r="6193" spans="10:10" ht="13">
      <c r="J6193" s="169"/>
    </row>
    <row r="6194" spans="10:10" ht="13">
      <c r="J6194" s="169"/>
    </row>
    <row r="6195" spans="10:10" ht="13">
      <c r="J6195" s="169"/>
    </row>
    <row r="6196" spans="10:10" ht="13">
      <c r="J6196" s="169"/>
    </row>
    <row r="6197" spans="10:10" ht="13">
      <c r="J6197" s="169"/>
    </row>
    <row r="6198" spans="10:10" ht="13">
      <c r="J6198" s="169"/>
    </row>
    <row r="6199" spans="10:10" ht="13">
      <c r="J6199" s="169"/>
    </row>
    <row r="6200" spans="10:10" ht="13">
      <c r="J6200" s="169"/>
    </row>
    <row r="6201" spans="10:10" ht="13">
      <c r="J6201" s="169"/>
    </row>
    <row r="6202" spans="10:10" ht="13">
      <c r="J6202" s="169"/>
    </row>
    <row r="6203" spans="10:10" ht="13">
      <c r="J6203" s="169"/>
    </row>
    <row r="6204" spans="10:10" ht="13">
      <c r="J6204" s="169"/>
    </row>
    <row r="6205" spans="10:10" ht="13">
      <c r="J6205" s="169"/>
    </row>
    <row r="6206" spans="10:10" ht="13">
      <c r="J6206" s="169"/>
    </row>
    <row r="6207" spans="10:10" ht="13">
      <c r="J6207" s="169"/>
    </row>
    <row r="6208" spans="10:10" ht="13">
      <c r="J6208" s="169"/>
    </row>
    <row r="6209" spans="10:10" ht="13">
      <c r="J6209" s="169"/>
    </row>
    <row r="6210" spans="10:10" ht="13">
      <c r="J6210" s="169"/>
    </row>
    <row r="6211" spans="10:10" ht="13">
      <c r="J6211" s="169"/>
    </row>
    <row r="6212" spans="10:10" ht="13">
      <c r="J6212" s="169"/>
    </row>
    <row r="6213" spans="10:10" ht="13">
      <c r="J6213" s="169"/>
    </row>
    <row r="6214" spans="10:10" ht="13">
      <c r="J6214" s="169"/>
    </row>
    <row r="6215" spans="10:10" ht="13">
      <c r="J6215" s="169"/>
    </row>
    <row r="6216" spans="10:10" ht="13">
      <c r="J6216" s="169"/>
    </row>
    <row r="6217" spans="10:10" ht="13">
      <c r="J6217" s="169"/>
    </row>
    <row r="6218" spans="10:10" ht="13">
      <c r="J6218" s="169"/>
    </row>
    <row r="6219" spans="10:10" ht="13">
      <c r="J6219" s="169"/>
    </row>
    <row r="6220" spans="10:10" ht="13">
      <c r="J6220" s="169"/>
    </row>
    <row r="6221" spans="10:10" ht="13">
      <c r="J6221" s="169"/>
    </row>
    <row r="6222" spans="10:10" ht="13">
      <c r="J6222" s="169"/>
    </row>
    <row r="6223" spans="10:10" ht="13">
      <c r="J6223" s="169"/>
    </row>
    <row r="6224" spans="10:10" ht="13">
      <c r="J6224" s="169"/>
    </row>
    <row r="6225" spans="10:10" ht="13">
      <c r="J6225" s="169"/>
    </row>
    <row r="6226" spans="10:10" ht="13">
      <c r="J6226" s="169"/>
    </row>
    <row r="6227" spans="10:10" ht="13">
      <c r="J6227" s="169"/>
    </row>
    <row r="6228" spans="10:10" ht="13">
      <c r="J6228" s="169"/>
    </row>
    <row r="6229" spans="10:10" ht="13">
      <c r="J6229" s="169"/>
    </row>
    <row r="6230" spans="10:10" ht="13">
      <c r="J6230" s="169"/>
    </row>
    <row r="6231" spans="10:10" ht="13">
      <c r="J6231" s="169"/>
    </row>
    <row r="6232" spans="10:10" ht="13">
      <c r="J6232" s="169"/>
    </row>
    <row r="6233" spans="10:10" ht="13">
      <c r="J6233" s="169"/>
    </row>
    <row r="6234" spans="10:10" ht="13">
      <c r="J6234" s="169"/>
    </row>
    <row r="6235" spans="10:10" ht="13">
      <c r="J6235" s="169"/>
    </row>
    <row r="6236" spans="10:10" ht="13">
      <c r="J6236" s="169"/>
    </row>
    <row r="6237" spans="10:10" ht="13">
      <c r="J6237" s="169"/>
    </row>
    <row r="6238" spans="10:10" ht="13">
      <c r="J6238" s="169"/>
    </row>
    <row r="6239" spans="10:10" ht="13">
      <c r="J6239" s="169"/>
    </row>
    <row r="6240" spans="10:10" ht="13">
      <c r="J6240" s="169"/>
    </row>
    <row r="6241" spans="10:10" ht="13">
      <c r="J6241" s="169"/>
    </row>
    <row r="6242" spans="10:10" ht="13">
      <c r="J6242" s="169"/>
    </row>
    <row r="6243" spans="10:10" ht="13">
      <c r="J6243" s="169"/>
    </row>
    <row r="6244" spans="10:10" ht="13">
      <c r="J6244" s="169"/>
    </row>
    <row r="6245" spans="10:10" ht="13">
      <c r="J6245" s="169"/>
    </row>
    <row r="6246" spans="10:10" ht="13">
      <c r="J6246" s="169"/>
    </row>
    <row r="6247" spans="10:10" ht="13">
      <c r="J6247" s="169"/>
    </row>
    <row r="6248" spans="10:10" ht="13">
      <c r="J6248" s="169"/>
    </row>
    <row r="6249" spans="10:10" ht="13">
      <c r="J6249" s="169"/>
    </row>
    <row r="6250" spans="10:10" ht="13">
      <c r="J6250" s="169"/>
    </row>
    <row r="6251" spans="10:10" ht="13">
      <c r="J6251" s="169"/>
    </row>
    <row r="6252" spans="10:10" ht="13">
      <c r="J6252" s="169"/>
    </row>
    <row r="6253" spans="10:10" ht="13">
      <c r="J6253" s="169"/>
    </row>
    <row r="6254" spans="10:10" ht="13">
      <c r="J6254" s="169"/>
    </row>
    <row r="6255" spans="10:10" ht="13">
      <c r="J6255" s="169"/>
    </row>
    <row r="6256" spans="10:10" ht="13">
      <c r="J6256" s="169"/>
    </row>
    <row r="6257" spans="10:10" ht="13">
      <c r="J6257" s="169"/>
    </row>
    <row r="6258" spans="10:10" ht="13">
      <c r="J6258" s="169"/>
    </row>
    <row r="6259" spans="10:10" ht="13">
      <c r="J6259" s="169"/>
    </row>
    <row r="6260" spans="10:10" ht="13">
      <c r="J6260" s="169"/>
    </row>
    <row r="6261" spans="10:10" ht="13">
      <c r="J6261" s="169"/>
    </row>
    <row r="6262" spans="10:10" ht="13">
      <c r="J6262" s="169"/>
    </row>
    <row r="6263" spans="10:10" ht="13">
      <c r="J6263" s="169"/>
    </row>
    <row r="6264" spans="10:10" ht="13">
      <c r="J6264" s="169"/>
    </row>
    <row r="6265" spans="10:10" ht="13">
      <c r="J6265" s="169"/>
    </row>
    <row r="6266" spans="10:10" ht="13">
      <c r="J6266" s="169"/>
    </row>
    <row r="6267" spans="10:10" ht="13">
      <c r="J6267" s="169"/>
    </row>
    <row r="6268" spans="10:10" ht="13">
      <c r="J6268" s="169"/>
    </row>
    <row r="6269" spans="10:10" ht="13">
      <c r="J6269" s="169"/>
    </row>
    <row r="6270" spans="10:10" ht="13">
      <c r="J6270" s="169"/>
    </row>
    <row r="6271" spans="10:10" ht="13">
      <c r="J6271" s="169"/>
    </row>
    <row r="6272" spans="10:10" ht="13">
      <c r="J6272" s="169"/>
    </row>
    <row r="6273" spans="10:10" ht="13">
      <c r="J6273" s="169"/>
    </row>
    <row r="6274" spans="10:10" ht="13">
      <c r="J6274" s="169"/>
    </row>
    <row r="6275" spans="10:10" ht="13">
      <c r="J6275" s="169"/>
    </row>
    <row r="6276" spans="10:10" ht="13">
      <c r="J6276" s="169"/>
    </row>
    <row r="6277" spans="10:10" ht="13">
      <c r="J6277" s="169"/>
    </row>
    <row r="6278" spans="10:10" ht="13">
      <c r="J6278" s="169"/>
    </row>
    <row r="6279" spans="10:10" ht="13">
      <c r="J6279" s="169"/>
    </row>
    <row r="6280" spans="10:10" ht="13">
      <c r="J6280" s="169"/>
    </row>
    <row r="6281" spans="10:10" ht="13">
      <c r="J6281" s="169"/>
    </row>
    <row r="6282" spans="10:10" ht="13">
      <c r="J6282" s="169"/>
    </row>
    <row r="6283" spans="10:10" ht="13">
      <c r="J6283" s="169"/>
    </row>
    <row r="6284" spans="10:10" ht="13">
      <c r="J6284" s="169"/>
    </row>
    <row r="6285" spans="10:10" ht="13">
      <c r="J6285" s="169"/>
    </row>
    <row r="6286" spans="10:10" ht="13">
      <c r="J6286" s="169"/>
    </row>
    <row r="6287" spans="10:10" ht="13">
      <c r="J6287" s="169"/>
    </row>
    <row r="6288" spans="10:10" ht="13">
      <c r="J6288" s="169"/>
    </row>
    <row r="6289" spans="10:10" ht="13">
      <c r="J6289" s="169"/>
    </row>
    <row r="6290" spans="10:10" ht="13">
      <c r="J6290" s="169"/>
    </row>
    <row r="6291" spans="10:10" ht="13">
      <c r="J6291" s="169"/>
    </row>
    <row r="6292" spans="10:10" ht="13">
      <c r="J6292" s="169"/>
    </row>
    <row r="6293" spans="10:10" ht="13">
      <c r="J6293" s="169"/>
    </row>
    <row r="6294" spans="10:10" ht="13">
      <c r="J6294" s="169"/>
    </row>
    <row r="6295" spans="10:10" ht="13">
      <c r="J6295" s="169"/>
    </row>
    <row r="6296" spans="10:10" ht="13">
      <c r="J6296" s="169"/>
    </row>
    <row r="6297" spans="10:10" ht="13">
      <c r="J6297" s="169"/>
    </row>
    <row r="6298" spans="10:10" ht="13">
      <c r="J6298" s="169"/>
    </row>
    <row r="6299" spans="10:10" ht="13">
      <c r="J6299" s="169"/>
    </row>
    <row r="6300" spans="10:10" ht="13">
      <c r="J6300" s="169"/>
    </row>
    <row r="6301" spans="10:10" ht="13">
      <c r="J6301" s="169"/>
    </row>
    <row r="6302" spans="10:10" ht="13">
      <c r="J6302" s="169"/>
    </row>
    <row r="6303" spans="10:10" ht="13">
      <c r="J6303" s="169"/>
    </row>
    <row r="6304" spans="10:10" ht="13">
      <c r="J6304" s="169"/>
    </row>
    <row r="6305" spans="10:10" ht="13">
      <c r="J6305" s="169"/>
    </row>
    <row r="6306" spans="10:10" ht="13">
      <c r="J6306" s="169"/>
    </row>
    <row r="6307" spans="10:10" ht="13">
      <c r="J6307" s="169"/>
    </row>
    <row r="6308" spans="10:10" ht="13">
      <c r="J6308" s="169"/>
    </row>
    <row r="6309" spans="10:10" ht="13">
      <c r="J6309" s="169"/>
    </row>
    <row r="6310" spans="10:10" ht="13">
      <c r="J6310" s="169"/>
    </row>
    <row r="6311" spans="10:10" ht="13">
      <c r="J6311" s="169"/>
    </row>
    <row r="6312" spans="10:10" ht="13">
      <c r="J6312" s="169"/>
    </row>
    <row r="6313" spans="10:10" ht="13">
      <c r="J6313" s="169"/>
    </row>
    <row r="6314" spans="10:10" ht="13">
      <c r="J6314" s="169"/>
    </row>
    <row r="6315" spans="10:10" ht="13">
      <c r="J6315" s="169"/>
    </row>
    <row r="6316" spans="10:10" ht="13">
      <c r="J6316" s="169"/>
    </row>
    <row r="6317" spans="10:10" ht="13">
      <c r="J6317" s="169"/>
    </row>
    <row r="6318" spans="10:10" ht="13">
      <c r="J6318" s="169"/>
    </row>
    <row r="6319" spans="10:10" ht="13">
      <c r="J6319" s="169"/>
    </row>
    <row r="6320" spans="10:10" ht="13">
      <c r="J6320" s="169"/>
    </row>
    <row r="6321" spans="10:10" ht="13">
      <c r="J6321" s="169"/>
    </row>
    <row r="6322" spans="10:10" ht="13">
      <c r="J6322" s="169"/>
    </row>
    <row r="6323" spans="10:10" ht="13">
      <c r="J6323" s="169"/>
    </row>
    <row r="6324" spans="10:10" ht="13">
      <c r="J6324" s="169"/>
    </row>
    <row r="6325" spans="10:10" ht="13">
      <c r="J6325" s="169"/>
    </row>
    <row r="6326" spans="10:10" ht="13">
      <c r="J6326" s="169"/>
    </row>
    <row r="6327" spans="10:10" ht="13">
      <c r="J6327" s="169"/>
    </row>
    <row r="6328" spans="10:10" ht="13">
      <c r="J6328" s="169"/>
    </row>
    <row r="6329" spans="10:10" ht="13">
      <c r="J6329" s="169"/>
    </row>
    <row r="6330" spans="10:10" ht="13">
      <c r="J6330" s="169"/>
    </row>
    <row r="6331" spans="10:10" ht="13">
      <c r="J6331" s="169"/>
    </row>
    <row r="6332" spans="10:10" ht="13">
      <c r="J6332" s="169"/>
    </row>
    <row r="6333" spans="10:10" ht="13">
      <c r="J6333" s="169"/>
    </row>
    <row r="6334" spans="10:10" ht="13">
      <c r="J6334" s="169"/>
    </row>
    <row r="6335" spans="10:10" ht="13">
      <c r="J6335" s="169"/>
    </row>
    <row r="6336" spans="10:10" ht="13">
      <c r="J6336" s="169"/>
    </row>
    <row r="6337" spans="10:10" ht="13">
      <c r="J6337" s="169"/>
    </row>
    <row r="6338" spans="10:10" ht="13">
      <c r="J6338" s="169"/>
    </row>
    <row r="6339" spans="10:10" ht="13">
      <c r="J6339" s="169"/>
    </row>
    <row r="6340" spans="10:10" ht="13">
      <c r="J6340" s="169"/>
    </row>
    <row r="6341" spans="10:10" ht="13">
      <c r="J6341" s="169"/>
    </row>
    <row r="6342" spans="10:10" ht="13">
      <c r="J6342" s="169"/>
    </row>
    <row r="6343" spans="10:10" ht="13">
      <c r="J6343" s="169"/>
    </row>
    <row r="6344" spans="10:10" ht="13">
      <c r="J6344" s="169"/>
    </row>
    <row r="6345" spans="10:10" ht="13">
      <c r="J6345" s="169"/>
    </row>
    <row r="6346" spans="10:10" ht="13">
      <c r="J6346" s="169"/>
    </row>
    <row r="6347" spans="10:10" ht="13">
      <c r="J6347" s="169"/>
    </row>
    <row r="6348" spans="10:10" ht="13">
      <c r="J6348" s="169"/>
    </row>
    <row r="6349" spans="10:10" ht="13">
      <c r="J6349" s="169"/>
    </row>
    <row r="6350" spans="10:10" ht="13">
      <c r="J6350" s="169"/>
    </row>
    <row r="6351" spans="10:10" ht="13">
      <c r="J6351" s="169"/>
    </row>
    <row r="6352" spans="10:10" ht="13">
      <c r="J6352" s="169"/>
    </row>
    <row r="6353" spans="10:10" ht="13">
      <c r="J6353" s="169"/>
    </row>
    <row r="6354" spans="10:10" ht="13">
      <c r="J6354" s="169"/>
    </row>
    <row r="6355" spans="10:10" ht="13">
      <c r="J6355" s="169"/>
    </row>
    <row r="6356" spans="10:10" ht="13">
      <c r="J6356" s="169"/>
    </row>
    <row r="6357" spans="10:10" ht="13">
      <c r="J6357" s="169"/>
    </row>
    <row r="6358" spans="10:10" ht="13">
      <c r="J6358" s="169"/>
    </row>
    <row r="6359" spans="10:10" ht="13">
      <c r="J6359" s="169"/>
    </row>
    <row r="6360" spans="10:10" ht="13">
      <c r="J6360" s="169"/>
    </row>
    <row r="6361" spans="10:10" ht="13">
      <c r="J6361" s="169"/>
    </row>
    <row r="6362" spans="10:10" ht="13">
      <c r="J6362" s="169"/>
    </row>
    <row r="6363" spans="10:10" ht="13">
      <c r="J6363" s="169"/>
    </row>
    <row r="6364" spans="10:10" ht="13">
      <c r="J6364" s="169"/>
    </row>
    <row r="6365" spans="10:10" ht="13">
      <c r="J6365" s="169"/>
    </row>
    <row r="6366" spans="10:10" ht="13">
      <c r="J6366" s="169"/>
    </row>
    <row r="6367" spans="10:10" ht="13">
      <c r="J6367" s="169"/>
    </row>
    <row r="6368" spans="10:10" ht="13">
      <c r="J6368" s="169"/>
    </row>
    <row r="6369" spans="10:10" ht="13">
      <c r="J6369" s="169"/>
    </row>
    <row r="6370" spans="10:10" ht="13">
      <c r="J6370" s="169"/>
    </row>
    <row r="6371" spans="10:10" ht="13">
      <c r="J6371" s="169"/>
    </row>
    <row r="6372" spans="10:10" ht="13">
      <c r="J6372" s="169"/>
    </row>
    <row r="6373" spans="10:10" ht="13">
      <c r="J6373" s="169"/>
    </row>
    <row r="6374" spans="10:10" ht="13">
      <c r="J6374" s="169"/>
    </row>
    <row r="6375" spans="10:10" ht="13">
      <c r="J6375" s="169"/>
    </row>
    <row r="6376" spans="10:10" ht="13">
      <c r="J6376" s="169"/>
    </row>
    <row r="6377" spans="10:10" ht="13">
      <c r="J6377" s="169"/>
    </row>
    <row r="6378" spans="10:10" ht="13">
      <c r="J6378" s="169"/>
    </row>
    <row r="6379" spans="10:10" ht="13">
      <c r="J6379" s="169"/>
    </row>
    <row r="6380" spans="10:10" ht="13">
      <c r="J6380" s="169"/>
    </row>
    <row r="6381" spans="10:10" ht="13">
      <c r="J6381" s="169"/>
    </row>
    <row r="6382" spans="10:10" ht="13">
      <c r="J6382" s="169"/>
    </row>
    <row r="6383" spans="10:10" ht="13">
      <c r="J6383" s="169"/>
    </row>
    <row r="6384" spans="10:10" ht="13">
      <c r="J6384" s="169"/>
    </row>
    <row r="6385" spans="10:10" ht="13">
      <c r="J6385" s="169"/>
    </row>
    <row r="6386" spans="10:10" ht="13">
      <c r="J6386" s="169"/>
    </row>
    <row r="6387" spans="10:10" ht="13">
      <c r="J6387" s="169"/>
    </row>
    <row r="6388" spans="10:10" ht="13">
      <c r="J6388" s="169"/>
    </row>
    <row r="6389" spans="10:10" ht="13">
      <c r="J6389" s="169"/>
    </row>
    <row r="6390" spans="10:10" ht="13">
      <c r="J6390" s="169"/>
    </row>
    <row r="6391" spans="10:10" ht="13">
      <c r="J6391" s="169"/>
    </row>
    <row r="6392" spans="10:10" ht="13">
      <c r="J6392" s="169"/>
    </row>
    <row r="6393" spans="10:10" ht="13">
      <c r="J6393" s="169"/>
    </row>
    <row r="6394" spans="10:10" ht="13">
      <c r="J6394" s="169"/>
    </row>
    <row r="6395" spans="10:10" ht="13">
      <c r="J6395" s="169"/>
    </row>
    <row r="6396" spans="10:10" ht="13">
      <c r="J6396" s="169"/>
    </row>
    <row r="6397" spans="10:10" ht="13">
      <c r="J6397" s="169"/>
    </row>
    <row r="6398" spans="10:10" ht="13">
      <c r="J6398" s="169"/>
    </row>
    <row r="6399" spans="10:10" ht="13">
      <c r="J6399" s="169"/>
    </row>
    <row r="6400" spans="10:10" ht="13">
      <c r="J6400" s="169"/>
    </row>
    <row r="6401" spans="10:10" ht="13">
      <c r="J6401" s="169"/>
    </row>
    <row r="6402" spans="10:10" ht="13">
      <c r="J6402" s="169"/>
    </row>
    <row r="6403" spans="10:10" ht="13">
      <c r="J6403" s="169"/>
    </row>
    <row r="6404" spans="10:10" ht="13">
      <c r="J6404" s="169"/>
    </row>
    <row r="6405" spans="10:10" ht="13">
      <c r="J6405" s="169"/>
    </row>
    <row r="6406" spans="10:10" ht="13">
      <c r="J6406" s="169"/>
    </row>
    <row r="6407" spans="10:10" ht="13">
      <c r="J6407" s="169"/>
    </row>
    <row r="6408" spans="10:10" ht="13">
      <c r="J6408" s="169"/>
    </row>
    <row r="6409" spans="10:10" ht="13">
      <c r="J6409" s="169"/>
    </row>
    <row r="6410" spans="10:10" ht="13">
      <c r="J6410" s="169"/>
    </row>
    <row r="6411" spans="10:10" ht="13">
      <c r="J6411" s="169"/>
    </row>
    <row r="6412" spans="10:10" ht="13">
      <c r="J6412" s="169"/>
    </row>
    <row r="6413" spans="10:10" ht="13">
      <c r="J6413" s="169"/>
    </row>
    <row r="6414" spans="10:10" ht="13">
      <c r="J6414" s="169"/>
    </row>
    <row r="6415" spans="10:10" ht="13">
      <c r="J6415" s="169"/>
    </row>
    <row r="6416" spans="10:10" ht="13">
      <c r="J6416" s="169"/>
    </row>
    <row r="6417" spans="10:10" ht="13">
      <c r="J6417" s="169"/>
    </row>
    <row r="6418" spans="10:10" ht="13">
      <c r="J6418" s="169"/>
    </row>
    <row r="6419" spans="10:10" ht="13">
      <c r="J6419" s="169"/>
    </row>
    <row r="6420" spans="10:10" ht="13">
      <c r="J6420" s="169"/>
    </row>
    <row r="6421" spans="10:10" ht="13">
      <c r="J6421" s="169"/>
    </row>
    <row r="6422" spans="10:10" ht="13">
      <c r="J6422" s="169"/>
    </row>
    <row r="6423" spans="10:10" ht="13">
      <c r="J6423" s="169"/>
    </row>
    <row r="6424" spans="10:10" ht="13">
      <c r="J6424" s="169"/>
    </row>
    <row r="6425" spans="10:10" ht="13">
      <c r="J6425" s="169"/>
    </row>
    <row r="6426" spans="10:10" ht="13">
      <c r="J6426" s="169"/>
    </row>
    <row r="6427" spans="10:10" ht="13">
      <c r="J6427" s="169"/>
    </row>
    <row r="6428" spans="10:10" ht="13">
      <c r="J6428" s="169"/>
    </row>
    <row r="6429" spans="10:10" ht="13">
      <c r="J6429" s="169"/>
    </row>
    <row r="6430" spans="10:10" ht="13">
      <c r="J6430" s="169"/>
    </row>
    <row r="6431" spans="10:10" ht="13">
      <c r="J6431" s="169"/>
    </row>
    <row r="6432" spans="10:10" ht="13">
      <c r="J6432" s="169"/>
    </row>
    <row r="6433" spans="10:10" ht="13">
      <c r="J6433" s="169"/>
    </row>
    <row r="6434" spans="10:10" ht="13">
      <c r="J6434" s="169"/>
    </row>
    <row r="6435" spans="10:10" ht="13">
      <c r="J6435" s="169"/>
    </row>
    <row r="6436" spans="10:10" ht="13">
      <c r="J6436" s="169"/>
    </row>
    <row r="6437" spans="10:10" ht="13">
      <c r="J6437" s="169"/>
    </row>
    <row r="6438" spans="10:10" ht="13">
      <c r="J6438" s="169"/>
    </row>
    <row r="6439" spans="10:10" ht="13">
      <c r="J6439" s="169"/>
    </row>
    <row r="6440" spans="10:10" ht="13">
      <c r="J6440" s="169"/>
    </row>
    <row r="6441" spans="10:10" ht="13">
      <c r="J6441" s="169"/>
    </row>
    <row r="6442" spans="10:10" ht="13">
      <c r="J6442" s="169"/>
    </row>
    <row r="6443" spans="10:10" ht="13">
      <c r="J6443" s="169"/>
    </row>
    <row r="6444" spans="10:10" ht="13">
      <c r="J6444" s="169"/>
    </row>
    <row r="6445" spans="10:10" ht="13">
      <c r="J6445" s="169"/>
    </row>
    <row r="6446" spans="10:10" ht="13">
      <c r="J6446" s="169"/>
    </row>
    <row r="6447" spans="10:10" ht="13">
      <c r="J6447" s="169"/>
    </row>
    <row r="6448" spans="10:10" ht="13">
      <c r="J6448" s="169"/>
    </row>
    <row r="6449" spans="10:10" ht="13">
      <c r="J6449" s="169"/>
    </row>
    <row r="6450" spans="10:10" ht="13">
      <c r="J6450" s="169"/>
    </row>
    <row r="6451" spans="10:10" ht="13">
      <c r="J6451" s="169"/>
    </row>
    <row r="6452" spans="10:10" ht="13">
      <c r="J6452" s="169"/>
    </row>
    <row r="6453" spans="10:10" ht="13">
      <c r="J6453" s="169"/>
    </row>
    <row r="6454" spans="10:10" ht="13">
      <c r="J6454" s="169"/>
    </row>
    <row r="6455" spans="10:10" ht="13">
      <c r="J6455" s="169"/>
    </row>
    <row r="6456" spans="10:10" ht="13">
      <c r="J6456" s="169"/>
    </row>
    <row r="6457" spans="10:10" ht="13">
      <c r="J6457" s="169"/>
    </row>
    <row r="6458" spans="10:10" ht="13">
      <c r="J6458" s="169"/>
    </row>
    <row r="6459" spans="10:10" ht="13">
      <c r="J6459" s="169"/>
    </row>
    <row r="6460" spans="10:10" ht="13">
      <c r="J6460" s="169"/>
    </row>
    <row r="6461" spans="10:10" ht="13">
      <c r="J6461" s="169"/>
    </row>
    <row r="6462" spans="10:10" ht="13">
      <c r="J6462" s="169"/>
    </row>
    <row r="6463" spans="10:10" ht="13">
      <c r="J6463" s="169"/>
    </row>
    <row r="6464" spans="10:10" ht="13">
      <c r="J6464" s="169"/>
    </row>
    <row r="6465" spans="10:10" ht="13">
      <c r="J6465" s="169"/>
    </row>
    <row r="6466" spans="10:10" ht="13">
      <c r="J6466" s="169"/>
    </row>
    <row r="6467" spans="10:10" ht="13">
      <c r="J6467" s="169"/>
    </row>
    <row r="6468" spans="10:10" ht="13">
      <c r="J6468" s="169"/>
    </row>
    <row r="6469" spans="10:10" ht="13">
      <c r="J6469" s="169"/>
    </row>
    <row r="6470" spans="10:10" ht="13">
      <c r="J6470" s="169"/>
    </row>
    <row r="6471" spans="10:10" ht="13">
      <c r="J6471" s="169"/>
    </row>
    <row r="6472" spans="10:10" ht="13">
      <c r="J6472" s="169"/>
    </row>
    <row r="6473" spans="10:10" ht="13">
      <c r="J6473" s="169"/>
    </row>
    <row r="6474" spans="10:10" ht="13">
      <c r="J6474" s="169"/>
    </row>
    <row r="6475" spans="10:10" ht="13">
      <c r="J6475" s="169"/>
    </row>
    <row r="6476" spans="10:10" ht="13">
      <c r="J6476" s="169"/>
    </row>
    <row r="6477" spans="10:10" ht="13">
      <c r="J6477" s="169"/>
    </row>
    <row r="6478" spans="10:10" ht="13">
      <c r="J6478" s="169"/>
    </row>
    <row r="6479" spans="10:10" ht="13">
      <c r="J6479" s="169"/>
    </row>
    <row r="6480" spans="10:10" ht="13">
      <c r="J6480" s="169"/>
    </row>
    <row r="6481" spans="10:10" ht="13">
      <c r="J6481" s="169"/>
    </row>
    <row r="6482" spans="10:10" ht="13">
      <c r="J6482" s="169"/>
    </row>
    <row r="6483" spans="10:10" ht="13">
      <c r="J6483" s="169"/>
    </row>
    <row r="6484" spans="10:10" ht="13">
      <c r="J6484" s="169"/>
    </row>
    <row r="6485" spans="10:10" ht="13">
      <c r="J6485" s="169"/>
    </row>
    <row r="6486" spans="10:10" ht="13">
      <c r="J6486" s="169"/>
    </row>
    <row r="6487" spans="10:10" ht="13">
      <c r="J6487" s="169"/>
    </row>
    <row r="6488" spans="10:10" ht="13">
      <c r="J6488" s="169"/>
    </row>
    <row r="6489" spans="10:10" ht="13">
      <c r="J6489" s="169"/>
    </row>
    <row r="6490" spans="10:10" ht="13">
      <c r="J6490" s="169"/>
    </row>
    <row r="6491" spans="10:10" ht="13">
      <c r="J6491" s="169"/>
    </row>
    <row r="6492" spans="10:10" ht="13">
      <c r="J6492" s="169"/>
    </row>
    <row r="6493" spans="10:10" ht="13">
      <c r="J6493" s="169"/>
    </row>
    <row r="6494" spans="10:10" ht="13">
      <c r="J6494" s="169"/>
    </row>
    <row r="6495" spans="10:10" ht="13">
      <c r="J6495" s="169"/>
    </row>
    <row r="6496" spans="10:10" ht="13">
      <c r="J6496" s="169"/>
    </row>
    <row r="6497" spans="10:10" ht="13">
      <c r="J6497" s="169"/>
    </row>
    <row r="6498" spans="10:10" ht="13">
      <c r="J6498" s="169"/>
    </row>
    <row r="6499" spans="10:10" ht="13">
      <c r="J6499" s="169"/>
    </row>
    <row r="6500" spans="10:10" ht="13">
      <c r="J6500" s="169"/>
    </row>
    <row r="6501" spans="10:10" ht="13">
      <c r="J6501" s="169"/>
    </row>
    <row r="6502" spans="10:10" ht="13">
      <c r="J6502" s="169"/>
    </row>
    <row r="6503" spans="10:10" ht="13">
      <c r="J6503" s="169"/>
    </row>
    <row r="6504" spans="10:10" ht="13">
      <c r="J6504" s="169"/>
    </row>
    <row r="6505" spans="10:10" ht="13">
      <c r="J6505" s="169"/>
    </row>
    <row r="6506" spans="10:10" ht="13">
      <c r="J6506" s="169"/>
    </row>
    <row r="6507" spans="10:10" ht="13">
      <c r="J6507" s="169"/>
    </row>
    <row r="6508" spans="10:10" ht="13">
      <c r="J6508" s="169"/>
    </row>
    <row r="6509" spans="10:10" ht="13">
      <c r="J6509" s="169"/>
    </row>
    <row r="6510" spans="10:10" ht="13">
      <c r="J6510" s="169"/>
    </row>
    <row r="6511" spans="10:10" ht="13">
      <c r="J6511" s="169"/>
    </row>
    <row r="6512" spans="10:10" ht="13">
      <c r="J6512" s="169"/>
    </row>
    <row r="6513" spans="10:10" ht="13">
      <c r="J6513" s="169"/>
    </row>
    <row r="6514" spans="10:10" ht="13">
      <c r="J6514" s="169"/>
    </row>
    <row r="6515" spans="10:10" ht="13">
      <c r="J6515" s="169"/>
    </row>
    <row r="6516" spans="10:10" ht="13">
      <c r="J6516" s="169"/>
    </row>
    <row r="6517" spans="10:10" ht="13">
      <c r="J6517" s="169"/>
    </row>
    <row r="6518" spans="10:10" ht="13">
      <c r="J6518" s="169"/>
    </row>
    <row r="6519" spans="10:10" ht="13">
      <c r="J6519" s="169"/>
    </row>
    <row r="6520" spans="10:10" ht="13">
      <c r="J6520" s="169"/>
    </row>
    <row r="6521" spans="10:10" ht="13">
      <c r="J6521" s="169"/>
    </row>
    <row r="6522" spans="10:10" ht="13">
      <c r="J6522" s="169"/>
    </row>
    <row r="6523" spans="10:10" ht="13">
      <c r="J6523" s="169"/>
    </row>
    <row r="6524" spans="10:10" ht="13">
      <c r="J6524" s="169"/>
    </row>
    <row r="6525" spans="10:10" ht="13">
      <c r="J6525" s="169"/>
    </row>
    <row r="6526" spans="10:10" ht="13">
      <c r="J6526" s="169"/>
    </row>
    <row r="6527" spans="10:10" ht="13">
      <c r="J6527" s="169"/>
    </row>
    <row r="6528" spans="10:10" ht="13">
      <c r="J6528" s="169"/>
    </row>
    <row r="6529" spans="10:10" ht="13">
      <c r="J6529" s="169"/>
    </row>
    <row r="6530" spans="10:10" ht="13">
      <c r="J6530" s="169"/>
    </row>
    <row r="6531" spans="10:10" ht="13">
      <c r="J6531" s="169"/>
    </row>
    <row r="6532" spans="10:10" ht="13">
      <c r="J6532" s="169"/>
    </row>
    <row r="6533" spans="10:10" ht="13">
      <c r="J6533" s="169"/>
    </row>
    <row r="6534" spans="10:10" ht="13">
      <c r="J6534" s="169"/>
    </row>
    <row r="6535" spans="10:10" ht="13">
      <c r="J6535" s="169"/>
    </row>
    <row r="6536" spans="10:10" ht="13">
      <c r="J6536" s="169"/>
    </row>
    <row r="6537" spans="10:10" ht="13">
      <c r="J6537" s="169"/>
    </row>
    <row r="6538" spans="10:10" ht="13">
      <c r="J6538" s="169"/>
    </row>
    <row r="6539" spans="10:10" ht="13">
      <c r="J6539" s="169"/>
    </row>
    <row r="6540" spans="10:10" ht="13">
      <c r="J6540" s="169"/>
    </row>
    <row r="6541" spans="10:10" ht="13">
      <c r="J6541" s="169"/>
    </row>
    <row r="6542" spans="10:10" ht="13">
      <c r="J6542" s="169"/>
    </row>
    <row r="6543" spans="10:10" ht="13">
      <c r="J6543" s="169"/>
    </row>
    <row r="6544" spans="10:10" ht="13">
      <c r="J6544" s="169"/>
    </row>
    <row r="6545" spans="10:10" ht="13">
      <c r="J6545" s="169"/>
    </row>
    <row r="6546" spans="10:10" ht="13">
      <c r="J6546" s="169"/>
    </row>
    <row r="6547" spans="10:10" ht="13">
      <c r="J6547" s="169"/>
    </row>
    <row r="6548" spans="10:10" ht="13">
      <c r="J6548" s="169"/>
    </row>
    <row r="6549" spans="10:10" ht="13">
      <c r="J6549" s="169"/>
    </row>
    <row r="6550" spans="10:10" ht="13">
      <c r="J6550" s="169"/>
    </row>
    <row r="6551" spans="10:10" ht="13">
      <c r="J6551" s="169"/>
    </row>
    <row r="6552" spans="10:10" ht="13">
      <c r="J6552" s="169"/>
    </row>
    <row r="6553" spans="10:10" ht="13">
      <c r="J6553" s="169"/>
    </row>
    <row r="6554" spans="10:10" ht="13">
      <c r="J6554" s="169"/>
    </row>
    <row r="6555" spans="10:10" ht="13">
      <c r="J6555" s="169"/>
    </row>
    <row r="6556" spans="10:10" ht="13">
      <c r="J6556" s="169"/>
    </row>
    <row r="6557" spans="10:10" ht="13">
      <c r="J6557" s="169"/>
    </row>
    <row r="6558" spans="10:10" ht="13">
      <c r="J6558" s="169"/>
    </row>
    <row r="6559" spans="10:10" ht="13">
      <c r="J6559" s="169"/>
    </row>
    <row r="6560" spans="10:10" ht="13">
      <c r="J6560" s="169"/>
    </row>
    <row r="6561" spans="10:10" ht="13">
      <c r="J6561" s="169"/>
    </row>
    <row r="6562" spans="10:10" ht="13">
      <c r="J6562" s="169"/>
    </row>
    <row r="6563" spans="10:10" ht="13">
      <c r="J6563" s="169"/>
    </row>
    <row r="6564" spans="10:10" ht="13">
      <c r="J6564" s="169"/>
    </row>
    <row r="6565" spans="10:10" ht="13">
      <c r="J6565" s="169"/>
    </row>
    <row r="6566" spans="10:10" ht="13">
      <c r="J6566" s="169"/>
    </row>
    <row r="6567" spans="10:10" ht="13">
      <c r="J6567" s="169"/>
    </row>
    <row r="6568" spans="10:10" ht="13">
      <c r="J6568" s="169"/>
    </row>
    <row r="6569" spans="10:10" ht="13">
      <c r="J6569" s="169"/>
    </row>
    <row r="6570" spans="10:10" ht="13">
      <c r="J6570" s="169"/>
    </row>
    <row r="6571" spans="10:10" ht="13">
      <c r="J6571" s="169"/>
    </row>
    <row r="6572" spans="10:10" ht="13">
      <c r="J6572" s="169"/>
    </row>
    <row r="6573" spans="10:10" ht="13">
      <c r="J6573" s="169"/>
    </row>
    <row r="6574" spans="10:10" ht="13">
      <c r="J6574" s="169"/>
    </row>
    <row r="6575" spans="10:10" ht="13">
      <c r="J6575" s="169"/>
    </row>
    <row r="6576" spans="10:10" ht="13">
      <c r="J6576" s="169"/>
    </row>
    <row r="6577" spans="10:10" ht="13">
      <c r="J6577" s="169"/>
    </row>
    <row r="6578" spans="10:10" ht="13">
      <c r="J6578" s="169"/>
    </row>
    <row r="6579" spans="10:10" ht="13">
      <c r="J6579" s="169"/>
    </row>
    <row r="6580" spans="10:10" ht="13">
      <c r="J6580" s="169"/>
    </row>
    <row r="6581" spans="10:10" ht="13">
      <c r="J6581" s="169"/>
    </row>
    <row r="6582" spans="10:10" ht="13">
      <c r="J6582" s="169"/>
    </row>
    <row r="6583" spans="10:10" ht="13">
      <c r="J6583" s="169"/>
    </row>
    <row r="6584" spans="10:10" ht="13">
      <c r="J6584" s="169"/>
    </row>
    <row r="6585" spans="10:10" ht="13">
      <c r="J6585" s="169"/>
    </row>
    <row r="6586" spans="10:10" ht="13">
      <c r="J6586" s="169"/>
    </row>
    <row r="6587" spans="10:10" ht="13">
      <c r="J6587" s="169"/>
    </row>
    <row r="6588" spans="10:10" ht="13">
      <c r="J6588" s="169"/>
    </row>
    <row r="6589" spans="10:10" ht="13">
      <c r="J6589" s="169"/>
    </row>
    <row r="6590" spans="10:10" ht="13">
      <c r="J6590" s="169"/>
    </row>
    <row r="6591" spans="10:10" ht="13">
      <c r="J6591" s="169"/>
    </row>
    <row r="6592" spans="10:10" ht="13">
      <c r="J6592" s="169"/>
    </row>
    <row r="6593" spans="10:10" ht="13">
      <c r="J6593" s="169"/>
    </row>
    <row r="6594" spans="10:10" ht="13">
      <c r="J6594" s="169"/>
    </row>
    <row r="6595" spans="10:10" ht="13">
      <c r="J6595" s="169"/>
    </row>
    <row r="6596" spans="10:10" ht="13">
      <c r="J6596" s="169"/>
    </row>
    <row r="6597" spans="10:10" ht="13">
      <c r="J6597" s="169"/>
    </row>
    <row r="6598" spans="10:10" ht="13">
      <c r="J6598" s="169"/>
    </row>
    <row r="6599" spans="10:10" ht="13">
      <c r="J6599" s="169"/>
    </row>
    <row r="6600" spans="10:10" ht="13">
      <c r="J6600" s="169"/>
    </row>
    <row r="6601" spans="10:10" ht="13">
      <c r="J6601" s="169"/>
    </row>
    <row r="6602" spans="10:10" ht="13">
      <c r="J6602" s="169"/>
    </row>
    <row r="6603" spans="10:10" ht="13">
      <c r="J6603" s="169"/>
    </row>
    <row r="6604" spans="10:10" ht="13">
      <c r="J6604" s="169"/>
    </row>
    <row r="6605" spans="10:10" ht="13">
      <c r="J6605" s="169"/>
    </row>
    <row r="6606" spans="10:10" ht="13">
      <c r="J6606" s="169"/>
    </row>
    <row r="6607" spans="10:10" ht="13">
      <c r="J6607" s="169"/>
    </row>
    <row r="6608" spans="10:10" ht="13">
      <c r="J6608" s="169"/>
    </row>
    <row r="6609" spans="10:10" ht="13">
      <c r="J6609" s="169"/>
    </row>
    <row r="6610" spans="10:10" ht="13">
      <c r="J6610" s="169"/>
    </row>
    <row r="6611" spans="10:10" ht="13">
      <c r="J6611" s="169"/>
    </row>
    <row r="6612" spans="10:10" ht="13">
      <c r="J6612" s="169"/>
    </row>
    <row r="6613" spans="10:10" ht="13">
      <c r="J6613" s="169"/>
    </row>
    <row r="6614" spans="10:10" ht="13">
      <c r="J6614" s="169"/>
    </row>
    <row r="6615" spans="10:10" ht="13">
      <c r="J6615" s="169"/>
    </row>
    <row r="6616" spans="10:10" ht="13">
      <c r="J6616" s="169"/>
    </row>
    <row r="6617" spans="10:10" ht="13">
      <c r="J6617" s="169"/>
    </row>
    <row r="6618" spans="10:10" ht="13">
      <c r="J6618" s="169"/>
    </row>
    <row r="6619" spans="10:10" ht="13">
      <c r="J6619" s="169"/>
    </row>
    <row r="6620" spans="10:10" ht="13">
      <c r="J6620" s="169"/>
    </row>
    <row r="6621" spans="10:10" ht="13">
      <c r="J6621" s="169"/>
    </row>
    <row r="6622" spans="10:10" ht="13">
      <c r="J6622" s="169"/>
    </row>
    <row r="6623" spans="10:10" ht="13">
      <c r="J6623" s="169"/>
    </row>
    <row r="6624" spans="10:10" ht="13">
      <c r="J6624" s="169"/>
    </row>
    <row r="6625" spans="10:10" ht="13">
      <c r="J6625" s="169"/>
    </row>
    <row r="6626" spans="10:10" ht="13">
      <c r="J6626" s="169"/>
    </row>
    <row r="6627" spans="10:10" ht="13">
      <c r="J6627" s="169"/>
    </row>
    <row r="6628" spans="10:10" ht="13">
      <c r="J6628" s="169"/>
    </row>
    <row r="6629" spans="10:10" ht="13">
      <c r="J6629" s="169"/>
    </row>
    <row r="6630" spans="10:10" ht="13">
      <c r="J6630" s="169"/>
    </row>
    <row r="6631" spans="10:10" ht="13">
      <c r="J6631" s="169"/>
    </row>
    <row r="6632" spans="10:10" ht="13">
      <c r="J6632" s="169"/>
    </row>
    <row r="6633" spans="10:10" ht="13">
      <c r="J6633" s="169"/>
    </row>
    <row r="6634" spans="10:10" ht="13">
      <c r="J6634" s="169"/>
    </row>
    <row r="6635" spans="10:10" ht="13">
      <c r="J6635" s="169"/>
    </row>
    <row r="6636" spans="10:10" ht="13">
      <c r="J6636" s="169"/>
    </row>
    <row r="6637" spans="10:10" ht="13">
      <c r="J6637" s="169"/>
    </row>
    <row r="6638" spans="10:10" ht="13">
      <c r="J6638" s="169"/>
    </row>
    <row r="6639" spans="10:10" ht="13">
      <c r="J6639" s="169"/>
    </row>
    <row r="6640" spans="10:10" ht="13">
      <c r="J6640" s="169"/>
    </row>
    <row r="6641" spans="10:10" ht="13">
      <c r="J6641" s="169"/>
    </row>
    <row r="6642" spans="10:10" ht="13">
      <c r="J6642" s="169"/>
    </row>
    <row r="6643" spans="10:10" ht="13">
      <c r="J6643" s="169"/>
    </row>
    <row r="6644" spans="10:10" ht="13">
      <c r="J6644" s="169"/>
    </row>
    <row r="6645" spans="10:10" ht="13">
      <c r="J6645" s="169"/>
    </row>
    <row r="6646" spans="10:10" ht="13">
      <c r="J6646" s="169"/>
    </row>
    <row r="6647" spans="10:10" ht="13">
      <c r="J6647" s="169"/>
    </row>
    <row r="6648" spans="10:10" ht="13">
      <c r="J6648" s="169"/>
    </row>
    <row r="6649" spans="10:10" ht="13">
      <c r="J6649" s="169"/>
    </row>
    <row r="6650" spans="10:10" ht="13">
      <c r="J6650" s="169"/>
    </row>
    <row r="6651" spans="10:10" ht="13">
      <c r="J6651" s="169"/>
    </row>
    <row r="6652" spans="10:10" ht="13">
      <c r="J6652" s="169"/>
    </row>
    <row r="6653" spans="10:10" ht="13">
      <c r="J6653" s="169"/>
    </row>
    <row r="6654" spans="10:10" ht="13">
      <c r="J6654" s="169"/>
    </row>
    <row r="6655" spans="10:10" ht="13">
      <c r="J6655" s="169"/>
    </row>
    <row r="6656" spans="10:10" ht="13">
      <c r="J6656" s="169"/>
    </row>
    <row r="6657" spans="10:10" ht="13">
      <c r="J6657" s="169"/>
    </row>
    <row r="6658" spans="10:10" ht="13">
      <c r="J6658" s="169"/>
    </row>
    <row r="6659" spans="10:10" ht="13">
      <c r="J6659" s="169"/>
    </row>
    <row r="6660" spans="10:10" ht="13">
      <c r="J6660" s="169"/>
    </row>
    <row r="6661" spans="10:10" ht="13">
      <c r="J6661" s="169"/>
    </row>
    <row r="6662" spans="10:10" ht="13">
      <c r="J6662" s="169"/>
    </row>
    <row r="6663" spans="10:10" ht="13">
      <c r="J6663" s="169"/>
    </row>
    <row r="6664" spans="10:10" ht="13">
      <c r="J6664" s="169"/>
    </row>
    <row r="6665" spans="10:10" ht="13">
      <c r="J6665" s="169"/>
    </row>
    <row r="6666" spans="10:10" ht="13">
      <c r="J6666" s="169"/>
    </row>
    <row r="6667" spans="10:10" ht="13">
      <c r="J6667" s="169"/>
    </row>
    <row r="6668" spans="10:10" ht="13">
      <c r="J6668" s="169"/>
    </row>
    <row r="6669" spans="10:10" ht="13">
      <c r="J6669" s="169"/>
    </row>
    <row r="6670" spans="10:10" ht="13">
      <c r="J6670" s="169"/>
    </row>
    <row r="6671" spans="10:10" ht="13">
      <c r="J6671" s="169"/>
    </row>
    <row r="6672" spans="10:10" ht="13">
      <c r="J6672" s="169"/>
    </row>
    <row r="6673" spans="10:10" ht="13">
      <c r="J6673" s="169"/>
    </row>
    <row r="6674" spans="10:10" ht="13">
      <c r="J6674" s="169"/>
    </row>
    <row r="6675" spans="10:10" ht="13">
      <c r="J6675" s="169"/>
    </row>
    <row r="6676" spans="10:10" ht="13">
      <c r="J6676" s="169"/>
    </row>
    <row r="6677" spans="10:10" ht="13">
      <c r="J6677" s="169"/>
    </row>
    <row r="6678" spans="10:10" ht="13">
      <c r="J6678" s="169"/>
    </row>
    <row r="6679" spans="10:10" ht="13">
      <c r="J6679" s="169"/>
    </row>
    <row r="6680" spans="10:10" ht="13">
      <c r="J6680" s="169"/>
    </row>
    <row r="6681" spans="10:10" ht="13">
      <c r="J6681" s="169"/>
    </row>
    <row r="6682" spans="10:10" ht="13">
      <c r="J6682" s="169"/>
    </row>
    <row r="6683" spans="10:10" ht="13">
      <c r="J6683" s="169"/>
    </row>
    <row r="6684" spans="10:10" ht="13">
      <c r="J6684" s="169"/>
    </row>
    <row r="6685" spans="10:10" ht="13">
      <c r="J6685" s="169"/>
    </row>
    <row r="6686" spans="10:10" ht="13">
      <c r="J6686" s="169"/>
    </row>
    <row r="6687" spans="10:10" ht="13">
      <c r="J6687" s="169"/>
    </row>
    <row r="6688" spans="10:10" ht="13">
      <c r="J6688" s="169"/>
    </row>
    <row r="6689" spans="10:10" ht="13">
      <c r="J6689" s="169"/>
    </row>
    <row r="6690" spans="10:10" ht="13">
      <c r="J6690" s="169"/>
    </row>
    <row r="6691" spans="10:10" ht="13">
      <c r="J6691" s="169"/>
    </row>
    <row r="6692" spans="10:10" ht="13">
      <c r="J6692" s="169"/>
    </row>
    <row r="6693" spans="10:10" ht="13">
      <c r="J6693" s="169"/>
    </row>
    <row r="6694" spans="10:10" ht="13">
      <c r="J6694" s="169"/>
    </row>
    <row r="6695" spans="10:10" ht="13">
      <c r="J6695" s="169"/>
    </row>
    <row r="6696" spans="10:10" ht="13">
      <c r="J6696" s="169"/>
    </row>
    <row r="6697" spans="10:10" ht="13">
      <c r="J6697" s="169"/>
    </row>
    <row r="6698" spans="10:10" ht="13">
      <c r="J6698" s="169"/>
    </row>
    <row r="6699" spans="10:10" ht="13">
      <c r="J6699" s="169"/>
    </row>
    <row r="6700" spans="10:10" ht="13">
      <c r="J6700" s="169"/>
    </row>
    <row r="6701" spans="10:10" ht="13">
      <c r="J6701" s="169"/>
    </row>
    <row r="6702" spans="10:10" ht="13">
      <c r="J6702" s="169"/>
    </row>
    <row r="6703" spans="10:10" ht="13">
      <c r="J6703" s="169"/>
    </row>
    <row r="6704" spans="10:10" ht="13">
      <c r="J6704" s="169"/>
    </row>
    <row r="6705" spans="10:10" ht="13">
      <c r="J6705" s="169"/>
    </row>
    <row r="6706" spans="10:10" ht="13">
      <c r="J6706" s="169"/>
    </row>
    <row r="6707" spans="10:10" ht="13">
      <c r="J6707" s="169"/>
    </row>
    <row r="6708" spans="10:10" ht="13">
      <c r="J6708" s="169"/>
    </row>
    <row r="6709" spans="10:10" ht="13">
      <c r="J6709" s="169"/>
    </row>
    <row r="6710" spans="10:10" ht="13">
      <c r="J6710" s="169"/>
    </row>
    <row r="6711" spans="10:10" ht="13">
      <c r="J6711" s="169"/>
    </row>
    <row r="6712" spans="10:10" ht="13">
      <c r="J6712" s="169"/>
    </row>
    <row r="6713" spans="10:10" ht="13">
      <c r="J6713" s="169"/>
    </row>
    <row r="6714" spans="10:10" ht="13">
      <c r="J6714" s="169"/>
    </row>
    <row r="6715" spans="10:10" ht="13">
      <c r="J6715" s="169"/>
    </row>
    <row r="6716" spans="10:10" ht="13">
      <c r="J6716" s="169"/>
    </row>
    <row r="6717" spans="10:10" ht="13">
      <c r="J6717" s="169"/>
    </row>
    <row r="6718" spans="10:10" ht="13">
      <c r="J6718" s="169"/>
    </row>
    <row r="6719" spans="10:10" ht="13">
      <c r="J6719" s="169"/>
    </row>
    <row r="6720" spans="10:10" ht="13">
      <c r="J6720" s="169"/>
    </row>
    <row r="6721" spans="10:10" ht="13">
      <c r="J6721" s="169"/>
    </row>
    <row r="6722" spans="10:10" ht="13">
      <c r="J6722" s="169"/>
    </row>
    <row r="6723" spans="10:10" ht="13">
      <c r="J6723" s="169"/>
    </row>
    <row r="6724" spans="10:10" ht="13">
      <c r="J6724" s="169"/>
    </row>
    <row r="6725" spans="10:10" ht="13">
      <c r="J6725" s="169"/>
    </row>
    <row r="6726" spans="10:10" ht="13">
      <c r="J6726" s="169"/>
    </row>
    <row r="6727" spans="10:10" ht="13">
      <c r="J6727" s="169"/>
    </row>
    <row r="6728" spans="10:10" ht="13">
      <c r="J6728" s="169"/>
    </row>
    <row r="6729" spans="10:10" ht="13">
      <c r="J6729" s="169"/>
    </row>
    <row r="6730" spans="10:10" ht="13">
      <c r="J6730" s="169"/>
    </row>
    <row r="6731" spans="10:10" ht="13">
      <c r="J6731" s="169"/>
    </row>
    <row r="6732" spans="10:10" ht="13">
      <c r="J6732" s="169"/>
    </row>
    <row r="6733" spans="10:10" ht="13">
      <c r="J6733" s="169"/>
    </row>
    <row r="6734" spans="10:10" ht="13">
      <c r="J6734" s="169"/>
    </row>
    <row r="6735" spans="10:10" ht="13">
      <c r="J6735" s="169"/>
    </row>
    <row r="6736" spans="10:10" ht="13">
      <c r="J6736" s="169"/>
    </row>
    <row r="6737" spans="10:10" ht="13">
      <c r="J6737" s="169"/>
    </row>
    <row r="6738" spans="10:10" ht="13">
      <c r="J6738" s="169"/>
    </row>
    <row r="6739" spans="10:10" ht="13">
      <c r="J6739" s="169"/>
    </row>
    <row r="6740" spans="10:10" ht="13">
      <c r="J6740" s="169"/>
    </row>
    <row r="6741" spans="10:10" ht="13">
      <c r="J6741" s="169"/>
    </row>
    <row r="6742" spans="10:10" ht="13">
      <c r="J6742" s="169"/>
    </row>
    <row r="6743" spans="10:10" ht="13">
      <c r="J6743" s="169"/>
    </row>
    <row r="6744" spans="10:10" ht="13">
      <c r="J6744" s="169"/>
    </row>
    <row r="6745" spans="10:10" ht="13">
      <c r="J6745" s="169"/>
    </row>
    <row r="6746" spans="10:10" ht="13">
      <c r="J6746" s="169"/>
    </row>
    <row r="6747" spans="10:10" ht="13">
      <c r="J6747" s="169"/>
    </row>
    <row r="6748" spans="10:10" ht="13">
      <c r="J6748" s="169"/>
    </row>
    <row r="6749" spans="10:10" ht="13">
      <c r="J6749" s="169"/>
    </row>
    <row r="6750" spans="10:10" ht="13">
      <c r="J6750" s="169"/>
    </row>
    <row r="6751" spans="10:10" ht="13">
      <c r="J6751" s="169"/>
    </row>
    <row r="6752" spans="10:10" ht="13">
      <c r="J6752" s="169"/>
    </row>
    <row r="6753" spans="10:10" ht="13">
      <c r="J6753" s="169"/>
    </row>
    <row r="6754" spans="10:10" ht="13">
      <c r="J6754" s="169"/>
    </row>
    <row r="6755" spans="10:10" ht="13">
      <c r="J6755" s="169"/>
    </row>
    <row r="6756" spans="10:10" ht="13">
      <c r="J6756" s="169"/>
    </row>
    <row r="6757" spans="10:10" ht="13">
      <c r="J6757" s="169"/>
    </row>
    <row r="6758" spans="10:10" ht="13">
      <c r="J6758" s="169"/>
    </row>
    <row r="6759" spans="10:10" ht="13">
      <c r="J6759" s="169"/>
    </row>
    <row r="6760" spans="10:10" ht="13">
      <c r="J6760" s="169"/>
    </row>
    <row r="6761" spans="10:10" ht="13">
      <c r="J6761" s="169"/>
    </row>
    <row r="6762" spans="10:10" ht="13">
      <c r="J6762" s="169"/>
    </row>
    <row r="6763" spans="10:10" ht="13">
      <c r="J6763" s="169"/>
    </row>
    <row r="6764" spans="10:10" ht="13">
      <c r="J6764" s="169"/>
    </row>
    <row r="6765" spans="10:10" ht="13">
      <c r="J6765" s="169"/>
    </row>
    <row r="6766" spans="10:10" ht="13">
      <c r="J6766" s="169"/>
    </row>
    <row r="6767" spans="10:10" ht="13">
      <c r="J6767" s="169"/>
    </row>
    <row r="6768" spans="10:10" ht="13">
      <c r="J6768" s="169"/>
    </row>
    <row r="6769" spans="10:10" ht="13">
      <c r="J6769" s="169"/>
    </row>
    <row r="6770" spans="10:10" ht="13">
      <c r="J6770" s="169"/>
    </row>
    <row r="6771" spans="10:10" ht="13">
      <c r="J6771" s="169"/>
    </row>
    <row r="6772" spans="10:10" ht="13">
      <c r="J6772" s="169"/>
    </row>
    <row r="6773" spans="10:10" ht="13">
      <c r="J6773" s="169"/>
    </row>
    <row r="6774" spans="10:10" ht="13">
      <c r="J6774" s="169"/>
    </row>
    <row r="6775" spans="10:10" ht="13">
      <c r="J6775" s="169"/>
    </row>
    <row r="6776" spans="10:10" ht="13">
      <c r="J6776" s="169"/>
    </row>
    <row r="6777" spans="10:10" ht="13">
      <c r="J6777" s="169"/>
    </row>
    <row r="6778" spans="10:10" ht="13">
      <c r="J6778" s="169"/>
    </row>
    <row r="6779" spans="10:10" ht="13">
      <c r="J6779" s="169"/>
    </row>
    <row r="6780" spans="10:10" ht="13">
      <c r="J6780" s="169"/>
    </row>
    <row r="6781" spans="10:10" ht="13">
      <c r="J6781" s="169"/>
    </row>
    <row r="6782" spans="10:10" ht="13">
      <c r="J6782" s="169"/>
    </row>
    <row r="6783" spans="10:10" ht="13">
      <c r="J6783" s="169"/>
    </row>
    <row r="6784" spans="10:10" ht="13">
      <c r="J6784" s="169"/>
    </row>
    <row r="6785" spans="10:10" ht="13">
      <c r="J6785" s="169"/>
    </row>
    <row r="6786" spans="10:10" ht="13">
      <c r="J6786" s="169"/>
    </row>
    <row r="6787" spans="10:10" ht="13">
      <c r="J6787" s="169"/>
    </row>
    <row r="6788" spans="10:10" ht="13">
      <c r="J6788" s="169"/>
    </row>
    <row r="6789" spans="10:10" ht="13">
      <c r="J6789" s="169"/>
    </row>
    <row r="6790" spans="10:10" ht="13">
      <c r="J6790" s="169"/>
    </row>
    <row r="6791" spans="10:10" ht="13">
      <c r="J6791" s="169"/>
    </row>
    <row r="6792" spans="10:10" ht="13">
      <c r="J6792" s="169"/>
    </row>
    <row r="6793" spans="10:10" ht="13">
      <c r="J6793" s="169"/>
    </row>
    <row r="6794" spans="10:10" ht="13">
      <c r="J6794" s="169"/>
    </row>
    <row r="6795" spans="10:10" ht="13">
      <c r="J6795" s="169"/>
    </row>
    <row r="6796" spans="10:10" ht="13">
      <c r="J6796" s="169"/>
    </row>
    <row r="6797" spans="10:10" ht="13">
      <c r="J6797" s="169"/>
    </row>
    <row r="6798" spans="10:10" ht="13">
      <c r="J6798" s="169"/>
    </row>
    <row r="6799" spans="10:10" ht="13">
      <c r="J6799" s="169"/>
    </row>
    <row r="6800" spans="10:10" ht="13">
      <c r="J6800" s="169"/>
    </row>
    <row r="6801" spans="10:10" ht="13">
      <c r="J6801" s="169"/>
    </row>
    <row r="6802" spans="10:10" ht="13">
      <c r="J6802" s="169"/>
    </row>
    <row r="6803" spans="10:10" ht="13">
      <c r="J6803" s="169"/>
    </row>
    <row r="6804" spans="10:10" ht="13">
      <c r="J6804" s="169"/>
    </row>
    <row r="6805" spans="10:10" ht="13">
      <c r="J6805" s="169"/>
    </row>
    <row r="6806" spans="10:10" ht="13">
      <c r="J6806" s="169"/>
    </row>
    <row r="6807" spans="10:10" ht="13">
      <c r="J6807" s="169"/>
    </row>
    <row r="6808" spans="10:10" ht="13">
      <c r="J6808" s="169"/>
    </row>
    <row r="6809" spans="10:10" ht="13">
      <c r="J6809" s="169"/>
    </row>
    <row r="6810" spans="10:10" ht="13">
      <c r="J6810" s="169"/>
    </row>
    <row r="6811" spans="10:10" ht="13">
      <c r="J6811" s="169"/>
    </row>
    <row r="6812" spans="10:10" ht="13">
      <c r="J6812" s="169"/>
    </row>
    <row r="6813" spans="10:10" ht="13">
      <c r="J6813" s="169"/>
    </row>
    <row r="6814" spans="10:10" ht="13">
      <c r="J6814" s="169"/>
    </row>
    <row r="6815" spans="10:10" ht="13">
      <c r="J6815" s="169"/>
    </row>
    <row r="6816" spans="10:10" ht="13">
      <c r="J6816" s="169"/>
    </row>
    <row r="6817" spans="10:10" ht="13">
      <c r="J6817" s="169"/>
    </row>
    <row r="6818" spans="10:10" ht="13">
      <c r="J6818" s="169"/>
    </row>
    <row r="6819" spans="10:10" ht="13">
      <c r="J6819" s="169"/>
    </row>
    <row r="6820" spans="10:10" ht="13">
      <c r="J6820" s="169"/>
    </row>
    <row r="6821" spans="10:10" ht="13">
      <c r="J6821" s="169"/>
    </row>
    <row r="6822" spans="10:10" ht="13">
      <c r="J6822" s="169"/>
    </row>
    <row r="6823" spans="10:10" ht="13">
      <c r="J6823" s="169"/>
    </row>
    <row r="6824" spans="10:10" ht="13">
      <c r="J6824" s="169"/>
    </row>
    <row r="6825" spans="10:10" ht="13">
      <c r="J6825" s="169"/>
    </row>
    <row r="6826" spans="10:10" ht="13">
      <c r="J6826" s="169"/>
    </row>
    <row r="6827" spans="10:10" ht="13">
      <c r="J6827" s="169"/>
    </row>
    <row r="6828" spans="10:10" ht="13">
      <c r="J6828" s="169"/>
    </row>
    <row r="6829" spans="10:10" ht="13">
      <c r="J6829" s="169"/>
    </row>
    <row r="6830" spans="10:10" ht="13">
      <c r="J6830" s="169"/>
    </row>
    <row r="6831" spans="10:10" ht="13">
      <c r="J6831" s="169"/>
    </row>
    <row r="6832" spans="10:10" ht="13">
      <c r="J6832" s="169"/>
    </row>
    <row r="6833" spans="10:10" ht="13">
      <c r="J6833" s="169"/>
    </row>
    <row r="6834" spans="10:10" ht="13">
      <c r="J6834" s="169"/>
    </row>
    <row r="6835" spans="10:10" ht="13">
      <c r="J6835" s="169"/>
    </row>
    <row r="6836" spans="10:10" ht="13">
      <c r="J6836" s="169"/>
    </row>
    <row r="6837" spans="10:10" ht="13">
      <c r="J6837" s="169"/>
    </row>
    <row r="6838" spans="10:10" ht="13">
      <c r="J6838" s="169"/>
    </row>
    <row r="6839" spans="10:10" ht="13">
      <c r="J6839" s="169"/>
    </row>
    <row r="6840" spans="10:10" ht="13">
      <c r="J6840" s="169"/>
    </row>
    <row r="6841" spans="10:10" ht="13">
      <c r="J6841" s="169"/>
    </row>
    <row r="6842" spans="10:10" ht="13">
      <c r="J6842" s="169"/>
    </row>
    <row r="6843" spans="10:10" ht="13">
      <c r="J6843" s="169"/>
    </row>
    <row r="6844" spans="10:10" ht="13">
      <c r="J6844" s="169"/>
    </row>
    <row r="6845" spans="10:10" ht="13">
      <c r="J6845" s="169"/>
    </row>
    <row r="6846" spans="10:10" ht="13">
      <c r="J6846" s="169"/>
    </row>
    <row r="6847" spans="10:10" ht="13">
      <c r="J6847" s="169"/>
    </row>
    <row r="6848" spans="10:10" ht="13">
      <c r="J6848" s="169"/>
    </row>
    <row r="6849" spans="10:10" ht="13">
      <c r="J6849" s="169"/>
    </row>
    <row r="6850" spans="10:10" ht="13">
      <c r="J6850" s="169"/>
    </row>
    <row r="6851" spans="10:10" ht="13">
      <c r="J6851" s="169"/>
    </row>
    <row r="6852" spans="10:10" ht="13">
      <c r="J6852" s="169"/>
    </row>
    <row r="6853" spans="10:10" ht="13">
      <c r="J6853" s="169"/>
    </row>
    <row r="6854" spans="10:10" ht="13">
      <c r="J6854" s="169"/>
    </row>
    <row r="6855" spans="10:10" ht="13">
      <c r="J6855" s="169"/>
    </row>
    <row r="6856" spans="10:10" ht="13">
      <c r="J6856" s="169"/>
    </row>
    <row r="6857" spans="10:10" ht="13">
      <c r="J6857" s="169"/>
    </row>
    <row r="6858" spans="10:10" ht="13">
      <c r="J6858" s="169"/>
    </row>
    <row r="6859" spans="10:10" ht="13">
      <c r="J6859" s="169"/>
    </row>
    <row r="6860" spans="10:10" ht="13">
      <c r="J6860" s="169"/>
    </row>
    <row r="6861" spans="10:10" ht="13">
      <c r="J6861" s="169"/>
    </row>
    <row r="6862" spans="10:10" ht="13">
      <c r="J6862" s="169"/>
    </row>
    <row r="6863" spans="10:10" ht="13">
      <c r="J6863" s="169"/>
    </row>
    <row r="6864" spans="10:10" ht="13">
      <c r="J6864" s="169"/>
    </row>
    <row r="6865" spans="10:10" ht="13">
      <c r="J6865" s="169"/>
    </row>
    <row r="6866" spans="10:10" ht="13">
      <c r="J6866" s="169"/>
    </row>
    <row r="6867" spans="10:10" ht="13">
      <c r="J6867" s="169"/>
    </row>
    <row r="6868" spans="10:10" ht="13">
      <c r="J6868" s="169"/>
    </row>
    <row r="6869" spans="10:10" ht="13">
      <c r="J6869" s="169"/>
    </row>
    <row r="6870" spans="10:10" ht="13">
      <c r="J6870" s="169"/>
    </row>
    <row r="6871" spans="10:10" ht="13">
      <c r="J6871" s="169"/>
    </row>
    <row r="6872" spans="10:10" ht="13">
      <c r="J6872" s="169"/>
    </row>
    <row r="6873" spans="10:10" ht="13">
      <c r="J6873" s="169"/>
    </row>
    <row r="6874" spans="10:10" ht="13">
      <c r="J6874" s="169"/>
    </row>
    <row r="6875" spans="10:10" ht="13">
      <c r="J6875" s="169"/>
    </row>
    <row r="6876" spans="10:10" ht="13">
      <c r="J6876" s="169"/>
    </row>
    <row r="6877" spans="10:10" ht="13">
      <c r="J6877" s="169"/>
    </row>
    <row r="6878" spans="10:10" ht="13">
      <c r="J6878" s="169"/>
    </row>
    <row r="6879" spans="10:10" ht="13">
      <c r="J6879" s="169"/>
    </row>
    <row r="6880" spans="10:10" ht="13">
      <c r="J6880" s="169"/>
    </row>
    <row r="6881" spans="10:10" ht="13">
      <c r="J6881" s="169"/>
    </row>
    <row r="6882" spans="10:10" ht="13">
      <c r="J6882" s="169"/>
    </row>
    <row r="6883" spans="10:10" ht="13">
      <c r="J6883" s="169"/>
    </row>
    <row r="6884" spans="10:10" ht="13">
      <c r="J6884" s="169"/>
    </row>
    <row r="6885" spans="10:10" ht="13">
      <c r="J6885" s="169"/>
    </row>
    <row r="6886" spans="10:10" ht="13">
      <c r="J6886" s="169"/>
    </row>
    <row r="6887" spans="10:10" ht="13">
      <c r="J6887" s="169"/>
    </row>
    <row r="6888" spans="10:10" ht="13">
      <c r="J6888" s="169"/>
    </row>
    <row r="6889" spans="10:10" ht="13">
      <c r="J6889" s="169"/>
    </row>
    <row r="6890" spans="10:10" ht="13">
      <c r="J6890" s="169"/>
    </row>
    <row r="6891" spans="10:10" ht="13">
      <c r="J6891" s="169"/>
    </row>
    <row r="6892" spans="10:10" ht="13">
      <c r="J6892" s="169"/>
    </row>
    <row r="6893" spans="10:10" ht="13">
      <c r="J6893" s="169"/>
    </row>
    <row r="6894" spans="10:10" ht="13">
      <c r="J6894" s="169"/>
    </row>
    <row r="6895" spans="10:10" ht="13">
      <c r="J6895" s="169"/>
    </row>
    <row r="6896" spans="10:10" ht="13">
      <c r="J6896" s="169"/>
    </row>
    <row r="6897" spans="10:10" ht="13">
      <c r="J6897" s="169"/>
    </row>
    <row r="6898" spans="10:10" ht="13">
      <c r="J6898" s="169"/>
    </row>
    <row r="6899" spans="10:10" ht="13">
      <c r="J6899" s="169"/>
    </row>
    <row r="6900" spans="10:10" ht="13">
      <c r="J6900" s="169"/>
    </row>
    <row r="6901" spans="10:10" ht="13">
      <c r="J6901" s="169"/>
    </row>
    <row r="6902" spans="10:10" ht="13">
      <c r="J6902" s="169"/>
    </row>
    <row r="6903" spans="10:10" ht="13">
      <c r="J6903" s="169"/>
    </row>
    <row r="6904" spans="10:10" ht="13">
      <c r="J6904" s="169"/>
    </row>
    <row r="6905" spans="10:10" ht="13">
      <c r="J6905" s="169"/>
    </row>
    <row r="6906" spans="10:10" ht="13">
      <c r="J6906" s="169"/>
    </row>
    <row r="6907" spans="10:10" ht="13">
      <c r="J6907" s="169"/>
    </row>
    <row r="6908" spans="10:10" ht="13">
      <c r="J6908" s="169"/>
    </row>
    <row r="6909" spans="10:10" ht="13">
      <c r="J6909" s="169"/>
    </row>
    <row r="6910" spans="10:10" ht="13">
      <c r="J6910" s="169"/>
    </row>
    <row r="6911" spans="10:10" ht="13">
      <c r="J6911" s="169"/>
    </row>
    <row r="6912" spans="10:10" ht="13">
      <c r="J6912" s="169"/>
    </row>
    <row r="6913" spans="10:10" ht="13">
      <c r="J6913" s="169"/>
    </row>
    <row r="6914" spans="10:10" ht="13">
      <c r="J6914" s="169"/>
    </row>
    <row r="6915" spans="10:10" ht="13">
      <c r="J6915" s="169"/>
    </row>
    <row r="6916" spans="10:10" ht="13">
      <c r="J6916" s="169"/>
    </row>
    <row r="6917" spans="10:10" ht="13">
      <c r="J6917" s="169"/>
    </row>
    <row r="6918" spans="10:10" ht="13">
      <c r="J6918" s="169"/>
    </row>
    <row r="6919" spans="10:10" ht="13">
      <c r="J6919" s="169"/>
    </row>
    <row r="6920" spans="10:10" ht="13">
      <c r="J6920" s="169"/>
    </row>
    <row r="6921" spans="10:10" ht="13">
      <c r="J6921" s="169"/>
    </row>
    <row r="6922" spans="10:10" ht="13">
      <c r="J6922" s="169"/>
    </row>
    <row r="6923" spans="10:10" ht="13">
      <c r="J6923" s="169"/>
    </row>
    <row r="6924" spans="10:10" ht="13">
      <c r="J6924" s="169"/>
    </row>
    <row r="6925" spans="10:10" ht="13">
      <c r="J6925" s="169"/>
    </row>
    <row r="6926" spans="10:10" ht="13">
      <c r="J6926" s="169"/>
    </row>
    <row r="6927" spans="10:10" ht="13">
      <c r="J6927" s="169"/>
    </row>
    <row r="6928" spans="10:10" ht="13">
      <c r="J6928" s="169"/>
    </row>
    <row r="6929" spans="10:10" ht="13">
      <c r="J6929" s="169"/>
    </row>
    <row r="6930" spans="10:10" ht="13">
      <c r="J6930" s="169"/>
    </row>
    <row r="6931" spans="10:10" ht="13">
      <c r="J6931" s="169"/>
    </row>
    <row r="6932" spans="10:10" ht="13">
      <c r="J6932" s="169"/>
    </row>
    <row r="6933" spans="10:10" ht="13">
      <c r="J6933" s="169"/>
    </row>
    <row r="6934" spans="10:10" ht="13">
      <c r="J6934" s="169"/>
    </row>
    <row r="6935" spans="10:10" ht="13">
      <c r="J6935" s="169"/>
    </row>
    <row r="6936" spans="10:10" ht="13">
      <c r="J6936" s="169"/>
    </row>
    <row r="6937" spans="10:10" ht="13">
      <c r="J6937" s="169"/>
    </row>
    <row r="6938" spans="10:10" ht="13">
      <c r="J6938" s="169"/>
    </row>
    <row r="6939" spans="10:10" ht="13">
      <c r="J6939" s="169"/>
    </row>
    <row r="6940" spans="10:10" ht="13">
      <c r="J6940" s="169"/>
    </row>
    <row r="6941" spans="10:10" ht="13">
      <c r="J6941" s="169"/>
    </row>
    <row r="6942" spans="10:10" ht="13">
      <c r="J6942" s="169"/>
    </row>
    <row r="6943" spans="10:10" ht="13">
      <c r="J6943" s="169"/>
    </row>
    <row r="6944" spans="10:10" ht="13">
      <c r="J6944" s="169"/>
    </row>
    <row r="6945" spans="10:10" ht="13">
      <c r="J6945" s="169"/>
    </row>
    <row r="6946" spans="10:10" ht="13">
      <c r="J6946" s="169"/>
    </row>
    <row r="6947" spans="10:10" ht="13">
      <c r="J6947" s="169"/>
    </row>
    <row r="6948" spans="10:10" ht="13">
      <c r="J6948" s="169"/>
    </row>
    <row r="6949" spans="10:10" ht="13">
      <c r="J6949" s="169"/>
    </row>
    <row r="6950" spans="10:10" ht="13">
      <c r="J6950" s="169"/>
    </row>
    <row r="6951" spans="10:10" ht="13">
      <c r="J6951" s="169"/>
    </row>
    <row r="6952" spans="10:10" ht="13">
      <c r="J6952" s="169"/>
    </row>
    <row r="6953" spans="10:10" ht="13">
      <c r="J6953" s="169"/>
    </row>
    <row r="6954" spans="10:10" ht="13">
      <c r="J6954" s="169"/>
    </row>
    <row r="6955" spans="10:10" ht="13">
      <c r="J6955" s="169"/>
    </row>
    <row r="6956" spans="10:10" ht="13">
      <c r="J6956" s="169"/>
    </row>
    <row r="6957" spans="10:10" ht="13">
      <c r="J6957" s="169"/>
    </row>
    <row r="6958" spans="10:10" ht="13">
      <c r="J6958" s="169"/>
    </row>
    <row r="6959" spans="10:10" ht="13">
      <c r="J6959" s="169"/>
    </row>
    <row r="6960" spans="10:10" ht="13">
      <c r="J6960" s="169"/>
    </row>
    <row r="6961" spans="10:10" ht="13">
      <c r="J6961" s="169"/>
    </row>
    <row r="6962" spans="10:10" ht="13">
      <c r="J6962" s="169"/>
    </row>
    <row r="6963" spans="10:10" ht="13">
      <c r="J6963" s="169"/>
    </row>
    <row r="6964" spans="10:10" ht="13">
      <c r="J6964" s="169"/>
    </row>
    <row r="6965" spans="10:10" ht="13">
      <c r="J6965" s="169"/>
    </row>
    <row r="6966" spans="10:10" ht="13">
      <c r="J6966" s="169"/>
    </row>
    <row r="6967" spans="10:10" ht="13">
      <c r="J6967" s="169"/>
    </row>
    <row r="6968" spans="10:10" ht="13">
      <c r="J6968" s="169"/>
    </row>
    <row r="6969" spans="10:10" ht="13">
      <c r="J6969" s="169"/>
    </row>
    <row r="6970" spans="10:10" ht="13">
      <c r="J6970" s="169"/>
    </row>
    <row r="6971" spans="10:10" ht="13">
      <c r="J6971" s="169"/>
    </row>
    <row r="6972" spans="10:10" ht="13">
      <c r="J6972" s="169"/>
    </row>
    <row r="6973" spans="10:10" ht="13">
      <c r="J6973" s="169"/>
    </row>
    <row r="6974" spans="10:10" ht="13">
      <c r="J6974" s="169"/>
    </row>
    <row r="6975" spans="10:10" ht="13">
      <c r="J6975" s="169"/>
    </row>
    <row r="6976" spans="10:10" ht="13">
      <c r="J6976" s="169"/>
    </row>
    <row r="6977" spans="10:10" ht="13">
      <c r="J6977" s="169"/>
    </row>
    <row r="6978" spans="10:10" ht="13">
      <c r="J6978" s="169"/>
    </row>
    <row r="6979" spans="10:10" ht="13">
      <c r="J6979" s="169"/>
    </row>
    <row r="6980" spans="10:10" ht="13">
      <c r="J6980" s="169"/>
    </row>
    <row r="6981" spans="10:10" ht="13">
      <c r="J6981" s="169"/>
    </row>
    <row r="6982" spans="10:10" ht="13">
      <c r="J6982" s="169"/>
    </row>
    <row r="6983" spans="10:10" ht="13">
      <c r="J6983" s="169"/>
    </row>
    <row r="6984" spans="10:10" ht="13">
      <c r="J6984" s="169"/>
    </row>
    <row r="6985" spans="10:10" ht="13">
      <c r="J6985" s="169"/>
    </row>
    <row r="6986" spans="10:10" ht="13">
      <c r="J6986" s="169"/>
    </row>
    <row r="6987" spans="10:10" ht="13">
      <c r="J6987" s="169"/>
    </row>
    <row r="6988" spans="10:10" ht="13">
      <c r="J6988" s="169"/>
    </row>
    <row r="6989" spans="10:10" ht="13">
      <c r="J6989" s="169"/>
    </row>
    <row r="6990" spans="10:10" ht="13">
      <c r="J6990" s="169"/>
    </row>
    <row r="6991" spans="10:10" ht="13">
      <c r="J6991" s="169"/>
    </row>
    <row r="6992" spans="10:10" ht="13">
      <c r="J6992" s="169"/>
    </row>
    <row r="6993" spans="10:10" ht="13">
      <c r="J6993" s="169"/>
    </row>
    <row r="6994" spans="10:10" ht="13">
      <c r="J6994" s="169"/>
    </row>
    <row r="6995" spans="10:10" ht="13">
      <c r="J6995" s="169"/>
    </row>
    <row r="6996" spans="10:10" ht="13">
      <c r="J6996" s="169"/>
    </row>
    <row r="6997" spans="10:10" ht="13">
      <c r="J6997" s="169"/>
    </row>
    <row r="6998" spans="10:10" ht="13">
      <c r="J6998" s="169"/>
    </row>
    <row r="6999" spans="10:10" ht="13">
      <c r="J6999" s="169"/>
    </row>
    <row r="7000" spans="10:10" ht="13">
      <c r="J7000" s="169"/>
    </row>
    <row r="7001" spans="10:10" ht="13">
      <c r="J7001" s="169"/>
    </row>
    <row r="7002" spans="10:10" ht="13">
      <c r="J7002" s="169"/>
    </row>
    <row r="7003" spans="10:10" ht="13">
      <c r="J7003" s="169"/>
    </row>
    <row r="7004" spans="10:10" ht="13">
      <c r="J7004" s="169"/>
    </row>
    <row r="7005" spans="10:10" ht="13">
      <c r="J7005" s="169"/>
    </row>
    <row r="7006" spans="10:10" ht="13">
      <c r="J7006" s="169"/>
    </row>
    <row r="7007" spans="10:10" ht="13">
      <c r="J7007" s="169"/>
    </row>
    <row r="7008" spans="10:10" ht="13">
      <c r="J7008" s="169"/>
    </row>
    <row r="7009" spans="10:10" ht="13">
      <c r="J7009" s="169"/>
    </row>
    <row r="7010" spans="10:10" ht="13">
      <c r="J7010" s="169"/>
    </row>
    <row r="7011" spans="10:10" ht="13">
      <c r="J7011" s="169"/>
    </row>
    <row r="7012" spans="10:10" ht="13">
      <c r="J7012" s="169"/>
    </row>
    <row r="7013" spans="10:10" ht="13">
      <c r="J7013" s="169"/>
    </row>
    <row r="7014" spans="10:10" ht="13">
      <c r="J7014" s="169"/>
    </row>
    <row r="7015" spans="10:10" ht="13">
      <c r="J7015" s="169"/>
    </row>
    <row r="7016" spans="10:10" ht="13">
      <c r="J7016" s="169"/>
    </row>
    <row r="7017" spans="10:10" ht="13">
      <c r="J7017" s="169"/>
    </row>
    <row r="7018" spans="10:10" ht="13">
      <c r="J7018" s="169"/>
    </row>
    <row r="7019" spans="10:10" ht="13">
      <c r="J7019" s="169"/>
    </row>
    <row r="7020" spans="10:10" ht="13">
      <c r="J7020" s="169"/>
    </row>
    <row r="7021" spans="10:10" ht="13">
      <c r="J7021" s="169"/>
    </row>
    <row r="7022" spans="10:10" ht="13">
      <c r="J7022" s="169"/>
    </row>
    <row r="7023" spans="10:10" ht="13">
      <c r="J7023" s="169"/>
    </row>
    <row r="7024" spans="10:10" ht="13">
      <c r="J7024" s="169"/>
    </row>
    <row r="7025" spans="10:10" ht="13">
      <c r="J7025" s="169"/>
    </row>
    <row r="7026" spans="10:10" ht="13">
      <c r="J7026" s="169"/>
    </row>
    <row r="7027" spans="10:10" ht="13">
      <c r="J7027" s="169"/>
    </row>
    <row r="7028" spans="10:10" ht="13">
      <c r="J7028" s="169"/>
    </row>
    <row r="7029" spans="10:10" ht="13">
      <c r="J7029" s="169"/>
    </row>
    <row r="7030" spans="10:10" ht="13">
      <c r="J7030" s="169"/>
    </row>
    <row r="7031" spans="10:10" ht="13">
      <c r="J7031" s="169"/>
    </row>
    <row r="7032" spans="10:10" ht="13">
      <c r="J7032" s="169"/>
    </row>
    <row r="7033" spans="10:10" ht="13">
      <c r="J7033" s="169"/>
    </row>
    <row r="7034" spans="10:10" ht="13">
      <c r="J7034" s="169"/>
    </row>
    <row r="7035" spans="10:10" ht="13">
      <c r="J7035" s="169"/>
    </row>
    <row r="7036" spans="10:10" ht="13">
      <c r="J7036" s="169"/>
    </row>
    <row r="7037" spans="10:10" ht="13">
      <c r="J7037" s="169"/>
    </row>
    <row r="7038" spans="10:10" ht="13">
      <c r="J7038" s="169"/>
    </row>
    <row r="7039" spans="10:10" ht="13">
      <c r="J7039" s="169"/>
    </row>
    <row r="7040" spans="10:10" ht="13">
      <c r="J7040" s="169"/>
    </row>
    <row r="7041" spans="10:10" ht="13">
      <c r="J7041" s="169"/>
    </row>
    <row r="7042" spans="10:10" ht="13">
      <c r="J7042" s="169"/>
    </row>
    <row r="7043" spans="10:10" ht="13">
      <c r="J7043" s="169"/>
    </row>
    <row r="7044" spans="10:10" ht="13">
      <c r="J7044" s="169"/>
    </row>
    <row r="7045" spans="10:10" ht="13">
      <c r="J7045" s="169"/>
    </row>
    <row r="7046" spans="10:10" ht="13">
      <c r="J7046" s="169"/>
    </row>
    <row r="7047" spans="10:10" ht="13">
      <c r="J7047" s="169"/>
    </row>
    <row r="7048" spans="10:10" ht="13">
      <c r="J7048" s="169"/>
    </row>
    <row r="7049" spans="10:10" ht="13">
      <c r="J7049" s="169"/>
    </row>
    <row r="7050" spans="10:10" ht="13">
      <c r="J7050" s="169"/>
    </row>
    <row r="7051" spans="10:10" ht="13">
      <c r="J7051" s="169"/>
    </row>
    <row r="7052" spans="10:10" ht="13">
      <c r="J7052" s="169"/>
    </row>
    <row r="7053" spans="10:10" ht="13">
      <c r="J7053" s="169"/>
    </row>
    <row r="7054" spans="10:10" ht="13">
      <c r="J7054" s="169"/>
    </row>
    <row r="7055" spans="10:10" ht="13">
      <c r="J7055" s="169"/>
    </row>
    <row r="7056" spans="10:10" ht="13">
      <c r="J7056" s="169"/>
    </row>
    <row r="7057" spans="10:10" ht="13">
      <c r="J7057" s="169"/>
    </row>
    <row r="7058" spans="10:10" ht="13">
      <c r="J7058" s="169"/>
    </row>
    <row r="7059" spans="10:10" ht="13">
      <c r="J7059" s="169"/>
    </row>
    <row r="7060" spans="10:10" ht="13">
      <c r="J7060" s="169"/>
    </row>
    <row r="7061" spans="10:10" ht="13">
      <c r="J7061" s="169"/>
    </row>
    <row r="7062" spans="10:10" ht="13">
      <c r="J7062" s="169"/>
    </row>
    <row r="7063" spans="10:10" ht="13">
      <c r="J7063" s="169"/>
    </row>
    <row r="7064" spans="10:10" ht="13">
      <c r="J7064" s="169"/>
    </row>
    <row r="7065" spans="10:10" ht="13">
      <c r="J7065" s="169"/>
    </row>
    <row r="7066" spans="10:10" ht="13">
      <c r="J7066" s="169"/>
    </row>
    <row r="7067" spans="10:10" ht="13">
      <c r="J7067" s="169"/>
    </row>
    <row r="7068" spans="10:10" ht="13">
      <c r="J7068" s="169"/>
    </row>
    <row r="7069" spans="10:10" ht="13">
      <c r="J7069" s="169"/>
    </row>
    <row r="7070" spans="10:10" ht="13">
      <c r="J7070" s="169"/>
    </row>
    <row r="7071" spans="10:10" ht="13">
      <c r="J7071" s="169"/>
    </row>
    <row r="7072" spans="10:10" ht="13">
      <c r="J7072" s="169"/>
    </row>
    <row r="7073" spans="10:10" ht="13">
      <c r="J7073" s="169"/>
    </row>
    <row r="7074" spans="10:10" ht="13">
      <c r="J7074" s="169"/>
    </row>
    <row r="7075" spans="10:10" ht="13">
      <c r="J7075" s="169"/>
    </row>
    <row r="7076" spans="10:10" ht="13">
      <c r="J7076" s="169"/>
    </row>
    <row r="7077" spans="10:10" ht="13">
      <c r="J7077" s="169"/>
    </row>
    <row r="7078" spans="10:10" ht="13">
      <c r="J7078" s="169"/>
    </row>
    <row r="7079" spans="10:10" ht="13">
      <c r="J7079" s="169"/>
    </row>
    <row r="7080" spans="10:10" ht="13">
      <c r="J7080" s="169"/>
    </row>
    <row r="7081" spans="10:10" ht="13">
      <c r="J7081" s="169"/>
    </row>
    <row r="7082" spans="10:10" ht="13">
      <c r="J7082" s="169"/>
    </row>
    <row r="7083" spans="10:10" ht="13">
      <c r="J7083" s="169"/>
    </row>
    <row r="7084" spans="10:10" ht="13">
      <c r="J7084" s="169"/>
    </row>
    <row r="7085" spans="10:10" ht="13">
      <c r="J7085" s="169"/>
    </row>
    <row r="7086" spans="10:10" ht="13">
      <c r="J7086" s="169"/>
    </row>
    <row r="7087" spans="10:10" ht="13">
      <c r="J7087" s="169"/>
    </row>
    <row r="7088" spans="10:10" ht="13">
      <c r="J7088" s="169"/>
    </row>
    <row r="7089" spans="10:10" ht="13">
      <c r="J7089" s="169"/>
    </row>
    <row r="7090" spans="10:10" ht="13">
      <c r="J7090" s="169"/>
    </row>
    <row r="7091" spans="10:10" ht="13">
      <c r="J7091" s="169"/>
    </row>
    <row r="7092" spans="10:10" ht="13">
      <c r="J7092" s="169"/>
    </row>
    <row r="7093" spans="10:10" ht="13">
      <c r="J7093" s="169"/>
    </row>
    <row r="7094" spans="10:10" ht="13">
      <c r="J7094" s="169"/>
    </row>
    <row r="7095" spans="10:10" ht="13">
      <c r="J7095" s="169"/>
    </row>
    <row r="7096" spans="10:10" ht="13">
      <c r="J7096" s="169"/>
    </row>
    <row r="7097" spans="10:10" ht="13">
      <c r="J7097" s="169"/>
    </row>
    <row r="7098" spans="10:10" ht="13">
      <c r="J7098" s="169"/>
    </row>
    <row r="7099" spans="10:10" ht="13">
      <c r="J7099" s="169"/>
    </row>
    <row r="7100" spans="10:10" ht="13">
      <c r="J7100" s="169"/>
    </row>
    <row r="7101" spans="10:10" ht="13">
      <c r="J7101" s="169"/>
    </row>
    <row r="7102" spans="10:10" ht="13">
      <c r="J7102" s="169"/>
    </row>
    <row r="7103" spans="10:10" ht="13">
      <c r="J7103" s="169"/>
    </row>
    <row r="7104" spans="10:10" ht="13">
      <c r="J7104" s="169"/>
    </row>
    <row r="7105" spans="10:10" ht="13">
      <c r="J7105" s="169"/>
    </row>
    <row r="7106" spans="10:10" ht="13">
      <c r="J7106" s="169"/>
    </row>
    <row r="7107" spans="10:10" ht="13">
      <c r="J7107" s="169"/>
    </row>
    <row r="7108" spans="10:10" ht="13">
      <c r="J7108" s="169"/>
    </row>
    <row r="7109" spans="10:10" ht="13">
      <c r="J7109" s="169"/>
    </row>
    <row r="7110" spans="10:10" ht="13">
      <c r="J7110" s="169"/>
    </row>
    <row r="7111" spans="10:10" ht="13">
      <c r="J7111" s="169"/>
    </row>
    <row r="7112" spans="10:10" ht="13">
      <c r="J7112" s="169"/>
    </row>
    <row r="7113" spans="10:10" ht="13">
      <c r="J7113" s="169"/>
    </row>
    <row r="7114" spans="10:10" ht="13">
      <c r="J7114" s="169"/>
    </row>
    <row r="7115" spans="10:10" ht="13">
      <c r="J7115" s="169"/>
    </row>
    <row r="7116" spans="10:10" ht="13">
      <c r="J7116" s="169"/>
    </row>
    <row r="7117" spans="10:10" ht="13">
      <c r="J7117" s="169"/>
    </row>
    <row r="7118" spans="10:10" ht="13">
      <c r="J7118" s="169"/>
    </row>
    <row r="7119" spans="10:10" ht="13">
      <c r="J7119" s="169"/>
    </row>
    <row r="7120" spans="10:10" ht="13">
      <c r="J7120" s="169"/>
    </row>
    <row r="7121" spans="10:10" ht="13">
      <c r="J7121" s="169"/>
    </row>
    <row r="7122" spans="10:10" ht="13">
      <c r="J7122" s="169"/>
    </row>
    <row r="7123" spans="10:10" ht="13">
      <c r="J7123" s="169"/>
    </row>
    <row r="7124" spans="10:10" ht="13">
      <c r="J7124" s="169"/>
    </row>
    <row r="7125" spans="10:10" ht="13">
      <c r="J7125" s="169"/>
    </row>
    <row r="7126" spans="10:10" ht="13">
      <c r="J7126" s="169"/>
    </row>
    <row r="7127" spans="10:10" ht="13">
      <c r="J7127" s="169"/>
    </row>
    <row r="7128" spans="10:10" ht="13">
      <c r="J7128" s="169"/>
    </row>
    <row r="7129" spans="10:10" ht="13">
      <c r="J7129" s="169"/>
    </row>
    <row r="7130" spans="10:10" ht="13">
      <c r="J7130" s="169"/>
    </row>
    <row r="7131" spans="10:10" ht="13">
      <c r="J7131" s="169"/>
    </row>
    <row r="7132" spans="10:10" ht="13">
      <c r="J7132" s="169"/>
    </row>
    <row r="7133" spans="10:10" ht="13">
      <c r="J7133" s="169"/>
    </row>
    <row r="7134" spans="10:10" ht="13">
      <c r="J7134" s="169"/>
    </row>
    <row r="7135" spans="10:10" ht="13">
      <c r="J7135" s="169"/>
    </row>
    <row r="7136" spans="10:10" ht="13">
      <c r="J7136" s="169"/>
    </row>
    <row r="7137" spans="10:10" ht="13">
      <c r="J7137" s="169"/>
    </row>
    <row r="7138" spans="10:10" ht="13">
      <c r="J7138" s="169"/>
    </row>
    <row r="7139" spans="10:10" ht="13">
      <c r="J7139" s="169"/>
    </row>
    <row r="7140" spans="10:10" ht="13">
      <c r="J7140" s="169"/>
    </row>
    <row r="7141" spans="10:10" ht="13">
      <c r="J7141" s="169"/>
    </row>
    <row r="7142" spans="10:10" ht="13">
      <c r="J7142" s="169"/>
    </row>
    <row r="7143" spans="10:10" ht="13">
      <c r="J7143" s="169"/>
    </row>
    <row r="7144" spans="10:10" ht="13">
      <c r="J7144" s="169"/>
    </row>
    <row r="7145" spans="10:10" ht="13">
      <c r="J7145" s="169"/>
    </row>
    <row r="7146" spans="10:10" ht="13">
      <c r="J7146" s="169"/>
    </row>
    <row r="7147" spans="10:10" ht="13">
      <c r="J7147" s="169"/>
    </row>
    <row r="7148" spans="10:10" ht="13">
      <c r="J7148" s="169"/>
    </row>
    <row r="7149" spans="10:10" ht="13">
      <c r="J7149" s="169"/>
    </row>
    <row r="7150" spans="10:10" ht="13">
      <c r="J7150" s="169"/>
    </row>
    <row r="7151" spans="10:10" ht="13">
      <c r="J7151" s="169"/>
    </row>
    <row r="7152" spans="10:10" ht="13">
      <c r="J7152" s="169"/>
    </row>
    <row r="7153" spans="10:10" ht="13">
      <c r="J7153" s="169"/>
    </row>
    <row r="7154" spans="10:10" ht="13">
      <c r="J7154" s="169"/>
    </row>
    <row r="7155" spans="10:10" ht="13">
      <c r="J7155" s="169"/>
    </row>
    <row r="7156" spans="10:10" ht="13">
      <c r="J7156" s="169"/>
    </row>
    <row r="7157" spans="10:10" ht="13">
      <c r="J7157" s="169"/>
    </row>
    <row r="7158" spans="10:10" ht="13">
      <c r="J7158" s="169"/>
    </row>
    <row r="7159" spans="10:10" ht="13">
      <c r="J7159" s="169"/>
    </row>
    <row r="7160" spans="10:10" ht="13">
      <c r="J7160" s="169"/>
    </row>
    <row r="7161" spans="10:10" ht="13">
      <c r="J7161" s="169"/>
    </row>
    <row r="7162" spans="10:10" ht="13">
      <c r="J7162" s="169"/>
    </row>
    <row r="7163" spans="10:10" ht="13">
      <c r="J7163" s="169"/>
    </row>
    <row r="7164" spans="10:10" ht="13">
      <c r="J7164" s="169"/>
    </row>
    <row r="7165" spans="10:10" ht="13">
      <c r="J7165" s="169"/>
    </row>
    <row r="7166" spans="10:10" ht="13">
      <c r="J7166" s="169"/>
    </row>
    <row r="7167" spans="10:10" ht="13">
      <c r="J7167" s="169"/>
    </row>
    <row r="7168" spans="10:10" ht="13">
      <c r="J7168" s="169"/>
    </row>
    <row r="7169" spans="10:10" ht="13">
      <c r="J7169" s="169"/>
    </row>
    <row r="7170" spans="10:10" ht="13">
      <c r="J7170" s="169"/>
    </row>
    <row r="7171" spans="10:10" ht="13">
      <c r="J7171" s="169"/>
    </row>
    <row r="7172" spans="10:10" ht="13">
      <c r="J7172" s="169"/>
    </row>
    <row r="7173" spans="10:10" ht="13">
      <c r="J7173" s="169"/>
    </row>
    <row r="7174" spans="10:10" ht="13">
      <c r="J7174" s="169"/>
    </row>
    <row r="7175" spans="10:10" ht="13">
      <c r="J7175" s="169"/>
    </row>
    <row r="7176" spans="10:10" ht="13">
      <c r="J7176" s="169"/>
    </row>
    <row r="7177" spans="10:10" ht="13">
      <c r="J7177" s="169"/>
    </row>
    <row r="7178" spans="10:10" ht="13">
      <c r="J7178" s="169"/>
    </row>
    <row r="7179" spans="10:10" ht="13">
      <c r="J7179" s="169"/>
    </row>
    <row r="7180" spans="10:10" ht="13">
      <c r="J7180" s="169"/>
    </row>
    <row r="7181" spans="10:10" ht="13">
      <c r="J7181" s="169"/>
    </row>
    <row r="7182" spans="10:10" ht="13">
      <c r="J7182" s="169"/>
    </row>
    <row r="7183" spans="10:10" ht="13">
      <c r="J7183" s="169"/>
    </row>
    <row r="7184" spans="10:10" ht="13">
      <c r="J7184" s="169"/>
    </row>
    <row r="7185" spans="10:10" ht="13">
      <c r="J7185" s="169"/>
    </row>
    <row r="7186" spans="10:10" ht="13">
      <c r="J7186" s="169"/>
    </row>
    <row r="7187" spans="10:10" ht="13">
      <c r="J7187" s="169"/>
    </row>
    <row r="7188" spans="10:10" ht="13">
      <c r="J7188" s="169"/>
    </row>
    <row r="7189" spans="10:10" ht="13">
      <c r="J7189" s="169"/>
    </row>
    <row r="7190" spans="10:10" ht="13">
      <c r="J7190" s="169"/>
    </row>
    <row r="7191" spans="10:10" ht="13">
      <c r="J7191" s="169"/>
    </row>
    <row r="7192" spans="10:10" ht="13">
      <c r="J7192" s="169"/>
    </row>
    <row r="7193" spans="10:10" ht="13">
      <c r="J7193" s="169"/>
    </row>
    <row r="7194" spans="10:10" ht="13">
      <c r="J7194" s="169"/>
    </row>
    <row r="7195" spans="10:10" ht="13">
      <c r="J7195" s="169"/>
    </row>
    <row r="7196" spans="10:10" ht="13">
      <c r="J7196" s="169"/>
    </row>
    <row r="7197" spans="10:10" ht="13">
      <c r="J7197" s="169"/>
    </row>
    <row r="7198" spans="10:10" ht="13">
      <c r="J7198" s="169"/>
    </row>
    <row r="7199" spans="10:10" ht="13">
      <c r="J7199" s="169"/>
    </row>
    <row r="7200" spans="10:10" ht="13">
      <c r="J7200" s="169"/>
    </row>
    <row r="7201" spans="10:10" ht="13">
      <c r="J7201" s="169"/>
    </row>
    <row r="7202" spans="10:10" ht="13">
      <c r="J7202" s="169"/>
    </row>
    <row r="7203" spans="10:10" ht="13">
      <c r="J7203" s="169"/>
    </row>
    <row r="7204" spans="10:10" ht="13">
      <c r="J7204" s="169"/>
    </row>
    <row r="7205" spans="10:10" ht="13">
      <c r="J7205" s="169"/>
    </row>
    <row r="7206" spans="10:10" ht="13">
      <c r="J7206" s="169"/>
    </row>
    <row r="7207" spans="10:10" ht="13">
      <c r="J7207" s="169"/>
    </row>
    <row r="7208" spans="10:10" ht="13">
      <c r="J7208" s="169"/>
    </row>
    <row r="7209" spans="10:10" ht="13">
      <c r="J7209" s="169"/>
    </row>
    <row r="7210" spans="10:10" ht="13">
      <c r="J7210" s="169"/>
    </row>
    <row r="7211" spans="10:10" ht="13">
      <c r="J7211" s="169"/>
    </row>
    <row r="7212" spans="10:10" ht="13">
      <c r="J7212" s="169"/>
    </row>
    <row r="7213" spans="10:10" ht="13">
      <c r="J7213" s="169"/>
    </row>
    <row r="7214" spans="10:10" ht="13">
      <c r="J7214" s="169"/>
    </row>
    <row r="7215" spans="10:10" ht="13">
      <c r="J7215" s="169"/>
    </row>
    <row r="7216" spans="10:10" ht="13">
      <c r="J7216" s="169"/>
    </row>
    <row r="7217" spans="10:10" ht="13">
      <c r="J7217" s="169"/>
    </row>
    <row r="7218" spans="10:10" ht="13">
      <c r="J7218" s="169"/>
    </row>
    <row r="7219" spans="10:10" ht="13">
      <c r="J7219" s="169"/>
    </row>
    <row r="7220" spans="10:10" ht="13">
      <c r="J7220" s="169"/>
    </row>
    <row r="7221" spans="10:10" ht="13">
      <c r="J7221" s="169"/>
    </row>
    <row r="7222" spans="10:10" ht="13">
      <c r="J7222" s="169"/>
    </row>
    <row r="7223" spans="10:10" ht="13">
      <c r="J7223" s="169"/>
    </row>
    <row r="7224" spans="10:10" ht="13">
      <c r="J7224" s="169"/>
    </row>
    <row r="7225" spans="10:10" ht="13">
      <c r="J7225" s="169"/>
    </row>
    <row r="7226" spans="10:10" ht="13">
      <c r="J7226" s="169"/>
    </row>
    <row r="7227" spans="10:10" ht="13">
      <c r="J7227" s="169"/>
    </row>
    <row r="7228" spans="10:10" ht="13">
      <c r="J7228" s="169"/>
    </row>
    <row r="7229" spans="10:10" ht="13">
      <c r="J7229" s="169"/>
    </row>
    <row r="7230" spans="10:10" ht="13">
      <c r="J7230" s="169"/>
    </row>
    <row r="7231" spans="10:10" ht="13">
      <c r="J7231" s="169"/>
    </row>
    <row r="7232" spans="10:10" ht="13">
      <c r="J7232" s="169"/>
    </row>
    <row r="7233" spans="10:10" ht="13">
      <c r="J7233" s="169"/>
    </row>
    <row r="7234" spans="10:10" ht="13">
      <c r="J7234" s="169"/>
    </row>
    <row r="7235" spans="10:10" ht="13">
      <c r="J7235" s="169"/>
    </row>
    <row r="7236" spans="10:10" ht="13">
      <c r="J7236" s="169"/>
    </row>
    <row r="7237" spans="10:10" ht="13">
      <c r="J7237" s="169"/>
    </row>
    <row r="7238" spans="10:10" ht="13">
      <c r="J7238" s="169"/>
    </row>
    <row r="7239" spans="10:10" ht="13">
      <c r="J7239" s="169"/>
    </row>
    <row r="7240" spans="10:10" ht="13">
      <c r="J7240" s="169"/>
    </row>
    <row r="7241" spans="10:10" ht="13">
      <c r="J7241" s="169"/>
    </row>
    <row r="7242" spans="10:10" ht="13">
      <c r="J7242" s="169"/>
    </row>
    <row r="7243" spans="10:10" ht="13">
      <c r="J7243" s="169"/>
    </row>
    <row r="7244" spans="10:10" ht="13">
      <c r="J7244" s="169"/>
    </row>
    <row r="7245" spans="10:10" ht="13">
      <c r="J7245" s="169"/>
    </row>
    <row r="7246" spans="10:10" ht="13">
      <c r="J7246" s="169"/>
    </row>
    <row r="7247" spans="10:10" ht="13">
      <c r="J7247" s="169"/>
    </row>
    <row r="7248" spans="10:10" ht="13">
      <c r="J7248" s="169"/>
    </row>
    <row r="7249" spans="10:10" ht="13">
      <c r="J7249" s="169"/>
    </row>
    <row r="7250" spans="10:10" ht="13">
      <c r="J7250" s="169"/>
    </row>
    <row r="7251" spans="10:10" ht="13">
      <c r="J7251" s="169"/>
    </row>
    <row r="7252" spans="10:10" ht="13">
      <c r="J7252" s="169"/>
    </row>
    <row r="7253" spans="10:10" ht="13">
      <c r="J7253" s="169"/>
    </row>
    <row r="7254" spans="10:10" ht="13">
      <c r="J7254" s="169"/>
    </row>
    <row r="7255" spans="10:10" ht="13">
      <c r="J7255" s="169"/>
    </row>
    <row r="7256" spans="10:10" ht="13">
      <c r="J7256" s="169"/>
    </row>
    <row r="7257" spans="10:10" ht="13">
      <c r="J7257" s="169"/>
    </row>
    <row r="7258" spans="10:10" ht="13">
      <c r="J7258" s="169"/>
    </row>
    <row r="7259" spans="10:10" ht="13">
      <c r="J7259" s="169"/>
    </row>
    <row r="7260" spans="10:10" ht="13">
      <c r="J7260" s="169"/>
    </row>
    <row r="7261" spans="10:10" ht="13">
      <c r="J7261" s="169"/>
    </row>
    <row r="7262" spans="10:10" ht="13">
      <c r="J7262" s="169"/>
    </row>
    <row r="7263" spans="10:10" ht="13">
      <c r="J7263" s="169"/>
    </row>
    <row r="7264" spans="10:10" ht="13">
      <c r="J7264" s="169"/>
    </row>
    <row r="7265" spans="10:10" ht="13">
      <c r="J7265" s="169"/>
    </row>
    <row r="7266" spans="10:10" ht="13">
      <c r="J7266" s="169"/>
    </row>
    <row r="7267" spans="10:10" ht="13">
      <c r="J7267" s="169"/>
    </row>
    <row r="7268" spans="10:10" ht="13">
      <c r="J7268" s="169"/>
    </row>
    <row r="7269" spans="10:10" ht="13">
      <c r="J7269" s="169"/>
    </row>
    <row r="7270" spans="10:10" ht="13">
      <c r="J7270" s="169"/>
    </row>
    <row r="7271" spans="10:10" ht="13">
      <c r="J7271" s="169"/>
    </row>
    <row r="7272" spans="10:10" ht="13">
      <c r="J7272" s="169"/>
    </row>
    <row r="7273" spans="10:10" ht="13">
      <c r="J7273" s="169"/>
    </row>
    <row r="7274" spans="10:10" ht="13">
      <c r="J7274" s="169"/>
    </row>
    <row r="7275" spans="10:10" ht="13">
      <c r="J7275" s="169"/>
    </row>
    <row r="7276" spans="10:10" ht="13">
      <c r="J7276" s="169"/>
    </row>
    <row r="7277" spans="10:10" ht="13">
      <c r="J7277" s="169"/>
    </row>
    <row r="7278" spans="10:10" ht="13">
      <c r="J7278" s="169"/>
    </row>
    <row r="7279" spans="10:10" ht="13">
      <c r="J7279" s="169"/>
    </row>
    <row r="7280" spans="10:10" ht="13">
      <c r="J7280" s="169"/>
    </row>
    <row r="7281" spans="10:10" ht="13">
      <c r="J7281" s="169"/>
    </row>
    <row r="7282" spans="10:10" ht="13">
      <c r="J7282" s="169"/>
    </row>
    <row r="7283" spans="10:10" ht="13">
      <c r="J7283" s="169"/>
    </row>
    <row r="7284" spans="10:10" ht="13">
      <c r="J7284" s="169"/>
    </row>
    <row r="7285" spans="10:10" ht="13">
      <c r="J7285" s="169"/>
    </row>
    <row r="7286" spans="10:10" ht="13">
      <c r="J7286" s="169"/>
    </row>
    <row r="7287" spans="10:10" ht="13">
      <c r="J7287" s="169"/>
    </row>
    <row r="7288" spans="10:10" ht="13">
      <c r="J7288" s="169"/>
    </row>
    <row r="7289" spans="10:10" ht="13">
      <c r="J7289" s="169"/>
    </row>
    <row r="7290" spans="10:10" ht="13">
      <c r="J7290" s="169"/>
    </row>
    <row r="7291" spans="10:10" ht="13">
      <c r="J7291" s="169"/>
    </row>
    <row r="7292" spans="10:10" ht="13">
      <c r="J7292" s="169"/>
    </row>
    <row r="7293" spans="10:10" ht="13">
      <c r="J7293" s="169"/>
    </row>
    <row r="7294" spans="10:10" ht="13">
      <c r="J7294" s="169"/>
    </row>
    <row r="7295" spans="10:10" ht="13">
      <c r="J7295" s="169"/>
    </row>
    <row r="7296" spans="10:10" ht="13">
      <c r="J7296" s="169"/>
    </row>
    <row r="7297" spans="10:10" ht="13">
      <c r="J7297" s="169"/>
    </row>
    <row r="7298" spans="10:10" ht="13">
      <c r="J7298" s="169"/>
    </row>
    <row r="7299" spans="10:10" ht="13">
      <c r="J7299" s="169"/>
    </row>
    <row r="7300" spans="10:10" ht="13">
      <c r="J7300" s="169"/>
    </row>
    <row r="7301" spans="10:10" ht="13">
      <c r="J7301" s="169"/>
    </row>
    <row r="7302" spans="10:10" ht="13">
      <c r="J7302" s="169"/>
    </row>
    <row r="7303" spans="10:10" ht="13">
      <c r="J7303" s="169"/>
    </row>
    <row r="7304" spans="10:10" ht="13">
      <c r="J7304" s="169"/>
    </row>
    <row r="7305" spans="10:10" ht="13">
      <c r="J7305" s="169"/>
    </row>
    <row r="7306" spans="10:10" ht="13">
      <c r="J7306" s="169"/>
    </row>
    <row r="7307" spans="10:10" ht="13">
      <c r="J7307" s="169"/>
    </row>
    <row r="7308" spans="10:10" ht="13">
      <c r="J7308" s="169"/>
    </row>
    <row r="7309" spans="10:10" ht="13">
      <c r="J7309" s="169"/>
    </row>
    <row r="7310" spans="10:10" ht="13">
      <c r="J7310" s="169"/>
    </row>
    <row r="7311" spans="10:10" ht="13">
      <c r="J7311" s="169"/>
    </row>
    <row r="7312" spans="10:10" ht="13">
      <c r="J7312" s="169"/>
    </row>
    <row r="7313" spans="10:10" ht="13">
      <c r="J7313" s="169"/>
    </row>
    <row r="7314" spans="10:10" ht="13">
      <c r="J7314" s="169"/>
    </row>
    <row r="7315" spans="10:10" ht="13">
      <c r="J7315" s="169"/>
    </row>
    <row r="7316" spans="10:10" ht="13">
      <c r="J7316" s="169"/>
    </row>
    <row r="7317" spans="10:10" ht="13">
      <c r="J7317" s="169"/>
    </row>
    <row r="7318" spans="10:10" ht="13">
      <c r="J7318" s="169"/>
    </row>
    <row r="7319" spans="10:10" ht="13">
      <c r="J7319" s="169"/>
    </row>
    <row r="7320" spans="10:10" ht="13">
      <c r="J7320" s="169"/>
    </row>
    <row r="7321" spans="10:10" ht="13">
      <c r="J7321" s="169"/>
    </row>
    <row r="7322" spans="10:10" ht="13">
      <c r="J7322" s="169"/>
    </row>
    <row r="7323" spans="10:10" ht="13">
      <c r="J7323" s="169"/>
    </row>
    <row r="7324" spans="10:10" ht="13">
      <c r="J7324" s="169"/>
    </row>
    <row r="7325" spans="10:10" ht="13">
      <c r="J7325" s="169"/>
    </row>
    <row r="7326" spans="10:10" ht="13">
      <c r="J7326" s="169"/>
    </row>
    <row r="7327" spans="10:10" ht="13">
      <c r="J7327" s="169"/>
    </row>
    <row r="7328" spans="10:10" ht="13">
      <c r="J7328" s="169"/>
    </row>
    <row r="7329" spans="10:10" ht="13">
      <c r="J7329" s="169"/>
    </row>
    <row r="7330" spans="10:10" ht="13">
      <c r="J7330" s="169"/>
    </row>
    <row r="7331" spans="10:10" ht="13">
      <c r="J7331" s="169"/>
    </row>
    <row r="7332" spans="10:10" ht="13">
      <c r="J7332" s="169"/>
    </row>
    <row r="7333" spans="10:10" ht="13">
      <c r="J7333" s="169"/>
    </row>
    <row r="7334" spans="10:10" ht="13">
      <c r="J7334" s="169"/>
    </row>
    <row r="7335" spans="10:10" ht="13">
      <c r="J7335" s="169"/>
    </row>
    <row r="7336" spans="10:10" ht="13">
      <c r="J7336" s="169"/>
    </row>
    <row r="7337" spans="10:10" ht="13">
      <c r="J7337" s="169"/>
    </row>
    <row r="7338" spans="10:10" ht="13">
      <c r="J7338" s="169"/>
    </row>
    <row r="7339" spans="10:10" ht="13">
      <c r="J7339" s="169"/>
    </row>
    <row r="7340" spans="10:10" ht="13">
      <c r="J7340" s="169"/>
    </row>
    <row r="7341" spans="10:10" ht="13">
      <c r="J7341" s="169"/>
    </row>
    <row r="7342" spans="10:10" ht="13">
      <c r="J7342" s="169"/>
    </row>
    <row r="7343" spans="10:10" ht="13">
      <c r="J7343" s="169"/>
    </row>
    <row r="7344" spans="10:10" ht="13">
      <c r="J7344" s="169"/>
    </row>
    <row r="7345" spans="10:10" ht="13">
      <c r="J7345" s="169"/>
    </row>
    <row r="7346" spans="10:10" ht="13">
      <c r="J7346" s="169"/>
    </row>
    <row r="7347" spans="10:10" ht="13">
      <c r="J7347" s="169"/>
    </row>
    <row r="7348" spans="10:10" ht="13">
      <c r="J7348" s="169"/>
    </row>
    <row r="7349" spans="10:10" ht="13">
      <c r="J7349" s="169"/>
    </row>
    <row r="7350" spans="10:10" ht="13">
      <c r="J7350" s="169"/>
    </row>
    <row r="7351" spans="10:10" ht="13">
      <c r="J7351" s="169"/>
    </row>
    <row r="7352" spans="10:10" ht="13">
      <c r="J7352" s="169"/>
    </row>
    <row r="7353" spans="10:10" ht="13">
      <c r="J7353" s="169"/>
    </row>
    <row r="7354" spans="10:10" ht="13">
      <c r="J7354" s="169"/>
    </row>
    <row r="7355" spans="10:10" ht="13">
      <c r="J7355" s="169"/>
    </row>
    <row r="7356" spans="10:10" ht="13">
      <c r="J7356" s="169"/>
    </row>
    <row r="7357" spans="10:10" ht="13">
      <c r="J7357" s="169"/>
    </row>
    <row r="7358" spans="10:10" ht="13">
      <c r="J7358" s="169"/>
    </row>
    <row r="7359" spans="10:10" ht="13">
      <c r="J7359" s="169"/>
    </row>
    <row r="7360" spans="10:10" ht="13">
      <c r="J7360" s="169"/>
    </row>
    <row r="7361" spans="10:10" ht="13">
      <c r="J7361" s="169"/>
    </row>
    <row r="7362" spans="10:10" ht="13">
      <c r="J7362" s="169"/>
    </row>
    <row r="7363" spans="10:10" ht="13">
      <c r="J7363" s="169"/>
    </row>
    <row r="7364" spans="10:10" ht="13">
      <c r="J7364" s="169"/>
    </row>
    <row r="7365" spans="10:10" ht="13">
      <c r="J7365" s="169"/>
    </row>
    <row r="7366" spans="10:10" ht="13">
      <c r="J7366" s="169"/>
    </row>
    <row r="7367" spans="10:10" ht="13">
      <c r="J7367" s="169"/>
    </row>
    <row r="7368" spans="10:10" ht="13">
      <c r="J7368" s="169"/>
    </row>
    <row r="7369" spans="10:10" ht="13">
      <c r="J7369" s="169"/>
    </row>
    <row r="7370" spans="10:10" ht="13">
      <c r="J7370" s="169"/>
    </row>
    <row r="7371" spans="10:10" ht="13">
      <c r="J7371" s="169"/>
    </row>
    <row r="7372" spans="10:10" ht="13">
      <c r="J7372" s="169"/>
    </row>
    <row r="7373" spans="10:10" ht="13">
      <c r="J7373" s="169"/>
    </row>
    <row r="7374" spans="10:10" ht="13">
      <c r="J7374" s="169"/>
    </row>
    <row r="7375" spans="10:10" ht="13">
      <c r="J7375" s="169"/>
    </row>
    <row r="7376" spans="10:10" ht="13">
      <c r="J7376" s="169"/>
    </row>
    <row r="7377" spans="10:10" ht="13">
      <c r="J7377" s="169"/>
    </row>
    <row r="7378" spans="10:10" ht="13">
      <c r="J7378" s="169"/>
    </row>
    <row r="7379" spans="10:10" ht="13">
      <c r="J7379" s="169"/>
    </row>
    <row r="7380" spans="10:10" ht="13">
      <c r="J7380" s="169"/>
    </row>
    <row r="7381" spans="10:10" ht="13">
      <c r="J7381" s="169"/>
    </row>
    <row r="7382" spans="10:10" ht="13">
      <c r="J7382" s="169"/>
    </row>
    <row r="7383" spans="10:10" ht="13">
      <c r="J7383" s="169"/>
    </row>
    <row r="7384" spans="10:10" ht="13">
      <c r="J7384" s="169"/>
    </row>
    <row r="7385" spans="10:10" ht="13">
      <c r="J7385" s="169"/>
    </row>
    <row r="7386" spans="10:10" ht="13">
      <c r="J7386" s="169"/>
    </row>
    <row r="7387" spans="10:10" ht="13">
      <c r="J7387" s="169"/>
    </row>
    <row r="7388" spans="10:10" ht="13">
      <c r="J7388" s="169"/>
    </row>
    <row r="7389" spans="10:10" ht="13">
      <c r="J7389" s="169"/>
    </row>
    <row r="7390" spans="10:10" ht="13">
      <c r="J7390" s="169"/>
    </row>
    <row r="7391" spans="10:10" ht="13">
      <c r="J7391" s="169"/>
    </row>
    <row r="7392" spans="10:10" ht="13">
      <c r="J7392" s="169"/>
    </row>
    <row r="7393" spans="10:10" ht="13">
      <c r="J7393" s="169"/>
    </row>
    <row r="7394" spans="10:10" ht="13">
      <c r="J7394" s="169"/>
    </row>
    <row r="7395" spans="10:10" ht="13">
      <c r="J7395" s="169"/>
    </row>
    <row r="7396" spans="10:10" ht="13">
      <c r="J7396" s="169"/>
    </row>
    <row r="7397" spans="10:10" ht="13">
      <c r="J7397" s="169"/>
    </row>
    <row r="7398" spans="10:10" ht="13">
      <c r="J7398" s="169"/>
    </row>
    <row r="7399" spans="10:10" ht="13">
      <c r="J7399" s="169"/>
    </row>
    <row r="7400" spans="10:10" ht="13">
      <c r="J7400" s="169"/>
    </row>
    <row r="7401" spans="10:10" ht="13">
      <c r="J7401" s="169"/>
    </row>
    <row r="7402" spans="10:10" ht="13">
      <c r="J7402" s="169"/>
    </row>
    <row r="7403" spans="10:10" ht="13">
      <c r="J7403" s="169"/>
    </row>
    <row r="7404" spans="10:10" ht="13">
      <c r="J7404" s="169"/>
    </row>
    <row r="7405" spans="10:10" ht="13">
      <c r="J7405" s="169"/>
    </row>
    <row r="7406" spans="10:10" ht="13">
      <c r="J7406" s="169"/>
    </row>
    <row r="7407" spans="10:10" ht="13">
      <c r="J7407" s="169"/>
    </row>
    <row r="7408" spans="10:10" ht="13">
      <c r="J7408" s="169"/>
    </row>
    <row r="7409" spans="10:10" ht="13">
      <c r="J7409" s="169"/>
    </row>
    <row r="7410" spans="10:10" ht="13">
      <c r="J7410" s="169"/>
    </row>
    <row r="7411" spans="10:10" ht="13">
      <c r="J7411" s="169"/>
    </row>
    <row r="7412" spans="10:10" ht="13">
      <c r="J7412" s="169"/>
    </row>
    <row r="7413" spans="10:10" ht="13">
      <c r="J7413" s="169"/>
    </row>
    <row r="7414" spans="10:10" ht="13">
      <c r="J7414" s="169"/>
    </row>
    <row r="7415" spans="10:10" ht="13">
      <c r="J7415" s="169"/>
    </row>
    <row r="7416" spans="10:10" ht="13">
      <c r="J7416" s="169"/>
    </row>
    <row r="7417" spans="10:10" ht="13">
      <c r="J7417" s="169"/>
    </row>
    <row r="7418" spans="10:10" ht="13">
      <c r="J7418" s="169"/>
    </row>
    <row r="7419" spans="10:10" ht="13">
      <c r="J7419" s="169"/>
    </row>
    <row r="7420" spans="10:10" ht="13">
      <c r="J7420" s="169"/>
    </row>
    <row r="7421" spans="10:10" ht="13">
      <c r="J7421" s="169"/>
    </row>
    <row r="7422" spans="10:10" ht="13">
      <c r="J7422" s="169"/>
    </row>
    <row r="7423" spans="10:10" ht="13">
      <c r="J7423" s="169"/>
    </row>
    <row r="7424" spans="10:10" ht="13">
      <c r="J7424" s="169"/>
    </row>
    <row r="7425" spans="10:10" ht="13">
      <c r="J7425" s="169"/>
    </row>
    <row r="7426" spans="10:10" ht="13">
      <c r="J7426" s="169"/>
    </row>
    <row r="7427" spans="10:10" ht="13">
      <c r="J7427" s="169"/>
    </row>
    <row r="7428" spans="10:10" ht="13">
      <c r="J7428" s="169"/>
    </row>
    <row r="7429" spans="10:10" ht="13">
      <c r="J7429" s="169"/>
    </row>
    <row r="7430" spans="10:10" ht="13">
      <c r="J7430" s="169"/>
    </row>
    <row r="7431" spans="10:10" ht="13">
      <c r="J7431" s="169"/>
    </row>
    <row r="7432" spans="10:10" ht="13">
      <c r="J7432" s="169"/>
    </row>
    <row r="7433" spans="10:10" ht="13">
      <c r="J7433" s="169"/>
    </row>
    <row r="7434" spans="10:10" ht="13">
      <c r="J7434" s="169"/>
    </row>
    <row r="7435" spans="10:10" ht="13">
      <c r="J7435" s="169"/>
    </row>
    <row r="7436" spans="10:10" ht="13">
      <c r="J7436" s="169"/>
    </row>
    <row r="7437" spans="10:10" ht="13">
      <c r="J7437" s="169"/>
    </row>
    <row r="7438" spans="10:10" ht="13">
      <c r="J7438" s="169"/>
    </row>
    <row r="7439" spans="10:10" ht="13">
      <c r="J7439" s="169"/>
    </row>
    <row r="7440" spans="10:10" ht="13">
      <c r="J7440" s="169"/>
    </row>
    <row r="7441" spans="10:10" ht="13">
      <c r="J7441" s="169"/>
    </row>
    <row r="7442" spans="10:10" ht="13">
      <c r="J7442" s="169"/>
    </row>
    <row r="7443" spans="10:10" ht="13">
      <c r="J7443" s="169"/>
    </row>
    <row r="7444" spans="10:10" ht="13">
      <c r="J7444" s="169"/>
    </row>
    <row r="7445" spans="10:10" ht="13">
      <c r="J7445" s="169"/>
    </row>
    <row r="7446" spans="10:10" ht="13">
      <c r="J7446" s="169"/>
    </row>
    <row r="7447" spans="10:10" ht="13">
      <c r="J7447" s="169"/>
    </row>
    <row r="7448" spans="10:10" ht="13">
      <c r="J7448" s="169"/>
    </row>
    <row r="7449" spans="10:10" ht="13">
      <c r="J7449" s="169"/>
    </row>
    <row r="7450" spans="10:10" ht="13">
      <c r="J7450" s="169"/>
    </row>
    <row r="7451" spans="10:10" ht="13">
      <c r="J7451" s="169"/>
    </row>
    <row r="7452" spans="10:10" ht="13">
      <c r="J7452" s="169"/>
    </row>
    <row r="7453" spans="10:10" ht="13">
      <c r="J7453" s="169"/>
    </row>
    <row r="7454" spans="10:10" ht="13">
      <c r="J7454" s="169"/>
    </row>
    <row r="7455" spans="10:10" ht="13">
      <c r="J7455" s="169"/>
    </row>
    <row r="7456" spans="10:10" ht="13">
      <c r="J7456" s="169"/>
    </row>
    <row r="7457" spans="10:10" ht="13">
      <c r="J7457" s="169"/>
    </row>
    <row r="7458" spans="10:10" ht="13">
      <c r="J7458" s="169"/>
    </row>
    <row r="7459" spans="10:10" ht="13">
      <c r="J7459" s="169"/>
    </row>
    <row r="7460" spans="10:10" ht="13">
      <c r="J7460" s="169"/>
    </row>
    <row r="7461" spans="10:10" ht="13">
      <c r="J7461" s="169"/>
    </row>
    <row r="7462" spans="10:10" ht="13">
      <c r="J7462" s="169"/>
    </row>
    <row r="7463" spans="10:10" ht="13">
      <c r="J7463" s="169"/>
    </row>
    <row r="7464" spans="10:10" ht="13">
      <c r="J7464" s="169"/>
    </row>
    <row r="7465" spans="10:10" ht="13">
      <c r="J7465" s="169"/>
    </row>
    <row r="7466" spans="10:10" ht="13">
      <c r="J7466" s="169"/>
    </row>
    <row r="7467" spans="10:10" ht="13">
      <c r="J7467" s="169"/>
    </row>
    <row r="7468" spans="10:10" ht="13">
      <c r="J7468" s="169"/>
    </row>
    <row r="7469" spans="10:10" ht="13">
      <c r="J7469" s="169"/>
    </row>
    <row r="7470" spans="10:10" ht="13">
      <c r="J7470" s="169"/>
    </row>
    <row r="7471" spans="10:10" ht="13">
      <c r="J7471" s="169"/>
    </row>
    <row r="7472" spans="10:10" ht="13">
      <c r="J7472" s="169"/>
    </row>
    <row r="7473" spans="10:10" ht="13">
      <c r="J7473" s="169"/>
    </row>
    <row r="7474" spans="10:10" ht="13">
      <c r="J7474" s="169"/>
    </row>
    <row r="7475" spans="10:10" ht="13">
      <c r="J7475" s="169"/>
    </row>
    <row r="7476" spans="10:10" ht="13">
      <c r="J7476" s="169"/>
    </row>
    <row r="7477" spans="10:10" ht="13">
      <c r="J7477" s="169"/>
    </row>
    <row r="7478" spans="10:10" ht="13">
      <c r="J7478" s="169"/>
    </row>
    <row r="7479" spans="10:10" ht="13">
      <c r="J7479" s="169"/>
    </row>
    <row r="7480" spans="10:10" ht="13">
      <c r="J7480" s="169"/>
    </row>
    <row r="7481" spans="10:10" ht="13">
      <c r="J7481" s="169"/>
    </row>
    <row r="7482" spans="10:10" ht="13">
      <c r="J7482" s="169"/>
    </row>
    <row r="7483" spans="10:10" ht="13">
      <c r="J7483" s="169"/>
    </row>
    <row r="7484" spans="10:10" ht="13">
      <c r="J7484" s="169"/>
    </row>
    <row r="7485" spans="10:10" ht="13">
      <c r="J7485" s="169"/>
    </row>
    <row r="7486" spans="10:10" ht="13">
      <c r="J7486" s="169"/>
    </row>
    <row r="7487" spans="10:10" ht="13">
      <c r="J7487" s="169"/>
    </row>
    <row r="7488" spans="10:10" ht="13">
      <c r="J7488" s="169"/>
    </row>
    <row r="7489" spans="10:10" ht="13">
      <c r="J7489" s="169"/>
    </row>
    <row r="7490" spans="10:10" ht="13">
      <c r="J7490" s="169"/>
    </row>
    <row r="7491" spans="10:10" ht="13">
      <c r="J7491" s="169"/>
    </row>
    <row r="7492" spans="10:10" ht="13">
      <c r="J7492" s="169"/>
    </row>
    <row r="7493" spans="10:10" ht="13">
      <c r="J7493" s="169"/>
    </row>
    <row r="7494" spans="10:10" ht="13">
      <c r="J7494" s="169"/>
    </row>
    <row r="7495" spans="10:10" ht="13">
      <c r="J7495" s="169"/>
    </row>
    <row r="7496" spans="10:10" ht="13">
      <c r="J7496" s="169"/>
    </row>
    <row r="7497" spans="10:10" ht="13">
      <c r="J7497" s="169"/>
    </row>
    <row r="7498" spans="10:10" ht="13">
      <c r="J7498" s="169"/>
    </row>
    <row r="7499" spans="10:10" ht="13">
      <c r="J7499" s="169"/>
    </row>
    <row r="7500" spans="10:10" ht="13">
      <c r="J7500" s="169"/>
    </row>
    <row r="7501" spans="10:10" ht="13">
      <c r="J7501" s="169"/>
    </row>
    <row r="7502" spans="10:10" ht="13">
      <c r="J7502" s="169"/>
    </row>
    <row r="7503" spans="10:10" ht="13">
      <c r="J7503" s="169"/>
    </row>
    <row r="7504" spans="10:10" ht="13">
      <c r="J7504" s="169"/>
    </row>
    <row r="7505" spans="10:10" ht="13">
      <c r="J7505" s="169"/>
    </row>
    <row r="7506" spans="10:10" ht="13">
      <c r="J7506" s="169"/>
    </row>
    <row r="7507" spans="10:10" ht="13">
      <c r="J7507" s="169"/>
    </row>
    <row r="7508" spans="10:10" ht="13">
      <c r="J7508" s="169"/>
    </row>
    <row r="7509" spans="10:10" ht="13">
      <c r="J7509" s="169"/>
    </row>
    <row r="7510" spans="10:10" ht="13">
      <c r="J7510" s="169"/>
    </row>
    <row r="7511" spans="10:10" ht="13">
      <c r="J7511" s="169"/>
    </row>
    <row r="7512" spans="10:10" ht="13">
      <c r="J7512" s="169"/>
    </row>
    <row r="7513" spans="10:10" ht="13">
      <c r="J7513" s="169"/>
    </row>
    <row r="7514" spans="10:10" ht="13">
      <c r="J7514" s="169"/>
    </row>
    <row r="7515" spans="10:10" ht="13">
      <c r="J7515" s="169"/>
    </row>
    <row r="7516" spans="10:10" ht="13">
      <c r="J7516" s="169"/>
    </row>
    <row r="7517" spans="10:10" ht="13">
      <c r="J7517" s="169"/>
    </row>
    <row r="7518" spans="10:10" ht="13">
      <c r="J7518" s="169"/>
    </row>
    <row r="7519" spans="10:10" ht="13">
      <c r="J7519" s="169"/>
    </row>
    <row r="7520" spans="10:10" ht="13">
      <c r="J7520" s="169"/>
    </row>
    <row r="7521" spans="10:10" ht="13">
      <c r="J7521" s="169"/>
    </row>
    <row r="7522" spans="10:10" ht="13">
      <c r="J7522" s="169"/>
    </row>
    <row r="7523" spans="10:10" ht="13">
      <c r="J7523" s="169"/>
    </row>
    <row r="7524" spans="10:10" ht="13">
      <c r="J7524" s="169"/>
    </row>
    <row r="7525" spans="10:10" ht="13">
      <c r="J7525" s="169"/>
    </row>
    <row r="7526" spans="10:10" ht="13">
      <c r="J7526" s="169"/>
    </row>
    <row r="7527" spans="10:10" ht="13">
      <c r="J7527" s="169"/>
    </row>
    <row r="7528" spans="10:10" ht="13">
      <c r="J7528" s="169"/>
    </row>
    <row r="7529" spans="10:10" ht="13">
      <c r="J7529" s="169"/>
    </row>
    <row r="7530" spans="10:10" ht="13">
      <c r="J7530" s="169"/>
    </row>
    <row r="7531" spans="10:10" ht="13">
      <c r="J7531" s="169"/>
    </row>
    <row r="7532" spans="10:10" ht="13">
      <c r="J7532" s="169"/>
    </row>
    <row r="7533" spans="10:10" ht="13">
      <c r="J7533" s="169"/>
    </row>
    <row r="7534" spans="10:10" ht="13">
      <c r="J7534" s="169"/>
    </row>
    <row r="7535" spans="10:10" ht="13">
      <c r="J7535" s="169"/>
    </row>
    <row r="7536" spans="10:10" ht="13">
      <c r="J7536" s="169"/>
    </row>
    <row r="7537" spans="10:10" ht="13">
      <c r="J7537" s="169"/>
    </row>
    <row r="7538" spans="10:10" ht="13">
      <c r="J7538" s="169"/>
    </row>
    <row r="7539" spans="10:10" ht="13">
      <c r="J7539" s="169"/>
    </row>
    <row r="7540" spans="10:10" ht="13">
      <c r="J7540" s="169"/>
    </row>
    <row r="7541" spans="10:10" ht="13">
      <c r="J7541" s="169"/>
    </row>
    <row r="7542" spans="10:10" ht="13">
      <c r="J7542" s="169"/>
    </row>
    <row r="7543" spans="10:10" ht="13">
      <c r="J7543" s="169"/>
    </row>
    <row r="7544" spans="10:10" ht="13">
      <c r="J7544" s="169"/>
    </row>
    <row r="7545" spans="10:10" ht="13">
      <c r="J7545" s="169"/>
    </row>
    <row r="7546" spans="10:10" ht="13">
      <c r="J7546" s="169"/>
    </row>
    <row r="7547" spans="10:10" ht="13">
      <c r="J7547" s="169"/>
    </row>
    <row r="7548" spans="10:10" ht="13">
      <c r="J7548" s="169"/>
    </row>
    <row r="7549" spans="10:10" ht="13">
      <c r="J7549" s="169"/>
    </row>
    <row r="7550" spans="10:10" ht="13">
      <c r="J7550" s="169"/>
    </row>
    <row r="7551" spans="10:10" ht="13">
      <c r="J7551" s="169"/>
    </row>
    <row r="7552" spans="10:10" ht="13">
      <c r="J7552" s="169"/>
    </row>
    <row r="7553" spans="10:10" ht="13">
      <c r="J7553" s="169"/>
    </row>
    <row r="7554" spans="10:10" ht="13">
      <c r="J7554" s="169"/>
    </row>
    <row r="7555" spans="10:10" ht="13">
      <c r="J7555" s="169"/>
    </row>
    <row r="7556" spans="10:10" ht="13">
      <c r="J7556" s="169"/>
    </row>
    <row r="7557" spans="10:10" ht="13">
      <c r="J7557" s="169"/>
    </row>
    <row r="7558" spans="10:10" ht="13">
      <c r="J7558" s="169"/>
    </row>
    <row r="7559" spans="10:10" ht="13">
      <c r="J7559" s="169"/>
    </row>
    <row r="7560" spans="10:10" ht="13">
      <c r="J7560" s="169"/>
    </row>
    <row r="7561" spans="10:10" ht="13">
      <c r="J7561" s="169"/>
    </row>
    <row r="7562" spans="10:10" ht="13">
      <c r="J7562" s="169"/>
    </row>
    <row r="7563" spans="10:10" ht="13">
      <c r="J7563" s="169"/>
    </row>
    <row r="7564" spans="10:10" ht="13">
      <c r="J7564" s="169"/>
    </row>
    <row r="7565" spans="10:10" ht="13">
      <c r="J7565" s="169"/>
    </row>
    <row r="7566" spans="10:10" ht="13">
      <c r="J7566" s="169"/>
    </row>
    <row r="7567" spans="10:10" ht="13">
      <c r="J7567" s="169"/>
    </row>
    <row r="7568" spans="10:10" ht="13">
      <c r="J7568" s="169"/>
    </row>
    <row r="7569" spans="10:10" ht="13">
      <c r="J7569" s="169"/>
    </row>
    <row r="7570" spans="10:10" ht="13">
      <c r="J7570" s="169"/>
    </row>
    <row r="7571" spans="10:10" ht="13">
      <c r="J7571" s="169"/>
    </row>
    <row r="7572" spans="10:10" ht="13">
      <c r="J7572" s="169"/>
    </row>
    <row r="7573" spans="10:10" ht="13">
      <c r="J7573" s="169"/>
    </row>
    <row r="7574" spans="10:10" ht="13">
      <c r="J7574" s="169"/>
    </row>
    <row r="7575" spans="10:10" ht="13">
      <c r="J7575" s="169"/>
    </row>
    <row r="7576" spans="10:10" ht="13">
      <c r="J7576" s="169"/>
    </row>
    <row r="7577" spans="10:10" ht="13">
      <c r="J7577" s="169"/>
    </row>
    <row r="7578" spans="10:10" ht="13">
      <c r="J7578" s="169"/>
    </row>
    <row r="7579" spans="10:10" ht="13">
      <c r="J7579" s="169"/>
    </row>
    <row r="7580" spans="10:10" ht="13">
      <c r="J7580" s="169"/>
    </row>
    <row r="7581" spans="10:10" ht="13">
      <c r="J7581" s="169"/>
    </row>
    <row r="7582" spans="10:10" ht="13">
      <c r="J7582" s="169"/>
    </row>
    <row r="7583" spans="10:10" ht="13">
      <c r="J7583" s="169"/>
    </row>
    <row r="7584" spans="10:10" ht="13">
      <c r="J7584" s="169"/>
    </row>
    <row r="7585" spans="10:10" ht="13">
      <c r="J7585" s="169"/>
    </row>
    <row r="7586" spans="10:10" ht="13">
      <c r="J7586" s="169"/>
    </row>
    <row r="7587" spans="10:10" ht="13">
      <c r="J7587" s="169"/>
    </row>
    <row r="7588" spans="10:10" ht="13">
      <c r="J7588" s="169"/>
    </row>
    <row r="7589" spans="10:10" ht="13">
      <c r="J7589" s="169"/>
    </row>
    <row r="7590" spans="10:10" ht="13">
      <c r="J7590" s="169"/>
    </row>
    <row r="7591" spans="10:10" ht="13">
      <c r="J7591" s="169"/>
    </row>
    <row r="7592" spans="10:10" ht="13">
      <c r="J7592" s="169"/>
    </row>
    <row r="7593" spans="10:10" ht="13">
      <c r="J7593" s="169"/>
    </row>
    <row r="7594" spans="10:10" ht="13">
      <c r="J7594" s="169"/>
    </row>
    <row r="7595" spans="10:10" ht="13">
      <c r="J7595" s="169"/>
    </row>
    <row r="7596" spans="10:10" ht="13">
      <c r="J7596" s="169"/>
    </row>
    <row r="7597" spans="10:10" ht="13">
      <c r="J7597" s="169"/>
    </row>
    <row r="7598" spans="10:10" ht="13">
      <c r="J7598" s="169"/>
    </row>
    <row r="7599" spans="10:10" ht="13">
      <c r="J7599" s="169"/>
    </row>
    <row r="7600" spans="10:10" ht="13">
      <c r="J7600" s="169"/>
    </row>
    <row r="7601" spans="10:10" ht="13">
      <c r="J7601" s="169"/>
    </row>
    <row r="7602" spans="10:10" ht="13">
      <c r="J7602" s="169"/>
    </row>
    <row r="7603" spans="10:10" ht="13">
      <c r="J7603" s="169"/>
    </row>
    <row r="7604" spans="10:10" ht="13">
      <c r="J7604" s="169"/>
    </row>
    <row r="7605" spans="10:10" ht="13">
      <c r="J7605" s="169"/>
    </row>
    <row r="7606" spans="10:10" ht="13">
      <c r="J7606" s="169"/>
    </row>
    <row r="7607" spans="10:10" ht="13">
      <c r="J7607" s="169"/>
    </row>
    <row r="7608" spans="10:10" ht="13">
      <c r="J7608" s="169"/>
    </row>
    <row r="7609" spans="10:10" ht="13">
      <c r="J7609" s="169"/>
    </row>
    <row r="7610" spans="10:10" ht="13">
      <c r="J7610" s="169"/>
    </row>
    <row r="7611" spans="10:10" ht="13">
      <c r="J7611" s="169"/>
    </row>
    <row r="7612" spans="10:10" ht="13">
      <c r="J7612" s="169"/>
    </row>
    <row r="7613" spans="10:10" ht="13">
      <c r="J7613" s="169"/>
    </row>
    <row r="7614" spans="10:10" ht="13">
      <c r="J7614" s="169"/>
    </row>
    <row r="7615" spans="10:10" ht="13">
      <c r="J7615" s="169"/>
    </row>
    <row r="7616" spans="10:10" ht="13">
      <c r="J7616" s="169"/>
    </row>
    <row r="7617" spans="10:10" ht="13">
      <c r="J7617" s="169"/>
    </row>
    <row r="7618" spans="10:10" ht="13">
      <c r="J7618" s="169"/>
    </row>
    <row r="7619" spans="10:10" ht="13">
      <c r="J7619" s="169"/>
    </row>
    <row r="7620" spans="10:10" ht="13">
      <c r="J7620" s="169"/>
    </row>
    <row r="7621" spans="10:10" ht="13">
      <c r="J7621" s="169"/>
    </row>
    <row r="7622" spans="10:10" ht="13">
      <c r="J7622" s="169"/>
    </row>
    <row r="7623" spans="10:10" ht="13">
      <c r="J7623" s="169"/>
    </row>
    <row r="7624" spans="10:10" ht="13">
      <c r="J7624" s="169"/>
    </row>
    <row r="7625" spans="10:10" ht="13">
      <c r="J7625" s="169"/>
    </row>
    <row r="7626" spans="10:10" ht="13">
      <c r="J7626" s="169"/>
    </row>
    <row r="7627" spans="10:10" ht="13">
      <c r="J7627" s="169"/>
    </row>
    <row r="7628" spans="10:10" ht="13">
      <c r="J7628" s="169"/>
    </row>
    <row r="7629" spans="10:10" ht="13">
      <c r="J7629" s="169"/>
    </row>
    <row r="7630" spans="10:10" ht="13">
      <c r="J7630" s="169"/>
    </row>
    <row r="7631" spans="10:10" ht="13">
      <c r="J7631" s="169"/>
    </row>
    <row r="7632" spans="10:10" ht="13">
      <c r="J7632" s="169"/>
    </row>
    <row r="7633" spans="10:10" ht="13">
      <c r="J7633" s="169"/>
    </row>
    <row r="7634" spans="10:10" ht="13">
      <c r="J7634" s="169"/>
    </row>
    <row r="7635" spans="10:10" ht="13">
      <c r="J7635" s="169"/>
    </row>
    <row r="7636" spans="10:10" ht="13">
      <c r="J7636" s="169"/>
    </row>
    <row r="7637" spans="10:10" ht="13">
      <c r="J7637" s="169"/>
    </row>
    <row r="7638" spans="10:10" ht="13">
      <c r="J7638" s="169"/>
    </row>
    <row r="7639" spans="10:10" ht="13">
      <c r="J7639" s="169"/>
    </row>
    <row r="7640" spans="10:10" ht="13">
      <c r="J7640" s="169"/>
    </row>
    <row r="7641" spans="10:10" ht="13">
      <c r="J7641" s="169"/>
    </row>
    <row r="7642" spans="10:10" ht="13">
      <c r="J7642" s="169"/>
    </row>
    <row r="7643" spans="10:10" ht="13">
      <c r="J7643" s="169"/>
    </row>
    <row r="7644" spans="10:10" ht="13">
      <c r="J7644" s="169"/>
    </row>
    <row r="7645" spans="10:10" ht="13">
      <c r="J7645" s="169"/>
    </row>
    <row r="7646" spans="10:10" ht="13">
      <c r="J7646" s="169"/>
    </row>
    <row r="7647" spans="10:10" ht="13">
      <c r="J7647" s="169"/>
    </row>
    <row r="7648" spans="10:10" ht="13">
      <c r="J7648" s="169"/>
    </row>
    <row r="7649" spans="10:10" ht="13">
      <c r="J7649" s="169"/>
    </row>
    <row r="7650" spans="10:10" ht="13">
      <c r="J7650" s="169"/>
    </row>
    <row r="7651" spans="10:10" ht="13">
      <c r="J7651" s="169"/>
    </row>
    <row r="7652" spans="10:10" ht="13">
      <c r="J7652" s="169"/>
    </row>
    <row r="7653" spans="10:10" ht="13">
      <c r="J7653" s="169"/>
    </row>
    <row r="7654" spans="10:10" ht="13">
      <c r="J7654" s="169"/>
    </row>
    <row r="7655" spans="10:10" ht="13">
      <c r="J7655" s="169"/>
    </row>
    <row r="7656" spans="10:10" ht="13">
      <c r="J7656" s="169"/>
    </row>
    <row r="7657" spans="10:10" ht="13">
      <c r="J7657" s="169"/>
    </row>
    <row r="7658" spans="10:10" ht="13">
      <c r="J7658" s="169"/>
    </row>
    <row r="7659" spans="10:10" ht="13">
      <c r="J7659" s="169"/>
    </row>
    <row r="7660" spans="10:10" ht="13">
      <c r="J7660" s="169"/>
    </row>
    <row r="7661" spans="10:10" ht="13">
      <c r="J7661" s="169"/>
    </row>
    <row r="7662" spans="10:10" ht="13">
      <c r="J7662" s="169"/>
    </row>
    <row r="7663" spans="10:10" ht="13">
      <c r="J7663" s="169"/>
    </row>
    <row r="7664" spans="10:10" ht="13">
      <c r="J7664" s="169"/>
    </row>
    <row r="7665" spans="10:10" ht="13">
      <c r="J7665" s="169"/>
    </row>
    <row r="7666" spans="10:10" ht="13">
      <c r="J7666" s="169"/>
    </row>
    <row r="7667" spans="10:10" ht="13">
      <c r="J7667" s="169"/>
    </row>
    <row r="7668" spans="10:10" ht="13">
      <c r="J7668" s="169"/>
    </row>
    <row r="7669" spans="10:10" ht="13">
      <c r="J7669" s="169"/>
    </row>
    <row r="7670" spans="10:10" ht="13">
      <c r="J7670" s="169"/>
    </row>
    <row r="7671" spans="10:10" ht="13">
      <c r="J7671" s="169"/>
    </row>
    <row r="7672" spans="10:10" ht="13">
      <c r="J7672" s="169"/>
    </row>
    <row r="7673" spans="10:10" ht="13">
      <c r="J7673" s="169"/>
    </row>
    <row r="7674" spans="10:10" ht="13">
      <c r="J7674" s="169"/>
    </row>
    <row r="7675" spans="10:10" ht="13">
      <c r="J7675" s="169"/>
    </row>
    <row r="7676" spans="10:10" ht="13">
      <c r="J7676" s="169"/>
    </row>
    <row r="7677" spans="10:10" ht="13">
      <c r="J7677" s="169"/>
    </row>
    <row r="7678" spans="10:10" ht="13">
      <c r="J7678" s="169"/>
    </row>
    <row r="7679" spans="10:10" ht="13">
      <c r="J7679" s="169"/>
    </row>
    <row r="7680" spans="10:10" ht="13">
      <c r="J7680" s="169"/>
    </row>
    <row r="7681" spans="10:10" ht="13">
      <c r="J7681" s="169"/>
    </row>
    <row r="7682" spans="10:10" ht="13">
      <c r="J7682" s="169"/>
    </row>
    <row r="7683" spans="10:10" ht="13">
      <c r="J7683" s="169"/>
    </row>
    <row r="7684" spans="10:10" ht="13">
      <c r="J7684" s="169"/>
    </row>
    <row r="7685" spans="10:10" ht="13">
      <c r="J7685" s="169"/>
    </row>
    <row r="7686" spans="10:10" ht="13">
      <c r="J7686" s="169"/>
    </row>
    <row r="7687" spans="10:10" ht="13">
      <c r="J7687" s="169"/>
    </row>
    <row r="7688" spans="10:10" ht="13">
      <c r="J7688" s="169"/>
    </row>
    <row r="7689" spans="10:10" ht="13">
      <c r="J7689" s="169"/>
    </row>
    <row r="7690" spans="10:10" ht="13">
      <c r="J7690" s="169"/>
    </row>
    <row r="7691" spans="10:10" ht="13">
      <c r="J7691" s="169"/>
    </row>
    <row r="7692" spans="10:10" ht="13">
      <c r="J7692" s="169"/>
    </row>
    <row r="7693" spans="10:10" ht="13">
      <c r="J7693" s="169"/>
    </row>
    <row r="7694" spans="10:10" ht="13">
      <c r="J7694" s="169"/>
    </row>
    <row r="7695" spans="10:10" ht="13">
      <c r="J7695" s="169"/>
    </row>
    <row r="7696" spans="10:10" ht="13">
      <c r="J7696" s="169"/>
    </row>
    <row r="7697" spans="10:10" ht="13">
      <c r="J7697" s="169"/>
    </row>
    <row r="7698" spans="10:10" ht="13">
      <c r="J7698" s="169"/>
    </row>
    <row r="7699" spans="10:10" ht="13">
      <c r="J7699" s="169"/>
    </row>
    <row r="7700" spans="10:10" ht="13">
      <c r="J7700" s="169"/>
    </row>
    <row r="7701" spans="10:10" ht="13">
      <c r="J7701" s="169"/>
    </row>
    <row r="7702" spans="10:10" ht="13">
      <c r="J7702" s="169"/>
    </row>
    <row r="7703" spans="10:10" ht="13">
      <c r="J7703" s="169"/>
    </row>
    <row r="7704" spans="10:10" ht="13">
      <c r="J7704" s="169"/>
    </row>
    <row r="7705" spans="10:10" ht="13">
      <c r="J7705" s="169"/>
    </row>
    <row r="7706" spans="10:10" ht="13">
      <c r="J7706" s="169"/>
    </row>
    <row r="7707" spans="10:10" ht="13">
      <c r="J7707" s="169"/>
    </row>
    <row r="7708" spans="10:10" ht="13">
      <c r="J7708" s="169"/>
    </row>
    <row r="7709" spans="10:10" ht="13">
      <c r="J7709" s="169"/>
    </row>
    <row r="7710" spans="10:10" ht="13">
      <c r="J7710" s="169"/>
    </row>
    <row r="7711" spans="10:10" ht="13">
      <c r="J7711" s="169"/>
    </row>
    <row r="7712" spans="10:10" ht="13">
      <c r="J7712" s="169"/>
    </row>
    <row r="7713" spans="10:10" ht="13">
      <c r="J7713" s="169"/>
    </row>
    <row r="7714" spans="10:10" ht="13">
      <c r="J7714" s="169"/>
    </row>
    <row r="7715" spans="10:10" ht="13">
      <c r="J7715" s="169"/>
    </row>
    <row r="7716" spans="10:10" ht="13">
      <c r="J7716" s="169"/>
    </row>
    <row r="7717" spans="10:10" ht="13">
      <c r="J7717" s="169"/>
    </row>
    <row r="7718" spans="10:10" ht="13">
      <c r="J7718" s="169"/>
    </row>
    <row r="7719" spans="10:10" ht="13">
      <c r="J7719" s="169"/>
    </row>
    <row r="7720" spans="10:10" ht="13">
      <c r="J7720" s="169"/>
    </row>
    <row r="7721" spans="10:10" ht="13">
      <c r="J7721" s="169"/>
    </row>
    <row r="7722" spans="10:10" ht="13">
      <c r="J7722" s="169"/>
    </row>
    <row r="7723" spans="10:10" ht="13">
      <c r="J7723" s="169"/>
    </row>
    <row r="7724" spans="10:10" ht="13">
      <c r="J7724" s="169"/>
    </row>
    <row r="7725" spans="10:10" ht="13">
      <c r="J7725" s="169"/>
    </row>
    <row r="7726" spans="10:10" ht="13">
      <c r="J7726" s="169"/>
    </row>
    <row r="7727" spans="10:10" ht="13">
      <c r="J7727" s="169"/>
    </row>
    <row r="7728" spans="10:10" ht="13">
      <c r="J7728" s="169"/>
    </row>
    <row r="7729" spans="10:10" ht="13">
      <c r="J7729" s="169"/>
    </row>
    <row r="7730" spans="10:10" ht="13">
      <c r="J7730" s="169"/>
    </row>
    <row r="7731" spans="10:10" ht="13">
      <c r="J7731" s="169"/>
    </row>
    <row r="7732" spans="10:10" ht="13">
      <c r="J7732" s="169"/>
    </row>
    <row r="7733" spans="10:10" ht="13">
      <c r="J7733" s="169"/>
    </row>
    <row r="7734" spans="10:10" ht="13">
      <c r="J7734" s="169"/>
    </row>
    <row r="7735" spans="10:10" ht="13">
      <c r="J7735" s="169"/>
    </row>
    <row r="7736" spans="10:10" ht="13">
      <c r="J7736" s="169"/>
    </row>
    <row r="7737" spans="10:10" ht="13">
      <c r="J7737" s="169"/>
    </row>
    <row r="7738" spans="10:10" ht="13">
      <c r="J7738" s="169"/>
    </row>
    <row r="7739" spans="10:10" ht="13">
      <c r="J7739" s="169"/>
    </row>
    <row r="7740" spans="10:10" ht="13">
      <c r="J7740" s="169"/>
    </row>
    <row r="7741" spans="10:10" ht="13">
      <c r="J7741" s="169"/>
    </row>
    <row r="7742" spans="10:10" ht="13">
      <c r="J7742" s="169"/>
    </row>
    <row r="7743" spans="10:10" ht="13">
      <c r="J7743" s="169"/>
    </row>
    <row r="7744" spans="10:10" ht="13">
      <c r="J7744" s="169"/>
    </row>
    <row r="7745" spans="10:10" ht="13">
      <c r="J7745" s="169"/>
    </row>
    <row r="7746" spans="10:10" ht="13">
      <c r="J7746" s="169"/>
    </row>
    <row r="7747" spans="10:10" ht="13">
      <c r="J7747" s="169"/>
    </row>
    <row r="7748" spans="10:10" ht="13">
      <c r="J7748" s="169"/>
    </row>
    <row r="7749" spans="10:10" ht="13">
      <c r="J7749" s="169"/>
    </row>
    <row r="7750" spans="10:10" ht="13">
      <c r="J7750" s="169"/>
    </row>
    <row r="7751" spans="10:10" ht="13">
      <c r="J7751" s="169"/>
    </row>
    <row r="7752" spans="10:10" ht="13">
      <c r="J7752" s="169"/>
    </row>
    <row r="7753" spans="10:10" ht="13">
      <c r="J7753" s="169"/>
    </row>
    <row r="7754" spans="10:10" ht="13">
      <c r="J7754" s="169"/>
    </row>
    <row r="7755" spans="10:10" ht="13">
      <c r="J7755" s="169"/>
    </row>
    <row r="7756" spans="10:10" ht="13">
      <c r="J7756" s="169"/>
    </row>
    <row r="7757" spans="10:10" ht="13">
      <c r="J7757" s="169"/>
    </row>
    <row r="7758" spans="10:10" ht="13">
      <c r="J7758" s="169"/>
    </row>
    <row r="7759" spans="10:10" ht="13">
      <c r="J7759" s="169"/>
    </row>
    <row r="7760" spans="10:10" ht="13">
      <c r="J7760" s="169"/>
    </row>
    <row r="7761" spans="10:10" ht="13">
      <c r="J7761" s="169"/>
    </row>
    <row r="7762" spans="10:10" ht="13">
      <c r="J7762" s="169"/>
    </row>
    <row r="7763" spans="10:10" ht="13">
      <c r="J7763" s="169"/>
    </row>
    <row r="7764" spans="10:10" ht="13">
      <c r="J7764" s="169"/>
    </row>
    <row r="7765" spans="10:10" ht="13">
      <c r="J7765" s="169"/>
    </row>
    <row r="7766" spans="10:10" ht="13">
      <c r="J7766" s="169"/>
    </row>
    <row r="7767" spans="10:10" ht="13">
      <c r="J7767" s="169"/>
    </row>
    <row r="7768" spans="10:10" ht="13">
      <c r="J7768" s="169"/>
    </row>
    <row r="7769" spans="10:10" ht="13">
      <c r="J7769" s="169"/>
    </row>
    <row r="7770" spans="10:10" ht="13">
      <c r="J7770" s="169"/>
    </row>
    <row r="7771" spans="10:10" ht="13">
      <c r="J7771" s="169"/>
    </row>
    <row r="7772" spans="10:10" ht="13">
      <c r="J7772" s="169"/>
    </row>
    <row r="7773" spans="10:10" ht="13">
      <c r="J7773" s="169"/>
    </row>
    <row r="7774" spans="10:10" ht="13">
      <c r="J7774" s="169"/>
    </row>
    <row r="7775" spans="10:10" ht="13">
      <c r="J7775" s="169"/>
    </row>
    <row r="7776" spans="10:10" ht="13">
      <c r="J7776" s="169"/>
    </row>
    <row r="7777" spans="10:10" ht="13">
      <c r="J7777" s="169"/>
    </row>
    <row r="7778" spans="10:10" ht="13">
      <c r="J7778" s="169"/>
    </row>
    <row r="7779" spans="10:10" ht="13">
      <c r="J7779" s="169"/>
    </row>
    <row r="7780" spans="10:10" ht="13">
      <c r="J7780" s="169"/>
    </row>
    <row r="7781" spans="10:10" ht="13">
      <c r="J7781" s="169"/>
    </row>
    <row r="7782" spans="10:10" ht="13">
      <c r="J7782" s="169"/>
    </row>
    <row r="7783" spans="10:10" ht="13">
      <c r="J7783" s="169"/>
    </row>
    <row r="7784" spans="10:10" ht="13">
      <c r="J7784" s="169"/>
    </row>
    <row r="7785" spans="10:10" ht="13">
      <c r="J7785" s="169"/>
    </row>
    <row r="7786" spans="10:10" ht="13">
      <c r="J7786" s="169"/>
    </row>
    <row r="7787" spans="10:10" ht="13">
      <c r="J7787" s="169"/>
    </row>
    <row r="7788" spans="10:10" ht="13">
      <c r="J7788" s="169"/>
    </row>
    <row r="7789" spans="10:10" ht="13">
      <c r="J7789" s="169"/>
    </row>
    <row r="7790" spans="10:10" ht="13">
      <c r="J7790" s="169"/>
    </row>
    <row r="7791" spans="10:10" ht="13">
      <c r="J7791" s="169"/>
    </row>
    <row r="7792" spans="10:10" ht="13">
      <c r="J7792" s="169"/>
    </row>
    <row r="7793" spans="10:10" ht="13">
      <c r="J7793" s="169"/>
    </row>
    <row r="7794" spans="10:10" ht="13">
      <c r="J7794" s="169"/>
    </row>
    <row r="7795" spans="10:10" ht="13">
      <c r="J7795" s="169"/>
    </row>
    <row r="7796" spans="10:10" ht="13">
      <c r="J7796" s="169"/>
    </row>
    <row r="7797" spans="10:10" ht="13">
      <c r="J7797" s="169"/>
    </row>
    <row r="7798" spans="10:10" ht="13">
      <c r="J7798" s="169"/>
    </row>
    <row r="7799" spans="10:10" ht="13">
      <c r="J7799" s="169"/>
    </row>
    <row r="7800" spans="10:10" ht="13">
      <c r="J7800" s="169"/>
    </row>
    <row r="7801" spans="10:10" ht="13">
      <c r="J7801" s="169"/>
    </row>
    <row r="7802" spans="10:10" ht="13">
      <c r="J7802" s="169"/>
    </row>
    <row r="7803" spans="10:10" ht="13">
      <c r="J7803" s="169"/>
    </row>
    <row r="7804" spans="10:10" ht="13">
      <c r="J7804" s="169"/>
    </row>
    <row r="7805" spans="10:10" ht="13">
      <c r="J7805" s="169"/>
    </row>
    <row r="7806" spans="10:10" ht="13">
      <c r="J7806" s="169"/>
    </row>
    <row r="7807" spans="10:10" ht="13">
      <c r="J7807" s="169"/>
    </row>
    <row r="7808" spans="10:10" ht="13">
      <c r="J7808" s="169"/>
    </row>
    <row r="7809" spans="10:10" ht="13">
      <c r="J7809" s="169"/>
    </row>
    <row r="7810" spans="10:10" ht="13">
      <c r="J7810" s="169"/>
    </row>
    <row r="7811" spans="10:10" ht="13">
      <c r="J7811" s="169"/>
    </row>
    <row r="7812" spans="10:10" ht="13">
      <c r="J7812" s="169"/>
    </row>
    <row r="7813" spans="10:10" ht="13">
      <c r="J7813" s="169"/>
    </row>
    <row r="7814" spans="10:10" ht="13">
      <c r="J7814" s="169"/>
    </row>
    <row r="7815" spans="10:10" ht="13">
      <c r="J7815" s="169"/>
    </row>
    <row r="7816" spans="10:10" ht="13">
      <c r="J7816" s="169"/>
    </row>
    <row r="7817" spans="10:10" ht="13">
      <c r="J7817" s="169"/>
    </row>
    <row r="7818" spans="10:10" ht="13">
      <c r="J7818" s="169"/>
    </row>
    <row r="7819" spans="10:10" ht="13">
      <c r="J7819" s="169"/>
    </row>
    <row r="7820" spans="10:10" ht="13">
      <c r="J7820" s="169"/>
    </row>
    <row r="7821" spans="10:10" ht="13">
      <c r="J7821" s="169"/>
    </row>
    <row r="7822" spans="10:10" ht="13">
      <c r="J7822" s="169"/>
    </row>
    <row r="7823" spans="10:10" ht="13">
      <c r="J7823" s="169"/>
    </row>
    <row r="7824" spans="10:10" ht="13">
      <c r="J7824" s="169"/>
    </row>
    <row r="7825" spans="10:10" ht="13">
      <c r="J7825" s="169"/>
    </row>
    <row r="7826" spans="10:10" ht="13">
      <c r="J7826" s="169"/>
    </row>
    <row r="7827" spans="10:10" ht="13">
      <c r="J7827" s="169"/>
    </row>
    <row r="7828" spans="10:10" ht="13">
      <c r="J7828" s="169"/>
    </row>
    <row r="7829" spans="10:10" ht="13">
      <c r="J7829" s="169"/>
    </row>
    <row r="7830" spans="10:10" ht="13">
      <c r="J7830" s="169"/>
    </row>
    <row r="7831" spans="10:10" ht="13">
      <c r="J7831" s="169"/>
    </row>
    <row r="7832" spans="10:10" ht="13">
      <c r="J7832" s="169"/>
    </row>
    <row r="7833" spans="10:10" ht="13">
      <c r="J7833" s="169"/>
    </row>
    <row r="7834" spans="10:10" ht="13">
      <c r="J7834" s="169"/>
    </row>
    <row r="7835" spans="10:10" ht="13">
      <c r="J7835" s="169"/>
    </row>
    <row r="7836" spans="10:10" ht="13">
      <c r="J7836" s="169"/>
    </row>
    <row r="7837" spans="10:10" ht="13">
      <c r="J7837" s="169"/>
    </row>
    <row r="7838" spans="10:10" ht="13">
      <c r="J7838" s="169"/>
    </row>
    <row r="7839" spans="10:10" ht="13">
      <c r="J7839" s="169"/>
    </row>
    <row r="7840" spans="10:10" ht="13">
      <c r="J7840" s="169"/>
    </row>
    <row r="7841" spans="10:10" ht="13">
      <c r="J7841" s="169"/>
    </row>
    <row r="7842" spans="10:10" ht="13">
      <c r="J7842" s="169"/>
    </row>
    <row r="7843" spans="10:10" ht="13">
      <c r="J7843" s="169"/>
    </row>
    <row r="7844" spans="10:10" ht="13">
      <c r="J7844" s="169"/>
    </row>
    <row r="7845" spans="10:10" ht="13">
      <c r="J7845" s="169"/>
    </row>
    <row r="7846" spans="10:10" ht="13">
      <c r="J7846" s="169"/>
    </row>
    <row r="7847" spans="10:10" ht="13">
      <c r="J7847" s="169"/>
    </row>
    <row r="7848" spans="10:10" ht="13">
      <c r="J7848" s="169"/>
    </row>
    <row r="7849" spans="10:10" ht="13">
      <c r="J7849" s="169"/>
    </row>
    <row r="7850" spans="10:10" ht="13">
      <c r="J7850" s="169"/>
    </row>
    <row r="7851" spans="10:10" ht="13">
      <c r="J7851" s="169"/>
    </row>
    <row r="7852" spans="10:10" ht="13">
      <c r="J7852" s="169"/>
    </row>
    <row r="7853" spans="10:10" ht="13">
      <c r="J7853" s="169"/>
    </row>
    <row r="7854" spans="10:10" ht="13">
      <c r="J7854" s="169"/>
    </row>
    <row r="7855" spans="10:10" ht="13">
      <c r="J7855" s="169"/>
    </row>
    <row r="7856" spans="10:10" ht="13">
      <c r="J7856" s="169"/>
    </row>
    <row r="7857" spans="10:10" ht="13">
      <c r="J7857" s="169"/>
    </row>
    <row r="7858" spans="10:10" ht="13">
      <c r="J7858" s="169"/>
    </row>
    <row r="7859" spans="10:10" ht="13">
      <c r="J7859" s="169"/>
    </row>
    <row r="7860" spans="10:10" ht="13">
      <c r="J7860" s="169"/>
    </row>
    <row r="7861" spans="10:10" ht="13">
      <c r="J7861" s="169"/>
    </row>
    <row r="7862" spans="10:10" ht="13">
      <c r="J7862" s="169"/>
    </row>
    <row r="7863" spans="10:10" ht="13">
      <c r="J7863" s="169"/>
    </row>
    <row r="7864" spans="10:10" ht="13">
      <c r="J7864" s="169"/>
    </row>
    <row r="7865" spans="10:10" ht="13">
      <c r="J7865" s="169"/>
    </row>
    <row r="7866" spans="10:10" ht="13">
      <c r="J7866" s="169"/>
    </row>
    <row r="7867" spans="10:10" ht="13">
      <c r="J7867" s="169"/>
    </row>
    <row r="7868" spans="10:10" ht="13">
      <c r="J7868" s="169"/>
    </row>
    <row r="7869" spans="10:10" ht="13">
      <c r="J7869" s="169"/>
    </row>
    <row r="7870" spans="10:10" ht="13">
      <c r="J7870" s="169"/>
    </row>
    <row r="7871" spans="10:10" ht="13">
      <c r="J7871" s="169"/>
    </row>
    <row r="7872" spans="10:10" ht="13">
      <c r="J7872" s="169"/>
    </row>
    <row r="7873" spans="10:10" ht="13">
      <c r="J7873" s="169"/>
    </row>
    <row r="7874" spans="10:10" ht="13">
      <c r="J7874" s="169"/>
    </row>
    <row r="7875" spans="10:10" ht="13">
      <c r="J7875" s="169"/>
    </row>
    <row r="7876" spans="10:10" ht="13">
      <c r="J7876" s="169"/>
    </row>
    <row r="7877" spans="10:10" ht="13">
      <c r="J7877" s="169"/>
    </row>
    <row r="7878" spans="10:10" ht="13">
      <c r="J7878" s="169"/>
    </row>
    <row r="7879" spans="10:10" ht="13">
      <c r="J7879" s="169"/>
    </row>
    <row r="7880" spans="10:10" ht="13">
      <c r="J7880" s="169"/>
    </row>
    <row r="7881" spans="10:10" ht="13">
      <c r="J7881" s="169"/>
    </row>
    <row r="7882" spans="10:10" ht="13">
      <c r="J7882" s="169"/>
    </row>
    <row r="7883" spans="10:10" ht="13">
      <c r="J7883" s="169"/>
    </row>
    <row r="7884" spans="10:10" ht="13">
      <c r="J7884" s="169"/>
    </row>
    <row r="7885" spans="10:10" ht="13">
      <c r="J7885" s="169"/>
    </row>
    <row r="7886" spans="10:10" ht="13">
      <c r="J7886" s="169"/>
    </row>
    <row r="7887" spans="10:10" ht="13">
      <c r="J7887" s="169"/>
    </row>
    <row r="7888" spans="10:10" ht="13">
      <c r="J7888" s="169"/>
    </row>
    <row r="7889" spans="10:10" ht="13">
      <c r="J7889" s="169"/>
    </row>
    <row r="7890" spans="10:10" ht="13">
      <c r="J7890" s="169"/>
    </row>
    <row r="7891" spans="10:10" ht="13">
      <c r="J7891" s="169"/>
    </row>
    <row r="7892" spans="10:10" ht="13">
      <c r="J7892" s="169"/>
    </row>
    <row r="7893" spans="10:10" ht="13">
      <c r="J7893" s="169"/>
    </row>
    <row r="7894" spans="10:10" ht="13">
      <c r="J7894" s="169"/>
    </row>
    <row r="7895" spans="10:10" ht="13">
      <c r="J7895" s="169"/>
    </row>
    <row r="7896" spans="10:10" ht="13">
      <c r="J7896" s="169"/>
    </row>
    <row r="7897" spans="10:10" ht="13">
      <c r="J7897" s="169"/>
    </row>
    <row r="7898" spans="10:10" ht="13">
      <c r="J7898" s="169"/>
    </row>
    <row r="7899" spans="10:10" ht="13">
      <c r="J7899" s="169"/>
    </row>
    <row r="7900" spans="10:10" ht="13">
      <c r="J7900" s="169"/>
    </row>
    <row r="7901" spans="10:10" ht="13">
      <c r="J7901" s="169"/>
    </row>
    <row r="7902" spans="10:10" ht="13">
      <c r="J7902" s="169"/>
    </row>
    <row r="7903" spans="10:10" ht="13">
      <c r="J7903" s="169"/>
    </row>
    <row r="7904" spans="10:10" ht="13">
      <c r="J7904" s="169"/>
    </row>
    <row r="7905" spans="10:10" ht="13">
      <c r="J7905" s="169"/>
    </row>
    <row r="7906" spans="10:10" ht="13">
      <c r="J7906" s="169"/>
    </row>
    <row r="7907" spans="10:10" ht="13">
      <c r="J7907" s="169"/>
    </row>
    <row r="7908" spans="10:10" ht="13">
      <c r="J7908" s="169"/>
    </row>
    <row r="7909" spans="10:10" ht="13">
      <c r="J7909" s="169"/>
    </row>
    <row r="7910" spans="10:10" ht="13">
      <c r="J7910" s="169"/>
    </row>
    <row r="7911" spans="10:10" ht="13">
      <c r="J7911" s="169"/>
    </row>
    <row r="7912" spans="10:10" ht="13">
      <c r="J7912" s="169"/>
    </row>
    <row r="7913" spans="10:10" ht="13">
      <c r="J7913" s="169"/>
    </row>
    <row r="7914" spans="10:10" ht="13">
      <c r="J7914" s="169"/>
    </row>
    <row r="7915" spans="10:10" ht="13">
      <c r="J7915" s="169"/>
    </row>
    <row r="7916" spans="10:10" ht="13">
      <c r="J7916" s="169"/>
    </row>
    <row r="7917" spans="10:10" ht="13">
      <c r="J7917" s="169"/>
    </row>
    <row r="7918" spans="10:10" ht="13">
      <c r="J7918" s="169"/>
    </row>
    <row r="7919" spans="10:10" ht="13">
      <c r="J7919" s="169"/>
    </row>
    <row r="7920" spans="10:10" ht="13">
      <c r="J7920" s="169"/>
    </row>
    <row r="7921" spans="10:10" ht="13">
      <c r="J7921" s="169"/>
    </row>
    <row r="7922" spans="10:10" ht="13">
      <c r="J7922" s="169"/>
    </row>
    <row r="7923" spans="10:10" ht="13">
      <c r="J7923" s="169"/>
    </row>
    <row r="7924" spans="10:10" ht="13">
      <c r="J7924" s="169"/>
    </row>
    <row r="7925" spans="10:10" ht="13">
      <c r="J7925" s="169"/>
    </row>
    <row r="7926" spans="10:10" ht="13">
      <c r="J7926" s="169"/>
    </row>
    <row r="7927" spans="10:10" ht="13">
      <c r="J7927" s="169"/>
    </row>
    <row r="7928" spans="10:10" ht="13">
      <c r="J7928" s="169"/>
    </row>
    <row r="7929" spans="10:10" ht="13">
      <c r="J7929" s="169"/>
    </row>
    <row r="7930" spans="10:10" ht="13">
      <c r="J7930" s="169"/>
    </row>
    <row r="7931" spans="10:10" ht="13">
      <c r="J7931" s="169"/>
    </row>
    <row r="7932" spans="10:10" ht="13">
      <c r="J7932" s="169"/>
    </row>
    <row r="7933" spans="10:10" ht="13">
      <c r="J7933" s="169"/>
    </row>
    <row r="7934" spans="10:10" ht="13">
      <c r="J7934" s="169"/>
    </row>
    <row r="7935" spans="10:10" ht="13">
      <c r="J7935" s="169"/>
    </row>
    <row r="7936" spans="10:10" ht="13">
      <c r="J7936" s="169"/>
    </row>
    <row r="7937" spans="10:10" ht="13">
      <c r="J7937" s="169"/>
    </row>
    <row r="7938" spans="10:10" ht="13">
      <c r="J7938" s="169"/>
    </row>
    <row r="7939" spans="10:10" ht="13">
      <c r="J7939" s="169"/>
    </row>
    <row r="7940" spans="10:10" ht="13">
      <c r="J7940" s="169"/>
    </row>
    <row r="7941" spans="10:10" ht="13">
      <c r="J7941" s="169"/>
    </row>
    <row r="7942" spans="10:10" ht="13">
      <c r="J7942" s="169"/>
    </row>
    <row r="7943" spans="10:10" ht="13">
      <c r="J7943" s="169"/>
    </row>
    <row r="7944" spans="10:10" ht="13">
      <c r="J7944" s="169"/>
    </row>
    <row r="7945" spans="10:10" ht="13">
      <c r="J7945" s="169"/>
    </row>
    <row r="7946" spans="10:10" ht="13">
      <c r="J7946" s="169"/>
    </row>
    <row r="7947" spans="10:10" ht="13">
      <c r="J7947" s="169"/>
    </row>
    <row r="7948" spans="10:10" ht="13">
      <c r="J7948" s="169"/>
    </row>
    <row r="7949" spans="10:10" ht="13">
      <c r="J7949" s="169"/>
    </row>
    <row r="7950" spans="10:10" ht="13">
      <c r="J7950" s="169"/>
    </row>
    <row r="7951" spans="10:10" ht="13">
      <c r="J7951" s="169"/>
    </row>
    <row r="7952" spans="10:10" ht="13">
      <c r="J7952" s="169"/>
    </row>
    <row r="7953" spans="10:10" ht="13">
      <c r="J7953" s="169"/>
    </row>
    <row r="7954" spans="10:10" ht="13">
      <c r="J7954" s="169"/>
    </row>
    <row r="7955" spans="10:10" ht="13">
      <c r="J7955" s="169"/>
    </row>
    <row r="7956" spans="10:10" ht="13">
      <c r="J7956" s="169"/>
    </row>
    <row r="7957" spans="10:10" ht="13">
      <c r="J7957" s="169"/>
    </row>
    <row r="7958" spans="10:10" ht="13">
      <c r="J7958" s="169"/>
    </row>
    <row r="7959" spans="10:10" ht="13">
      <c r="J7959" s="169"/>
    </row>
    <row r="7960" spans="10:10" ht="13">
      <c r="J7960" s="169"/>
    </row>
    <row r="7961" spans="10:10" ht="13">
      <c r="J7961" s="169"/>
    </row>
    <row r="7962" spans="10:10" ht="13">
      <c r="J7962" s="169"/>
    </row>
    <row r="7963" spans="10:10" ht="13">
      <c r="J7963" s="169"/>
    </row>
    <row r="7964" spans="10:10" ht="13">
      <c r="J7964" s="169"/>
    </row>
    <row r="7965" spans="10:10" ht="13">
      <c r="J7965" s="169"/>
    </row>
    <row r="7966" spans="10:10" ht="13">
      <c r="J7966" s="169"/>
    </row>
    <row r="7967" spans="10:10" ht="13">
      <c r="J7967" s="169"/>
    </row>
    <row r="7968" spans="10:10" ht="13">
      <c r="J7968" s="169"/>
    </row>
    <row r="7969" spans="10:10" ht="13">
      <c r="J7969" s="169"/>
    </row>
    <row r="7970" spans="10:10" ht="13">
      <c r="J7970" s="169"/>
    </row>
    <row r="7971" spans="10:10" ht="13">
      <c r="J7971" s="169"/>
    </row>
    <row r="7972" spans="10:10" ht="13">
      <c r="J7972" s="169"/>
    </row>
    <row r="7973" spans="10:10" ht="13">
      <c r="J7973" s="169"/>
    </row>
    <row r="7974" spans="10:10" ht="13">
      <c r="J7974" s="169"/>
    </row>
    <row r="7975" spans="10:10" ht="13">
      <c r="J7975" s="169"/>
    </row>
    <row r="7976" spans="10:10" ht="13">
      <c r="J7976" s="169"/>
    </row>
    <row r="7977" spans="10:10" ht="13">
      <c r="J7977" s="169"/>
    </row>
    <row r="7978" spans="10:10" ht="13">
      <c r="J7978" s="169"/>
    </row>
    <row r="7979" spans="10:10" ht="13">
      <c r="J7979" s="169"/>
    </row>
    <row r="7980" spans="10:10" ht="13">
      <c r="J7980" s="169"/>
    </row>
    <row r="7981" spans="10:10" ht="13">
      <c r="J7981" s="169"/>
    </row>
    <row r="7982" spans="10:10" ht="13">
      <c r="J7982" s="169"/>
    </row>
    <row r="7983" spans="10:10" ht="13">
      <c r="J7983" s="169"/>
    </row>
    <row r="7984" spans="10:10" ht="13">
      <c r="J7984" s="169"/>
    </row>
    <row r="7985" spans="10:10" ht="13">
      <c r="J7985" s="169"/>
    </row>
    <row r="7986" spans="10:10" ht="13">
      <c r="J7986" s="169"/>
    </row>
    <row r="7987" spans="10:10" ht="13">
      <c r="J7987" s="169"/>
    </row>
    <row r="7988" spans="10:10" ht="13">
      <c r="J7988" s="169"/>
    </row>
    <row r="7989" spans="10:10" ht="13">
      <c r="J7989" s="169"/>
    </row>
    <row r="7990" spans="10:10" ht="13">
      <c r="J7990" s="169"/>
    </row>
    <row r="7991" spans="10:10" ht="13">
      <c r="J7991" s="169"/>
    </row>
    <row r="7992" spans="10:10" ht="13">
      <c r="J7992" s="169"/>
    </row>
    <row r="7993" spans="10:10" ht="13">
      <c r="J7993" s="169"/>
    </row>
    <row r="7994" spans="10:10" ht="13">
      <c r="J7994" s="169"/>
    </row>
    <row r="7995" spans="10:10" ht="13">
      <c r="J7995" s="169"/>
    </row>
    <row r="7996" spans="10:10" ht="13">
      <c r="J7996" s="169"/>
    </row>
    <row r="7997" spans="10:10" ht="13">
      <c r="J7997" s="169"/>
    </row>
    <row r="7998" spans="10:10" ht="13">
      <c r="J7998" s="169"/>
    </row>
    <row r="7999" spans="10:10" ht="13">
      <c r="J7999" s="169"/>
    </row>
    <row r="8000" spans="10:10" ht="13">
      <c r="J8000" s="169"/>
    </row>
    <row r="8001" spans="10:10" ht="13">
      <c r="J8001" s="169"/>
    </row>
    <row r="8002" spans="10:10" ht="13">
      <c r="J8002" s="169"/>
    </row>
    <row r="8003" spans="10:10" ht="13">
      <c r="J8003" s="169"/>
    </row>
    <row r="8004" spans="10:10" ht="13">
      <c r="J8004" s="169"/>
    </row>
    <row r="8005" spans="10:10" ht="13">
      <c r="J8005" s="169"/>
    </row>
    <row r="8006" spans="10:10" ht="13">
      <c r="J8006" s="169"/>
    </row>
    <row r="8007" spans="10:10" ht="13">
      <c r="J8007" s="169"/>
    </row>
    <row r="8008" spans="10:10" ht="13">
      <c r="J8008" s="169"/>
    </row>
    <row r="8009" spans="10:10" ht="13">
      <c r="J8009" s="169"/>
    </row>
    <row r="8010" spans="10:10" ht="13">
      <c r="J8010" s="169"/>
    </row>
    <row r="8011" spans="10:10" ht="13">
      <c r="J8011" s="169"/>
    </row>
    <row r="8012" spans="10:10" ht="13">
      <c r="J8012" s="169"/>
    </row>
    <row r="8013" spans="10:10" ht="13">
      <c r="J8013" s="169"/>
    </row>
    <row r="8014" spans="10:10" ht="13">
      <c r="J8014" s="169"/>
    </row>
    <row r="8015" spans="10:10" ht="13">
      <c r="J8015" s="169"/>
    </row>
    <row r="8016" spans="10:10" ht="13">
      <c r="J8016" s="169"/>
    </row>
    <row r="8017" spans="10:10" ht="13">
      <c r="J8017" s="169"/>
    </row>
    <row r="8018" spans="10:10" ht="13">
      <c r="J8018" s="169"/>
    </row>
    <row r="8019" spans="10:10" ht="13">
      <c r="J8019" s="169"/>
    </row>
    <row r="8020" spans="10:10" ht="13">
      <c r="J8020" s="169"/>
    </row>
    <row r="8021" spans="10:10" ht="13">
      <c r="J8021" s="169"/>
    </row>
    <row r="8022" spans="10:10" ht="13">
      <c r="J8022" s="169"/>
    </row>
    <row r="8023" spans="10:10" ht="13">
      <c r="J8023" s="169"/>
    </row>
    <row r="8024" spans="10:10" ht="13">
      <c r="J8024" s="169"/>
    </row>
    <row r="8025" spans="10:10" ht="13">
      <c r="J8025" s="169"/>
    </row>
    <row r="8026" spans="10:10" ht="13">
      <c r="J8026" s="169"/>
    </row>
    <row r="8027" spans="10:10" ht="13">
      <c r="J8027" s="169"/>
    </row>
    <row r="8028" spans="10:10" ht="13">
      <c r="J8028" s="169"/>
    </row>
    <row r="8029" spans="10:10" ht="13">
      <c r="J8029" s="169"/>
    </row>
    <row r="8030" spans="10:10" ht="13">
      <c r="J8030" s="169"/>
    </row>
    <row r="8031" spans="10:10" ht="13">
      <c r="J8031" s="169"/>
    </row>
    <row r="8032" spans="10:10" ht="13">
      <c r="J8032" s="169"/>
    </row>
    <row r="8033" spans="10:10" ht="13">
      <c r="J8033" s="169"/>
    </row>
    <row r="8034" spans="10:10" ht="13">
      <c r="J8034" s="169"/>
    </row>
    <row r="8035" spans="10:10" ht="13">
      <c r="J8035" s="169"/>
    </row>
    <row r="8036" spans="10:10" ht="13">
      <c r="J8036" s="169"/>
    </row>
    <row r="8037" spans="10:10" ht="13">
      <c r="J8037" s="169"/>
    </row>
    <row r="8038" spans="10:10" ht="13">
      <c r="J8038" s="169"/>
    </row>
    <row r="8039" spans="10:10" ht="13">
      <c r="J8039" s="169"/>
    </row>
    <row r="8040" spans="10:10" ht="13">
      <c r="J8040" s="169"/>
    </row>
    <row r="8041" spans="10:10" ht="13">
      <c r="J8041" s="169"/>
    </row>
    <row r="8042" spans="10:10" ht="13">
      <c r="J8042" s="169"/>
    </row>
    <row r="8043" spans="10:10" ht="13">
      <c r="J8043" s="169"/>
    </row>
    <row r="8044" spans="10:10" ht="13">
      <c r="J8044" s="169"/>
    </row>
    <row r="8045" spans="10:10" ht="13">
      <c r="J8045" s="169"/>
    </row>
    <row r="8046" spans="10:10" ht="13">
      <c r="J8046" s="169"/>
    </row>
    <row r="8047" spans="10:10" ht="13">
      <c r="J8047" s="169"/>
    </row>
    <row r="8048" spans="10:10" ht="13">
      <c r="J8048" s="169"/>
    </row>
    <row r="8049" spans="10:10" ht="13">
      <c r="J8049" s="169"/>
    </row>
    <row r="8050" spans="10:10" ht="13">
      <c r="J8050" s="169"/>
    </row>
    <row r="8051" spans="10:10" ht="13">
      <c r="J8051" s="169"/>
    </row>
    <row r="8052" spans="10:10" ht="13">
      <c r="J8052" s="169"/>
    </row>
    <row r="8053" spans="10:10" ht="13">
      <c r="J8053" s="169"/>
    </row>
    <row r="8054" spans="10:10" ht="13">
      <c r="J8054" s="169"/>
    </row>
    <row r="8055" spans="10:10" ht="13">
      <c r="J8055" s="169"/>
    </row>
    <row r="8056" spans="10:10" ht="13">
      <c r="J8056" s="169"/>
    </row>
    <row r="8057" spans="10:10" ht="13">
      <c r="J8057" s="169"/>
    </row>
    <row r="8058" spans="10:10" ht="13">
      <c r="J8058" s="169"/>
    </row>
    <row r="8059" spans="10:10" ht="13">
      <c r="J8059" s="169"/>
    </row>
    <row r="8060" spans="10:10" ht="13">
      <c r="J8060" s="169"/>
    </row>
    <row r="8061" spans="10:10" ht="13">
      <c r="J8061" s="169"/>
    </row>
    <row r="8062" spans="10:10" ht="13">
      <c r="J8062" s="169"/>
    </row>
    <row r="8063" spans="10:10" ht="13">
      <c r="J8063" s="169"/>
    </row>
    <row r="8064" spans="10:10" ht="13">
      <c r="J8064" s="169"/>
    </row>
    <row r="8065" spans="10:10" ht="13">
      <c r="J8065" s="169"/>
    </row>
    <row r="8066" spans="10:10" ht="13">
      <c r="J8066" s="169"/>
    </row>
    <row r="8067" spans="10:10" ht="13">
      <c r="J8067" s="169"/>
    </row>
    <row r="8068" spans="10:10" ht="13">
      <c r="J8068" s="169"/>
    </row>
    <row r="8069" spans="10:10" ht="13">
      <c r="J8069" s="169"/>
    </row>
    <row r="8070" spans="10:10" ht="13">
      <c r="J8070" s="169"/>
    </row>
    <row r="8071" spans="10:10" ht="13">
      <c r="J8071" s="169"/>
    </row>
    <row r="8072" spans="10:10" ht="13">
      <c r="J8072" s="169"/>
    </row>
    <row r="8073" spans="10:10" ht="13">
      <c r="J8073" s="169"/>
    </row>
    <row r="8074" spans="10:10" ht="13">
      <c r="J8074" s="169"/>
    </row>
    <row r="8075" spans="10:10" ht="13">
      <c r="J8075" s="169"/>
    </row>
    <row r="8076" spans="10:10" ht="13">
      <c r="J8076" s="169"/>
    </row>
    <row r="8077" spans="10:10" ht="13">
      <c r="J8077" s="169"/>
    </row>
    <row r="8078" spans="10:10" ht="13">
      <c r="J8078" s="169"/>
    </row>
    <row r="8079" spans="10:10" ht="13">
      <c r="J8079" s="169"/>
    </row>
    <row r="8080" spans="10:10" ht="13">
      <c r="J8080" s="169"/>
    </row>
    <row r="8081" spans="10:10" ht="13">
      <c r="J8081" s="169"/>
    </row>
    <row r="8082" spans="10:10" ht="13">
      <c r="J8082" s="169"/>
    </row>
    <row r="8083" spans="10:10" ht="13">
      <c r="J8083" s="169"/>
    </row>
    <row r="8084" spans="10:10" ht="13">
      <c r="J8084" s="169"/>
    </row>
    <row r="8085" spans="10:10" ht="13">
      <c r="J8085" s="169"/>
    </row>
    <row r="8086" spans="10:10" ht="13">
      <c r="J8086" s="169"/>
    </row>
    <row r="8087" spans="10:10" ht="13">
      <c r="J8087" s="169"/>
    </row>
    <row r="8088" spans="10:10" ht="13">
      <c r="J8088" s="169"/>
    </row>
    <row r="8089" spans="10:10" ht="13">
      <c r="J8089" s="169"/>
    </row>
    <row r="8090" spans="10:10" ht="13">
      <c r="J8090" s="169"/>
    </row>
    <row r="8091" spans="10:10" ht="13">
      <c r="J8091" s="169"/>
    </row>
    <row r="8092" spans="10:10" ht="13">
      <c r="J8092" s="169"/>
    </row>
    <row r="8093" spans="10:10" ht="13">
      <c r="J8093" s="169"/>
    </row>
    <row r="8094" spans="10:10" ht="13">
      <c r="J8094" s="169"/>
    </row>
    <row r="8095" spans="10:10" ht="13">
      <c r="J8095" s="169"/>
    </row>
    <row r="8096" spans="10:10" ht="13">
      <c r="J8096" s="169"/>
    </row>
    <row r="8097" spans="10:10" ht="13">
      <c r="J8097" s="169"/>
    </row>
    <row r="8098" spans="10:10" ht="13">
      <c r="J8098" s="169"/>
    </row>
    <row r="8099" spans="10:10" ht="13">
      <c r="J8099" s="169"/>
    </row>
    <row r="8100" spans="10:10" ht="13">
      <c r="J8100" s="169"/>
    </row>
    <row r="8101" spans="10:10" ht="13">
      <c r="J8101" s="169"/>
    </row>
    <row r="8102" spans="10:10" ht="13">
      <c r="J8102" s="169"/>
    </row>
    <row r="8103" spans="10:10" ht="13">
      <c r="J8103" s="169"/>
    </row>
    <row r="8104" spans="10:10" ht="13">
      <c r="J8104" s="169"/>
    </row>
    <row r="8105" spans="10:10" ht="13">
      <c r="J8105" s="169"/>
    </row>
    <row r="8106" spans="10:10" ht="13">
      <c r="J8106" s="169"/>
    </row>
    <row r="8107" spans="10:10" ht="13">
      <c r="J8107" s="169"/>
    </row>
    <row r="8108" spans="10:10" ht="13">
      <c r="J8108" s="169"/>
    </row>
    <row r="8109" spans="10:10" ht="13">
      <c r="J8109" s="169"/>
    </row>
    <row r="8110" spans="10:10" ht="13">
      <c r="J8110" s="169"/>
    </row>
    <row r="8111" spans="10:10" ht="13">
      <c r="J8111" s="169"/>
    </row>
    <row r="8112" spans="10:10" ht="13">
      <c r="J8112" s="169"/>
    </row>
    <row r="8113" spans="10:10" ht="13">
      <c r="J8113" s="169"/>
    </row>
    <row r="8114" spans="10:10" ht="13">
      <c r="J8114" s="169"/>
    </row>
    <row r="8115" spans="10:10" ht="13">
      <c r="J8115" s="169"/>
    </row>
    <row r="8116" spans="10:10" ht="13">
      <c r="J8116" s="169"/>
    </row>
    <row r="8117" spans="10:10" ht="13">
      <c r="J8117" s="169"/>
    </row>
    <row r="8118" spans="10:10" ht="13">
      <c r="J8118" s="169"/>
    </row>
    <row r="8119" spans="10:10" ht="13">
      <c r="J8119" s="169"/>
    </row>
    <row r="8120" spans="10:10" ht="13">
      <c r="J8120" s="169"/>
    </row>
    <row r="8121" spans="10:10" ht="13">
      <c r="J8121" s="169"/>
    </row>
    <row r="8122" spans="10:10" ht="13">
      <c r="J8122" s="169"/>
    </row>
    <row r="8123" spans="10:10" ht="13">
      <c r="J8123" s="169"/>
    </row>
    <row r="8124" spans="10:10" ht="13">
      <c r="J8124" s="169"/>
    </row>
    <row r="8125" spans="10:10" ht="13">
      <c r="J8125" s="169"/>
    </row>
    <row r="8126" spans="10:10" ht="13">
      <c r="J8126" s="169"/>
    </row>
    <row r="8127" spans="10:10" ht="13">
      <c r="J8127" s="169"/>
    </row>
    <row r="8128" spans="10:10" ht="13">
      <c r="J8128" s="169"/>
    </row>
    <row r="8129" spans="10:10" ht="13">
      <c r="J8129" s="169"/>
    </row>
    <row r="8130" spans="10:10" ht="13">
      <c r="J8130" s="169"/>
    </row>
    <row r="8131" spans="10:10" ht="13">
      <c r="J8131" s="169"/>
    </row>
    <row r="8132" spans="10:10" ht="13">
      <c r="J8132" s="169"/>
    </row>
    <row r="8133" spans="10:10" ht="13">
      <c r="J8133" s="169"/>
    </row>
    <row r="8134" spans="10:10" ht="13">
      <c r="J8134" s="169"/>
    </row>
    <row r="8135" spans="10:10" ht="13">
      <c r="J8135" s="169"/>
    </row>
    <row r="8136" spans="10:10" ht="13">
      <c r="J8136" s="169"/>
    </row>
    <row r="8137" spans="10:10" ht="13">
      <c r="J8137" s="169"/>
    </row>
    <row r="8138" spans="10:10" ht="13">
      <c r="J8138" s="169"/>
    </row>
    <row r="8139" spans="10:10" ht="13">
      <c r="J8139" s="169"/>
    </row>
    <row r="8140" spans="10:10" ht="13">
      <c r="J8140" s="169"/>
    </row>
    <row r="8141" spans="10:10" ht="13">
      <c r="J8141" s="169"/>
    </row>
    <row r="8142" spans="10:10" ht="13">
      <c r="J8142" s="169"/>
    </row>
    <row r="8143" spans="10:10" ht="13">
      <c r="J8143" s="169"/>
    </row>
    <row r="8144" spans="10:10" ht="13">
      <c r="J8144" s="169"/>
    </row>
    <row r="8145" spans="10:10" ht="13">
      <c r="J8145" s="169"/>
    </row>
    <row r="8146" spans="10:10" ht="13">
      <c r="J8146" s="169"/>
    </row>
    <row r="8147" spans="10:10" ht="13">
      <c r="J8147" s="169"/>
    </row>
    <row r="8148" spans="10:10" ht="13">
      <c r="J8148" s="169"/>
    </row>
    <row r="8149" spans="10:10" ht="13">
      <c r="J8149" s="169"/>
    </row>
    <row r="8150" spans="10:10" ht="13">
      <c r="J8150" s="169"/>
    </row>
    <row r="8151" spans="10:10" ht="13">
      <c r="J8151" s="169"/>
    </row>
    <row r="8152" spans="10:10" ht="13">
      <c r="J8152" s="169"/>
    </row>
    <row r="8153" spans="10:10" ht="13">
      <c r="J8153" s="169"/>
    </row>
    <row r="8154" spans="10:10" ht="13">
      <c r="J8154" s="169"/>
    </row>
    <row r="8155" spans="10:10" ht="13">
      <c r="J8155" s="169"/>
    </row>
    <row r="8156" spans="10:10" ht="13">
      <c r="J8156" s="169"/>
    </row>
    <row r="8157" spans="10:10" ht="13">
      <c r="J8157" s="169"/>
    </row>
    <row r="8158" spans="10:10" ht="13">
      <c r="J8158" s="169"/>
    </row>
    <row r="8159" spans="10:10" ht="13">
      <c r="J8159" s="169"/>
    </row>
    <row r="8160" spans="10:10" ht="13">
      <c r="J8160" s="169"/>
    </row>
    <row r="8161" spans="10:10" ht="13">
      <c r="J8161" s="169"/>
    </row>
    <row r="8162" spans="10:10" ht="13">
      <c r="J8162" s="169"/>
    </row>
    <row r="8163" spans="10:10" ht="13">
      <c r="J8163" s="169"/>
    </row>
    <row r="8164" spans="10:10" ht="13">
      <c r="J8164" s="169"/>
    </row>
    <row r="8165" spans="10:10" ht="13">
      <c r="J8165" s="169"/>
    </row>
    <row r="8166" spans="10:10" ht="13">
      <c r="J8166" s="169"/>
    </row>
    <row r="8167" spans="10:10" ht="13">
      <c r="J8167" s="169"/>
    </row>
    <row r="8168" spans="10:10" ht="13">
      <c r="J8168" s="169"/>
    </row>
    <row r="8169" spans="10:10" ht="13">
      <c r="J8169" s="169"/>
    </row>
    <row r="8170" spans="10:10" ht="13">
      <c r="J8170" s="169"/>
    </row>
    <row r="8171" spans="10:10" ht="13">
      <c r="J8171" s="169"/>
    </row>
    <row r="8172" spans="10:10" ht="13">
      <c r="J8172" s="169"/>
    </row>
    <row r="8173" spans="10:10" ht="13">
      <c r="J8173" s="169"/>
    </row>
    <row r="8174" spans="10:10" ht="13">
      <c r="J8174" s="169"/>
    </row>
    <row r="8175" spans="10:10" ht="13">
      <c r="J8175" s="169"/>
    </row>
    <row r="8176" spans="10:10" ht="13">
      <c r="J8176" s="169"/>
    </row>
    <row r="8177" spans="10:10" ht="13">
      <c r="J8177" s="169"/>
    </row>
    <row r="8178" spans="10:10" ht="13">
      <c r="J8178" s="169"/>
    </row>
    <row r="8179" spans="10:10" ht="13">
      <c r="J8179" s="169"/>
    </row>
    <row r="8180" spans="10:10" ht="13">
      <c r="J8180" s="169"/>
    </row>
    <row r="8181" spans="10:10" ht="13">
      <c r="J8181" s="169"/>
    </row>
    <row r="8182" spans="10:10" ht="13">
      <c r="J8182" s="169"/>
    </row>
    <row r="8183" spans="10:10" ht="13">
      <c r="J8183" s="169"/>
    </row>
    <row r="8184" spans="10:10" ht="13">
      <c r="J8184" s="169"/>
    </row>
    <row r="8185" spans="10:10" ht="13">
      <c r="J8185" s="169"/>
    </row>
    <row r="8186" spans="10:10" ht="13">
      <c r="J8186" s="169"/>
    </row>
    <row r="8187" spans="10:10" ht="13">
      <c r="J8187" s="169"/>
    </row>
    <row r="8188" spans="10:10" ht="13">
      <c r="J8188" s="169"/>
    </row>
    <row r="8189" spans="10:10" ht="13">
      <c r="J8189" s="169"/>
    </row>
    <row r="8190" spans="10:10" ht="13">
      <c r="J8190" s="169"/>
    </row>
    <row r="8191" spans="10:10" ht="13">
      <c r="J8191" s="169"/>
    </row>
    <row r="8192" spans="10:10" ht="13">
      <c r="J8192" s="169"/>
    </row>
    <row r="8193" spans="10:10" ht="13">
      <c r="J8193" s="169"/>
    </row>
    <row r="8194" spans="10:10" ht="13">
      <c r="J8194" s="169"/>
    </row>
    <row r="8195" spans="10:10" ht="13">
      <c r="J8195" s="169"/>
    </row>
    <row r="8196" spans="10:10" ht="13">
      <c r="J8196" s="169"/>
    </row>
    <row r="8197" spans="10:10" ht="13">
      <c r="J8197" s="169"/>
    </row>
    <row r="8198" spans="10:10" ht="13">
      <c r="J8198" s="169"/>
    </row>
    <row r="8199" spans="10:10" ht="13">
      <c r="J8199" s="169"/>
    </row>
    <row r="8200" spans="10:10" ht="13">
      <c r="J8200" s="169"/>
    </row>
    <row r="8201" spans="10:10" ht="13">
      <c r="J8201" s="169"/>
    </row>
    <row r="8202" spans="10:10" ht="13">
      <c r="J8202" s="169"/>
    </row>
    <row r="8203" spans="10:10" ht="13">
      <c r="J8203" s="169"/>
    </row>
    <row r="8204" spans="10:10" ht="13">
      <c r="J8204" s="169"/>
    </row>
    <row r="8205" spans="10:10" ht="13">
      <c r="J8205" s="169"/>
    </row>
    <row r="8206" spans="10:10" ht="13">
      <c r="J8206" s="169"/>
    </row>
    <row r="8207" spans="10:10" ht="13">
      <c r="J8207" s="169"/>
    </row>
    <row r="8208" spans="10:10" ht="13">
      <c r="J8208" s="169"/>
    </row>
    <row r="8209" spans="10:10" ht="13">
      <c r="J8209" s="169"/>
    </row>
    <row r="8210" spans="10:10" ht="13">
      <c r="J8210" s="169"/>
    </row>
    <row r="8211" spans="10:10" ht="13">
      <c r="J8211" s="169"/>
    </row>
    <row r="8212" spans="10:10" ht="13">
      <c r="J8212" s="169"/>
    </row>
    <row r="8213" spans="10:10" ht="13">
      <c r="J8213" s="169"/>
    </row>
    <row r="8214" spans="10:10" ht="13">
      <c r="J8214" s="169"/>
    </row>
    <row r="8215" spans="10:10" ht="13">
      <c r="J8215" s="169"/>
    </row>
    <row r="8216" spans="10:10" ht="13">
      <c r="J8216" s="169"/>
    </row>
    <row r="8217" spans="10:10" ht="13">
      <c r="J8217" s="169"/>
    </row>
    <row r="8218" spans="10:10" ht="13">
      <c r="J8218" s="169"/>
    </row>
    <row r="8219" spans="10:10" ht="13">
      <c r="J8219" s="169"/>
    </row>
    <row r="8220" spans="10:10" ht="13">
      <c r="J8220" s="169"/>
    </row>
    <row r="8221" spans="10:10" ht="13">
      <c r="J8221" s="169"/>
    </row>
    <row r="8222" spans="10:10" ht="13">
      <c r="J8222" s="169"/>
    </row>
    <row r="8223" spans="10:10" ht="13">
      <c r="J8223" s="169"/>
    </row>
    <row r="8224" spans="10:10" ht="13">
      <c r="J8224" s="169"/>
    </row>
    <row r="8225" spans="10:10" ht="13">
      <c r="J8225" s="169"/>
    </row>
    <row r="8226" spans="10:10" ht="13">
      <c r="J8226" s="169"/>
    </row>
    <row r="8227" spans="10:10" ht="13">
      <c r="J8227" s="169"/>
    </row>
    <row r="8228" spans="10:10" ht="13">
      <c r="J8228" s="169"/>
    </row>
    <row r="8229" spans="10:10" ht="13">
      <c r="J8229" s="169"/>
    </row>
    <row r="8230" spans="10:10" ht="13">
      <c r="J8230" s="169"/>
    </row>
    <row r="8231" spans="10:10" ht="13">
      <c r="J8231" s="169"/>
    </row>
    <row r="8232" spans="10:10" ht="13">
      <c r="J8232" s="169"/>
    </row>
    <row r="8233" spans="10:10" ht="13">
      <c r="J8233" s="169"/>
    </row>
    <row r="8234" spans="10:10" ht="13">
      <c r="J8234" s="169"/>
    </row>
    <row r="8235" spans="10:10" ht="13">
      <c r="J8235" s="169"/>
    </row>
    <row r="8236" spans="10:10" ht="13">
      <c r="J8236" s="169"/>
    </row>
    <row r="8237" spans="10:10" ht="13">
      <c r="J8237" s="169"/>
    </row>
    <row r="8238" spans="10:10" ht="13">
      <c r="J8238" s="169"/>
    </row>
    <row r="8239" spans="10:10" ht="13">
      <c r="J8239" s="169"/>
    </row>
    <row r="8240" spans="10:10" ht="13">
      <c r="J8240" s="169"/>
    </row>
    <row r="8241" spans="10:10" ht="13">
      <c r="J8241" s="169"/>
    </row>
    <row r="8242" spans="10:10" ht="13">
      <c r="J8242" s="169"/>
    </row>
    <row r="8243" spans="10:10" ht="13">
      <c r="J8243" s="169"/>
    </row>
    <row r="8244" spans="10:10" ht="13">
      <c r="J8244" s="169"/>
    </row>
    <row r="8245" spans="10:10" ht="13">
      <c r="J8245" s="169"/>
    </row>
    <row r="8246" spans="10:10" ht="13">
      <c r="J8246" s="169"/>
    </row>
    <row r="8247" spans="10:10" ht="13">
      <c r="J8247" s="169"/>
    </row>
    <row r="8248" spans="10:10" ht="13">
      <c r="J8248" s="169"/>
    </row>
    <row r="8249" spans="10:10" ht="13">
      <c r="J8249" s="169"/>
    </row>
    <row r="8250" spans="10:10" ht="13">
      <c r="J8250" s="169"/>
    </row>
    <row r="8251" spans="10:10" ht="13">
      <c r="J8251" s="169"/>
    </row>
    <row r="8252" spans="10:10" ht="13">
      <c r="J8252" s="169"/>
    </row>
    <row r="8253" spans="10:10" ht="13">
      <c r="J8253" s="169"/>
    </row>
    <row r="8254" spans="10:10" ht="13">
      <c r="J8254" s="169"/>
    </row>
    <row r="8255" spans="10:10" ht="13">
      <c r="J8255" s="169"/>
    </row>
    <row r="8256" spans="10:10" ht="13">
      <c r="J8256" s="169"/>
    </row>
    <row r="8257" spans="10:10" ht="13">
      <c r="J8257" s="169"/>
    </row>
    <row r="8258" spans="10:10" ht="13">
      <c r="J8258" s="169"/>
    </row>
    <row r="8259" spans="10:10" ht="13">
      <c r="J8259" s="169"/>
    </row>
    <row r="8260" spans="10:10" ht="13">
      <c r="J8260" s="169"/>
    </row>
    <row r="8261" spans="10:10" ht="13">
      <c r="J8261" s="169"/>
    </row>
    <row r="8262" spans="10:10" ht="13">
      <c r="J8262" s="169"/>
    </row>
    <row r="8263" spans="10:10" ht="13">
      <c r="J8263" s="169"/>
    </row>
    <row r="8264" spans="10:10" ht="13">
      <c r="J8264" s="169"/>
    </row>
    <row r="8265" spans="10:10" ht="13">
      <c r="J8265" s="169"/>
    </row>
    <row r="8266" spans="10:10" ht="13">
      <c r="J8266" s="169"/>
    </row>
    <row r="8267" spans="10:10" ht="13">
      <c r="J8267" s="169"/>
    </row>
    <row r="8268" spans="10:10" ht="13">
      <c r="J8268" s="169"/>
    </row>
    <row r="8269" spans="10:10" ht="13">
      <c r="J8269" s="169"/>
    </row>
    <row r="8270" spans="10:10" ht="13">
      <c r="J8270" s="169"/>
    </row>
    <row r="8271" spans="10:10" ht="13">
      <c r="J8271" s="169"/>
    </row>
    <row r="8272" spans="10:10" ht="13">
      <c r="J8272" s="169"/>
    </row>
    <row r="8273" spans="10:10" ht="13">
      <c r="J8273" s="169"/>
    </row>
    <row r="8274" spans="10:10" ht="13">
      <c r="J8274" s="169"/>
    </row>
    <row r="8275" spans="10:10" ht="13">
      <c r="J8275" s="169"/>
    </row>
    <row r="8276" spans="10:10" ht="13">
      <c r="J8276" s="169"/>
    </row>
    <row r="8277" spans="10:10" ht="13">
      <c r="J8277" s="169"/>
    </row>
    <row r="8278" spans="10:10" ht="13">
      <c r="J8278" s="169"/>
    </row>
    <row r="8279" spans="10:10" ht="13">
      <c r="J8279" s="169"/>
    </row>
    <row r="8280" spans="10:10" ht="13">
      <c r="J8280" s="169"/>
    </row>
    <row r="8281" spans="10:10" ht="13">
      <c r="J8281" s="169"/>
    </row>
    <row r="8282" spans="10:10" ht="13">
      <c r="J8282" s="169"/>
    </row>
    <row r="8283" spans="10:10" ht="13">
      <c r="J8283" s="169"/>
    </row>
    <row r="8284" spans="10:10" ht="13">
      <c r="J8284" s="169"/>
    </row>
    <row r="8285" spans="10:10" ht="13">
      <c r="J8285" s="169"/>
    </row>
    <row r="8286" spans="10:10" ht="13">
      <c r="J8286" s="169"/>
    </row>
    <row r="8287" spans="10:10" ht="13">
      <c r="J8287" s="169"/>
    </row>
    <row r="8288" spans="10:10" ht="13">
      <c r="J8288" s="169"/>
    </row>
    <row r="8289" spans="10:10" ht="13">
      <c r="J8289" s="169"/>
    </row>
    <row r="8290" spans="10:10" ht="13">
      <c r="J8290" s="169"/>
    </row>
    <row r="8291" spans="10:10" ht="13">
      <c r="J8291" s="169"/>
    </row>
    <row r="8292" spans="10:10" ht="13">
      <c r="J8292" s="169"/>
    </row>
    <row r="8293" spans="10:10" ht="13">
      <c r="J8293" s="169"/>
    </row>
    <row r="8294" spans="10:10" ht="13">
      <c r="J8294" s="169"/>
    </row>
    <row r="8295" spans="10:10" ht="13">
      <c r="J8295" s="169"/>
    </row>
    <row r="8296" spans="10:10" ht="13">
      <c r="J8296" s="169"/>
    </row>
    <row r="8297" spans="10:10" ht="13">
      <c r="J8297" s="169"/>
    </row>
    <row r="8298" spans="10:10" ht="13">
      <c r="J8298" s="169"/>
    </row>
    <row r="8299" spans="10:10" ht="13">
      <c r="J8299" s="169"/>
    </row>
    <row r="8300" spans="10:10" ht="13">
      <c r="J8300" s="169"/>
    </row>
    <row r="8301" spans="10:10" ht="13">
      <c r="J8301" s="169"/>
    </row>
    <row r="8302" spans="10:10" ht="13">
      <c r="J8302" s="169"/>
    </row>
    <row r="8303" spans="10:10" ht="13">
      <c r="J8303" s="169"/>
    </row>
    <row r="8304" spans="10:10" ht="13">
      <c r="J8304" s="169"/>
    </row>
    <row r="8305" spans="10:10" ht="13">
      <c r="J8305" s="169"/>
    </row>
    <row r="8306" spans="10:10" ht="13">
      <c r="J8306" s="169"/>
    </row>
    <row r="8307" spans="10:10" ht="13">
      <c r="J8307" s="169"/>
    </row>
    <row r="8308" spans="10:10" ht="13">
      <c r="J8308" s="169"/>
    </row>
    <row r="8309" spans="10:10" ht="13">
      <c r="J8309" s="169"/>
    </row>
    <row r="8310" spans="10:10" ht="13">
      <c r="J8310" s="169"/>
    </row>
    <row r="8311" spans="10:10" ht="13">
      <c r="J8311" s="169"/>
    </row>
    <row r="8312" spans="10:10" ht="13">
      <c r="J8312" s="169"/>
    </row>
    <row r="8313" spans="10:10" ht="13">
      <c r="J8313" s="169"/>
    </row>
    <row r="8314" spans="10:10" ht="13">
      <c r="J8314" s="169"/>
    </row>
    <row r="8315" spans="10:10" ht="13">
      <c r="J8315" s="169"/>
    </row>
    <row r="8316" spans="10:10" ht="13">
      <c r="J8316" s="169"/>
    </row>
    <row r="8317" spans="10:10" ht="13">
      <c r="J8317" s="169"/>
    </row>
    <row r="8318" spans="10:10" ht="13">
      <c r="J8318" s="169"/>
    </row>
    <row r="8319" spans="10:10" ht="13">
      <c r="J8319" s="169"/>
    </row>
    <row r="8320" spans="10:10" ht="13">
      <c r="J8320" s="169"/>
    </row>
    <row r="8321" spans="10:10" ht="13">
      <c r="J8321" s="169"/>
    </row>
    <row r="8322" spans="10:10" ht="13">
      <c r="J8322" s="169"/>
    </row>
    <row r="8323" spans="10:10" ht="13">
      <c r="J8323" s="169"/>
    </row>
    <row r="8324" spans="10:10" ht="13">
      <c r="J8324" s="169"/>
    </row>
    <row r="8325" spans="10:10" ht="13">
      <c r="J8325" s="169"/>
    </row>
    <row r="8326" spans="10:10" ht="13">
      <c r="J8326" s="169"/>
    </row>
    <row r="8327" spans="10:10" ht="13">
      <c r="J8327" s="169"/>
    </row>
    <row r="8328" spans="10:10" ht="13">
      <c r="J8328" s="169"/>
    </row>
    <row r="8329" spans="10:10" ht="13">
      <c r="J8329" s="169"/>
    </row>
    <row r="8330" spans="10:10" ht="13">
      <c r="J8330" s="169"/>
    </row>
    <row r="8331" spans="10:10" ht="13">
      <c r="J8331" s="169"/>
    </row>
    <row r="8332" spans="10:10" ht="13">
      <c r="J8332" s="169"/>
    </row>
    <row r="8333" spans="10:10" ht="13">
      <c r="J8333" s="169"/>
    </row>
    <row r="8334" spans="10:10" ht="13">
      <c r="J8334" s="169"/>
    </row>
    <row r="8335" spans="10:10" ht="13">
      <c r="J8335" s="169"/>
    </row>
    <row r="8336" spans="10:10" ht="13">
      <c r="J8336" s="169"/>
    </row>
    <row r="8337" spans="10:10" ht="13">
      <c r="J8337" s="169"/>
    </row>
    <row r="8338" spans="10:10" ht="13">
      <c r="J8338" s="169"/>
    </row>
    <row r="8339" spans="10:10" ht="13">
      <c r="J8339" s="169"/>
    </row>
    <row r="8340" spans="10:10" ht="13">
      <c r="J8340" s="169"/>
    </row>
    <row r="8341" spans="10:10" ht="13">
      <c r="J8341" s="169"/>
    </row>
    <row r="8342" spans="10:10" ht="13">
      <c r="J8342" s="169"/>
    </row>
    <row r="8343" spans="10:10" ht="13">
      <c r="J8343" s="169"/>
    </row>
    <row r="8344" spans="10:10" ht="13">
      <c r="J8344" s="169"/>
    </row>
    <row r="8345" spans="10:10" ht="13">
      <c r="J8345" s="169"/>
    </row>
    <row r="8346" spans="10:10" ht="13">
      <c r="J8346" s="169"/>
    </row>
    <row r="8347" spans="10:10" ht="13">
      <c r="J8347" s="169"/>
    </row>
    <row r="8348" spans="10:10" ht="13">
      <c r="J8348" s="169"/>
    </row>
    <row r="8349" spans="10:10" ht="13">
      <c r="J8349" s="169"/>
    </row>
    <row r="8350" spans="10:10" ht="13">
      <c r="J8350" s="169"/>
    </row>
    <row r="8351" spans="10:10" ht="13">
      <c r="J8351" s="169"/>
    </row>
    <row r="8352" spans="10:10" ht="13">
      <c r="J8352" s="169"/>
    </row>
    <row r="8353" spans="10:10" ht="13">
      <c r="J8353" s="169"/>
    </row>
    <row r="8354" spans="10:10" ht="13">
      <c r="J8354" s="169"/>
    </row>
    <row r="8355" spans="10:10" ht="13">
      <c r="J8355" s="169"/>
    </row>
    <row r="8356" spans="10:10" ht="13">
      <c r="J8356" s="169"/>
    </row>
    <row r="8357" spans="10:10" ht="13">
      <c r="J8357" s="169"/>
    </row>
    <row r="8358" spans="10:10" ht="13">
      <c r="J8358" s="169"/>
    </row>
    <row r="8359" spans="10:10" ht="13">
      <c r="J8359" s="169"/>
    </row>
    <row r="8360" spans="10:10" ht="13">
      <c r="J8360" s="169"/>
    </row>
    <row r="8361" spans="10:10" ht="13">
      <c r="J8361" s="169"/>
    </row>
    <row r="8362" spans="10:10" ht="13">
      <c r="J8362" s="169"/>
    </row>
    <row r="8363" spans="10:10" ht="13">
      <c r="J8363" s="169"/>
    </row>
    <row r="8364" spans="10:10" ht="13">
      <c r="J8364" s="169"/>
    </row>
    <row r="8365" spans="10:10" ht="13">
      <c r="J8365" s="169"/>
    </row>
    <row r="8366" spans="10:10" ht="13">
      <c r="J8366" s="169"/>
    </row>
    <row r="8367" spans="10:10" ht="13">
      <c r="J8367" s="169"/>
    </row>
    <row r="8368" spans="10:10" ht="13">
      <c r="J8368" s="169"/>
    </row>
    <row r="8369" spans="10:10" ht="13">
      <c r="J8369" s="169"/>
    </row>
    <row r="8370" spans="10:10" ht="13">
      <c r="J8370" s="169"/>
    </row>
    <row r="8371" spans="10:10" ht="13">
      <c r="J8371" s="169"/>
    </row>
    <row r="8372" spans="10:10" ht="13">
      <c r="J8372" s="169"/>
    </row>
    <row r="8373" spans="10:10" ht="13">
      <c r="J8373" s="169"/>
    </row>
    <row r="8374" spans="10:10" ht="13">
      <c r="J8374" s="169"/>
    </row>
    <row r="8375" spans="10:10" ht="13">
      <c r="J8375" s="169"/>
    </row>
    <row r="8376" spans="10:10" ht="13">
      <c r="J8376" s="169"/>
    </row>
    <row r="8377" spans="10:10" ht="13">
      <c r="J8377" s="169"/>
    </row>
    <row r="8378" spans="10:10" ht="13">
      <c r="J8378" s="169"/>
    </row>
    <row r="8379" spans="10:10" ht="13">
      <c r="J8379" s="169"/>
    </row>
    <row r="8380" spans="10:10" ht="13">
      <c r="J8380" s="169"/>
    </row>
    <row r="8381" spans="10:10" ht="13">
      <c r="J8381" s="169"/>
    </row>
    <row r="8382" spans="10:10" ht="13">
      <c r="J8382" s="169"/>
    </row>
    <row r="8383" spans="10:10" ht="13">
      <c r="J8383" s="169"/>
    </row>
    <row r="8384" spans="10:10" ht="13">
      <c r="J8384" s="169"/>
    </row>
    <row r="8385" spans="10:10" ht="13">
      <c r="J8385" s="169"/>
    </row>
    <row r="8386" spans="10:10" ht="13">
      <c r="J8386" s="169"/>
    </row>
    <row r="8387" spans="10:10" ht="13">
      <c r="J8387" s="169"/>
    </row>
    <row r="8388" spans="10:10" ht="13">
      <c r="J8388" s="169"/>
    </row>
    <row r="8389" spans="10:10" ht="13">
      <c r="J8389" s="169"/>
    </row>
    <row r="8390" spans="10:10" ht="13">
      <c r="J8390" s="169"/>
    </row>
    <row r="8391" spans="10:10" ht="13">
      <c r="J8391" s="169"/>
    </row>
    <row r="8392" spans="10:10" ht="13">
      <c r="J8392" s="169"/>
    </row>
    <row r="8393" spans="10:10" ht="13">
      <c r="J8393" s="169"/>
    </row>
    <row r="8394" spans="10:10" ht="13">
      <c r="J8394" s="169"/>
    </row>
    <row r="8395" spans="10:10" ht="13">
      <c r="J8395" s="169"/>
    </row>
    <row r="8396" spans="10:10" ht="13">
      <c r="J8396" s="169"/>
    </row>
    <row r="8397" spans="10:10" ht="13">
      <c r="J8397" s="169"/>
    </row>
    <row r="8398" spans="10:10" ht="13">
      <c r="J8398" s="169"/>
    </row>
    <row r="8399" spans="10:10" ht="13">
      <c r="J8399" s="169"/>
    </row>
    <row r="8400" spans="10:10" ht="13">
      <c r="J8400" s="169"/>
    </row>
    <row r="8401" spans="10:10" ht="13">
      <c r="J8401" s="169"/>
    </row>
    <row r="8402" spans="10:10" ht="13">
      <c r="J8402" s="169"/>
    </row>
    <row r="8403" spans="10:10" ht="13">
      <c r="J8403" s="169"/>
    </row>
    <row r="8404" spans="10:10" ht="13">
      <c r="J8404" s="169"/>
    </row>
    <row r="8405" spans="10:10" ht="13">
      <c r="J8405" s="169"/>
    </row>
    <row r="8406" spans="10:10" ht="13">
      <c r="J8406" s="169"/>
    </row>
    <row r="8407" spans="10:10" ht="13">
      <c r="J8407" s="169"/>
    </row>
    <row r="8408" spans="10:10" ht="13">
      <c r="J8408" s="169"/>
    </row>
    <row r="8409" spans="10:10" ht="13">
      <c r="J8409" s="169"/>
    </row>
    <row r="8410" spans="10:10" ht="13">
      <c r="J8410" s="169"/>
    </row>
    <row r="8411" spans="10:10" ht="13">
      <c r="J8411" s="169"/>
    </row>
    <row r="8412" spans="10:10" ht="13">
      <c r="J8412" s="169"/>
    </row>
    <row r="8413" spans="10:10" ht="13">
      <c r="J8413" s="169"/>
    </row>
    <row r="8414" spans="10:10" ht="13">
      <c r="J8414" s="169"/>
    </row>
    <row r="8415" spans="10:10" ht="13">
      <c r="J8415" s="169"/>
    </row>
    <row r="8416" spans="10:10" ht="13">
      <c r="J8416" s="169"/>
    </row>
    <row r="8417" spans="10:10" ht="13">
      <c r="J8417" s="169"/>
    </row>
    <row r="8418" spans="10:10" ht="13">
      <c r="J8418" s="169"/>
    </row>
    <row r="8419" spans="10:10" ht="13">
      <c r="J8419" s="169"/>
    </row>
    <row r="8420" spans="10:10" ht="13">
      <c r="J8420" s="169"/>
    </row>
    <row r="8421" spans="10:10" ht="13">
      <c r="J8421" s="169"/>
    </row>
    <row r="8422" spans="10:10" ht="13">
      <c r="J8422" s="169"/>
    </row>
    <row r="8423" spans="10:10" ht="13">
      <c r="J8423" s="169"/>
    </row>
    <row r="8424" spans="10:10" ht="13">
      <c r="J8424" s="169"/>
    </row>
    <row r="8425" spans="10:10" ht="13">
      <c r="J8425" s="169"/>
    </row>
    <row r="8426" spans="10:10" ht="13">
      <c r="J8426" s="169"/>
    </row>
    <row r="8427" spans="10:10" ht="13">
      <c r="J8427" s="169"/>
    </row>
    <row r="8428" spans="10:10" ht="13">
      <c r="J8428" s="169"/>
    </row>
    <row r="8429" spans="10:10" ht="13">
      <c r="J8429" s="169"/>
    </row>
    <row r="8430" spans="10:10" ht="13">
      <c r="J8430" s="169"/>
    </row>
    <row r="8431" spans="10:10" ht="13">
      <c r="J8431" s="169"/>
    </row>
    <row r="8432" spans="10:10" ht="13">
      <c r="J8432" s="169"/>
    </row>
    <row r="8433" spans="10:10" ht="13">
      <c r="J8433" s="169"/>
    </row>
    <row r="8434" spans="10:10" ht="13">
      <c r="J8434" s="169"/>
    </row>
    <row r="8435" spans="10:10" ht="13">
      <c r="J8435" s="169"/>
    </row>
    <row r="8436" spans="10:10" ht="13">
      <c r="J8436" s="169"/>
    </row>
    <row r="8437" spans="10:10" ht="13">
      <c r="J8437" s="169"/>
    </row>
    <row r="8438" spans="10:10" ht="13">
      <c r="J8438" s="169"/>
    </row>
    <row r="8439" spans="10:10" ht="13">
      <c r="J8439" s="169"/>
    </row>
    <row r="8440" spans="10:10" ht="13">
      <c r="J8440" s="169"/>
    </row>
    <row r="8441" spans="10:10" ht="13">
      <c r="J8441" s="169"/>
    </row>
    <row r="8442" spans="10:10" ht="13">
      <c r="J8442" s="169"/>
    </row>
    <row r="8443" spans="10:10" ht="13">
      <c r="J8443" s="169"/>
    </row>
    <row r="8444" spans="10:10" ht="13">
      <c r="J8444" s="169"/>
    </row>
    <row r="8445" spans="10:10" ht="13">
      <c r="J8445" s="169"/>
    </row>
    <row r="8446" spans="10:10" ht="13">
      <c r="J8446" s="169"/>
    </row>
    <row r="8447" spans="10:10" ht="13">
      <c r="J8447" s="169"/>
    </row>
    <row r="8448" spans="10:10" ht="13">
      <c r="J8448" s="169"/>
    </row>
    <row r="8449" spans="10:10" ht="13">
      <c r="J8449" s="169"/>
    </row>
    <row r="8450" spans="10:10" ht="13">
      <c r="J8450" s="169"/>
    </row>
    <row r="8451" spans="10:10" ht="13">
      <c r="J8451" s="169"/>
    </row>
    <row r="8452" spans="10:10" ht="13">
      <c r="J8452" s="169"/>
    </row>
    <row r="8453" spans="10:10" ht="13">
      <c r="J8453" s="169"/>
    </row>
    <row r="8454" spans="10:10" ht="13">
      <c r="J8454" s="169"/>
    </row>
    <row r="8455" spans="10:10" ht="13">
      <c r="J8455" s="169"/>
    </row>
    <row r="8456" spans="10:10" ht="13">
      <c r="J8456" s="169"/>
    </row>
    <row r="8457" spans="10:10" ht="13">
      <c r="J8457" s="169"/>
    </row>
    <row r="8458" spans="10:10" ht="13">
      <c r="J8458" s="169"/>
    </row>
    <row r="8459" spans="10:10" ht="13">
      <c r="J8459" s="169"/>
    </row>
    <row r="8460" spans="10:10" ht="13">
      <c r="J8460" s="169"/>
    </row>
    <row r="8461" spans="10:10" ht="13">
      <c r="J8461" s="169"/>
    </row>
    <row r="8462" spans="10:10" ht="13">
      <c r="J8462" s="169"/>
    </row>
    <row r="8463" spans="10:10" ht="13">
      <c r="J8463" s="169"/>
    </row>
    <row r="8464" spans="10:10" ht="13">
      <c r="J8464" s="169"/>
    </row>
    <row r="8465" spans="10:10" ht="13">
      <c r="J8465" s="169"/>
    </row>
    <row r="8466" spans="10:10" ht="13">
      <c r="J8466" s="169"/>
    </row>
    <row r="8467" spans="10:10" ht="13">
      <c r="J8467" s="169"/>
    </row>
    <row r="8468" spans="10:10" ht="13">
      <c r="J8468" s="169"/>
    </row>
    <row r="8469" spans="10:10" ht="13">
      <c r="J8469" s="169"/>
    </row>
    <row r="8470" spans="10:10" ht="13">
      <c r="J8470" s="169"/>
    </row>
    <row r="8471" spans="10:10" ht="13">
      <c r="J8471" s="169"/>
    </row>
    <row r="8472" spans="10:10" ht="13">
      <c r="J8472" s="169"/>
    </row>
    <row r="8473" spans="10:10" ht="13">
      <c r="J8473" s="169"/>
    </row>
    <row r="8474" spans="10:10" ht="13">
      <c r="J8474" s="169"/>
    </row>
    <row r="8475" spans="10:10" ht="13">
      <c r="J8475" s="169"/>
    </row>
    <row r="8476" spans="10:10" ht="13">
      <c r="J8476" s="169"/>
    </row>
    <row r="8477" spans="10:10" ht="13">
      <c r="J8477" s="169"/>
    </row>
    <row r="8478" spans="10:10" ht="13">
      <c r="J8478" s="169"/>
    </row>
    <row r="8479" spans="10:10" ht="13">
      <c r="J8479" s="169"/>
    </row>
    <row r="8480" spans="10:10" ht="13">
      <c r="J8480" s="169"/>
    </row>
    <row r="8481" spans="10:10" ht="13">
      <c r="J8481" s="169"/>
    </row>
    <row r="8482" spans="10:10" ht="13">
      <c r="J8482" s="169"/>
    </row>
    <row r="8483" spans="10:10" ht="13">
      <c r="J8483" s="169"/>
    </row>
    <row r="8484" spans="10:10" ht="13">
      <c r="J8484" s="169"/>
    </row>
    <row r="8485" spans="10:10" ht="13">
      <c r="J8485" s="169"/>
    </row>
    <row r="8486" spans="10:10" ht="13">
      <c r="J8486" s="169"/>
    </row>
    <row r="8487" spans="10:10" ht="13">
      <c r="J8487" s="169"/>
    </row>
    <row r="8488" spans="10:10" ht="13">
      <c r="J8488" s="169"/>
    </row>
    <row r="8489" spans="10:10" ht="13">
      <c r="J8489" s="169"/>
    </row>
    <row r="8490" spans="10:10" ht="13">
      <c r="J8490" s="169"/>
    </row>
    <row r="8491" spans="10:10" ht="13">
      <c r="J8491" s="169"/>
    </row>
    <row r="8492" spans="10:10" ht="13">
      <c r="J8492" s="169"/>
    </row>
    <row r="8493" spans="10:10" ht="13">
      <c r="J8493" s="169"/>
    </row>
    <row r="8494" spans="10:10" ht="13">
      <c r="J8494" s="169"/>
    </row>
    <row r="8495" spans="10:10" ht="13">
      <c r="J8495" s="169"/>
    </row>
    <row r="8496" spans="10:10" ht="13">
      <c r="J8496" s="169"/>
    </row>
    <row r="8497" spans="10:10" ht="13">
      <c r="J8497" s="169"/>
    </row>
    <row r="8498" spans="10:10" ht="13">
      <c r="J8498" s="169"/>
    </row>
    <row r="8499" spans="10:10" ht="13">
      <c r="J8499" s="169"/>
    </row>
    <row r="8500" spans="10:10" ht="13">
      <c r="J8500" s="169"/>
    </row>
    <row r="8501" spans="10:10" ht="13">
      <c r="J8501" s="169"/>
    </row>
    <row r="8502" spans="10:10" ht="13">
      <c r="J8502" s="169"/>
    </row>
    <row r="8503" spans="10:10" ht="13">
      <c r="J8503" s="169"/>
    </row>
    <row r="8504" spans="10:10" ht="13">
      <c r="J8504" s="169"/>
    </row>
    <row r="8505" spans="10:10" ht="13">
      <c r="J8505" s="169"/>
    </row>
    <row r="8506" spans="10:10" ht="13">
      <c r="J8506" s="169"/>
    </row>
    <row r="8507" spans="10:10" ht="13">
      <c r="J8507" s="169"/>
    </row>
    <row r="8508" spans="10:10" ht="13">
      <c r="J8508" s="169"/>
    </row>
    <row r="8509" spans="10:10" ht="13">
      <c r="J8509" s="169"/>
    </row>
    <row r="8510" spans="10:10" ht="13">
      <c r="J8510" s="169"/>
    </row>
    <row r="8511" spans="10:10" ht="13">
      <c r="J8511" s="169"/>
    </row>
    <row r="8512" spans="10:10" ht="13">
      <c r="J8512" s="169"/>
    </row>
    <row r="8513" spans="10:10" ht="13">
      <c r="J8513" s="169"/>
    </row>
    <row r="8514" spans="10:10" ht="13">
      <c r="J8514" s="169"/>
    </row>
    <row r="8515" spans="10:10" ht="13">
      <c r="J8515" s="169"/>
    </row>
    <row r="8516" spans="10:10" ht="13">
      <c r="J8516" s="169"/>
    </row>
    <row r="8517" spans="10:10" ht="13">
      <c r="J8517" s="169"/>
    </row>
    <row r="8518" spans="10:10" ht="13">
      <c r="J8518" s="169"/>
    </row>
    <row r="8519" spans="10:10" ht="13">
      <c r="J8519" s="169"/>
    </row>
    <row r="8520" spans="10:10" ht="13">
      <c r="J8520" s="169"/>
    </row>
    <row r="8521" spans="10:10" ht="13">
      <c r="J8521" s="169"/>
    </row>
    <row r="8522" spans="10:10" ht="13">
      <c r="J8522" s="169"/>
    </row>
    <row r="8523" spans="10:10" ht="13">
      <c r="J8523" s="169"/>
    </row>
    <row r="8524" spans="10:10" ht="13">
      <c r="J8524" s="169"/>
    </row>
    <row r="8525" spans="10:10" ht="13">
      <c r="J8525" s="169"/>
    </row>
    <row r="8526" spans="10:10" ht="13">
      <c r="J8526" s="169"/>
    </row>
    <row r="8527" spans="10:10" ht="13">
      <c r="J8527" s="169"/>
    </row>
    <row r="8528" spans="10:10" ht="13">
      <c r="J8528" s="169"/>
    </row>
    <row r="8529" spans="10:10" ht="13">
      <c r="J8529" s="169"/>
    </row>
    <row r="8530" spans="10:10" ht="13">
      <c r="J8530" s="169"/>
    </row>
    <row r="8531" spans="10:10" ht="13">
      <c r="J8531" s="169"/>
    </row>
    <row r="8532" spans="10:10" ht="13">
      <c r="J8532" s="169"/>
    </row>
    <row r="8533" spans="10:10" ht="13">
      <c r="J8533" s="169"/>
    </row>
    <row r="8534" spans="10:10" ht="13">
      <c r="J8534" s="169"/>
    </row>
    <row r="8535" spans="10:10" ht="13">
      <c r="J8535" s="169"/>
    </row>
    <row r="8536" spans="10:10" ht="13">
      <c r="J8536" s="169"/>
    </row>
    <row r="8537" spans="10:10" ht="13">
      <c r="J8537" s="169"/>
    </row>
    <row r="8538" spans="10:10" ht="13">
      <c r="J8538" s="169"/>
    </row>
    <row r="8539" spans="10:10" ht="13">
      <c r="J8539" s="169"/>
    </row>
    <row r="8540" spans="10:10" ht="13">
      <c r="J8540" s="169"/>
    </row>
    <row r="8541" spans="10:10" ht="13">
      <c r="J8541" s="169"/>
    </row>
    <row r="8542" spans="10:10" ht="13">
      <c r="J8542" s="169"/>
    </row>
    <row r="8543" spans="10:10" ht="13">
      <c r="J8543" s="169"/>
    </row>
    <row r="8544" spans="10:10" ht="13">
      <c r="J8544" s="169"/>
    </row>
    <row r="8545" spans="10:10" ht="13">
      <c r="J8545" s="169"/>
    </row>
    <row r="8546" spans="10:10" ht="13">
      <c r="J8546" s="169"/>
    </row>
    <row r="8547" spans="10:10" ht="13">
      <c r="J8547" s="169"/>
    </row>
    <row r="8548" spans="10:10" ht="13">
      <c r="J8548" s="169"/>
    </row>
    <row r="8549" spans="10:10" ht="13">
      <c r="J8549" s="169"/>
    </row>
    <row r="8550" spans="10:10" ht="13">
      <c r="J8550" s="169"/>
    </row>
    <row r="8551" spans="10:10" ht="13">
      <c r="J8551" s="169"/>
    </row>
    <row r="8552" spans="10:10" ht="13">
      <c r="J8552" s="169"/>
    </row>
    <row r="8553" spans="10:10" ht="13">
      <c r="J8553" s="169"/>
    </row>
    <row r="8554" spans="10:10" ht="13">
      <c r="J8554" s="169"/>
    </row>
    <row r="8555" spans="10:10" ht="13">
      <c r="J8555" s="169"/>
    </row>
    <row r="8556" spans="10:10" ht="13">
      <c r="J8556" s="169"/>
    </row>
    <row r="8557" spans="10:10" ht="13">
      <c r="J8557" s="169"/>
    </row>
    <row r="8558" spans="10:10" ht="13">
      <c r="J8558" s="169"/>
    </row>
    <row r="8559" spans="10:10" ht="13">
      <c r="J8559" s="169"/>
    </row>
    <row r="8560" spans="10:10" ht="13">
      <c r="J8560" s="169"/>
    </row>
    <row r="8561" spans="10:10" ht="13">
      <c r="J8561" s="169"/>
    </row>
    <row r="8562" spans="10:10" ht="13">
      <c r="J8562" s="169"/>
    </row>
    <row r="8563" spans="10:10" ht="13">
      <c r="J8563" s="169"/>
    </row>
    <row r="8564" spans="10:10" ht="13">
      <c r="J8564" s="169"/>
    </row>
    <row r="8565" spans="10:10" ht="13">
      <c r="J8565" s="169"/>
    </row>
    <row r="8566" spans="10:10" ht="13">
      <c r="J8566" s="169"/>
    </row>
    <row r="8567" spans="10:10" ht="13">
      <c r="J8567" s="169"/>
    </row>
    <row r="8568" spans="10:10" ht="13">
      <c r="J8568" s="169"/>
    </row>
    <row r="8569" spans="10:10" ht="13">
      <c r="J8569" s="169"/>
    </row>
    <row r="8570" spans="10:10" ht="13">
      <c r="J8570" s="169"/>
    </row>
    <row r="8571" spans="10:10" ht="13">
      <c r="J8571" s="169"/>
    </row>
    <row r="8572" spans="10:10" ht="13">
      <c r="J8572" s="169"/>
    </row>
    <row r="8573" spans="10:10" ht="13">
      <c r="J8573" s="169"/>
    </row>
    <row r="8574" spans="10:10" ht="13">
      <c r="J8574" s="169"/>
    </row>
    <row r="8575" spans="10:10" ht="13">
      <c r="J8575" s="169"/>
    </row>
    <row r="8576" spans="10:10" ht="13">
      <c r="J8576" s="169"/>
    </row>
    <row r="8577" spans="10:10" ht="13">
      <c r="J8577" s="169"/>
    </row>
    <row r="8578" spans="10:10" ht="13">
      <c r="J8578" s="169"/>
    </row>
    <row r="8579" spans="10:10" ht="13">
      <c r="J8579" s="169"/>
    </row>
    <row r="8580" spans="10:10" ht="13">
      <c r="J8580" s="169"/>
    </row>
    <row r="8581" spans="10:10" ht="13">
      <c r="J8581" s="169"/>
    </row>
    <row r="8582" spans="10:10" ht="13">
      <c r="J8582" s="169"/>
    </row>
    <row r="8583" spans="10:10" ht="13">
      <c r="J8583" s="169"/>
    </row>
    <row r="8584" spans="10:10" ht="13">
      <c r="J8584" s="169"/>
    </row>
    <row r="8585" spans="10:10" ht="13">
      <c r="J8585" s="169"/>
    </row>
    <row r="8586" spans="10:10" ht="13">
      <c r="J8586" s="169"/>
    </row>
    <row r="8587" spans="10:10" ht="13">
      <c r="J8587" s="169"/>
    </row>
    <row r="8588" spans="10:10" ht="13">
      <c r="J8588" s="169"/>
    </row>
    <row r="8589" spans="10:10" ht="13">
      <c r="J8589" s="169"/>
    </row>
    <row r="8590" spans="10:10" ht="13">
      <c r="J8590" s="169"/>
    </row>
    <row r="8591" spans="10:10" ht="13">
      <c r="J8591" s="169"/>
    </row>
    <row r="8592" spans="10:10" ht="13">
      <c r="J8592" s="169"/>
    </row>
    <row r="8593" spans="10:10" ht="13">
      <c r="J8593" s="169"/>
    </row>
    <row r="8594" spans="10:10" ht="13">
      <c r="J8594" s="169"/>
    </row>
    <row r="8595" spans="10:10" ht="13">
      <c r="J8595" s="169"/>
    </row>
    <row r="8596" spans="10:10" ht="13">
      <c r="J8596" s="169"/>
    </row>
    <row r="8597" spans="10:10" ht="13">
      <c r="J8597" s="169"/>
    </row>
    <row r="8598" spans="10:10" ht="13">
      <c r="J8598" s="169"/>
    </row>
    <row r="8599" spans="10:10" ht="13">
      <c r="J8599" s="169"/>
    </row>
    <row r="8600" spans="10:10" ht="13">
      <c r="J8600" s="169"/>
    </row>
    <row r="8601" spans="10:10" ht="13">
      <c r="J8601" s="169"/>
    </row>
    <row r="8602" spans="10:10" ht="13">
      <c r="J8602" s="169"/>
    </row>
    <row r="8603" spans="10:10" ht="13">
      <c r="J8603" s="169"/>
    </row>
    <row r="8604" spans="10:10" ht="13">
      <c r="J8604" s="169"/>
    </row>
    <row r="8605" spans="10:10" ht="13">
      <c r="J8605" s="169"/>
    </row>
    <row r="8606" spans="10:10" ht="13">
      <c r="J8606" s="169"/>
    </row>
    <row r="8607" spans="10:10" ht="13">
      <c r="J8607" s="169"/>
    </row>
    <row r="8608" spans="10:10" ht="13">
      <c r="J8608" s="169"/>
    </row>
    <row r="8609" spans="10:10" ht="13">
      <c r="J8609" s="169"/>
    </row>
    <row r="8610" spans="10:10" ht="13">
      <c r="J8610" s="169"/>
    </row>
    <row r="8611" spans="10:10" ht="13">
      <c r="J8611" s="169"/>
    </row>
    <row r="8612" spans="10:10" ht="13">
      <c r="J8612" s="169"/>
    </row>
    <row r="8613" spans="10:10" ht="13">
      <c r="J8613" s="169"/>
    </row>
    <row r="8614" spans="10:10" ht="13">
      <c r="J8614" s="169"/>
    </row>
    <row r="8615" spans="10:10" ht="13">
      <c r="J8615" s="169"/>
    </row>
    <row r="8616" spans="10:10" ht="13">
      <c r="J8616" s="169"/>
    </row>
    <row r="8617" spans="10:10" ht="13">
      <c r="J8617" s="169"/>
    </row>
    <row r="8618" spans="10:10" ht="13">
      <c r="J8618" s="169"/>
    </row>
    <row r="8619" spans="10:10" ht="13">
      <c r="J8619" s="169"/>
    </row>
    <row r="8620" spans="10:10" ht="13">
      <c r="J8620" s="169"/>
    </row>
    <row r="8621" spans="10:10" ht="13">
      <c r="J8621" s="169"/>
    </row>
    <row r="8622" spans="10:10" ht="13">
      <c r="J8622" s="169"/>
    </row>
    <row r="8623" spans="10:10" ht="13">
      <c r="J8623" s="169"/>
    </row>
    <row r="8624" spans="10:10" ht="13">
      <c r="J8624" s="169"/>
    </row>
    <row r="8625" spans="10:10" ht="13">
      <c r="J8625" s="169"/>
    </row>
    <row r="8626" spans="10:10" ht="13">
      <c r="J8626" s="169"/>
    </row>
    <row r="8627" spans="10:10" ht="13">
      <c r="J8627" s="169"/>
    </row>
    <row r="8628" spans="10:10" ht="13">
      <c r="J8628" s="169"/>
    </row>
    <row r="8629" spans="10:10" ht="13">
      <c r="J8629" s="169"/>
    </row>
    <row r="8630" spans="10:10" ht="13">
      <c r="J8630" s="169"/>
    </row>
    <row r="8631" spans="10:10" ht="13">
      <c r="J8631" s="169"/>
    </row>
    <row r="8632" spans="10:10" ht="13">
      <c r="J8632" s="169"/>
    </row>
    <row r="8633" spans="10:10" ht="13">
      <c r="J8633" s="169"/>
    </row>
    <row r="8634" spans="10:10" ht="13">
      <c r="J8634" s="169"/>
    </row>
    <row r="8635" spans="10:10" ht="13">
      <c r="J8635" s="169"/>
    </row>
    <row r="8636" spans="10:10" ht="13">
      <c r="J8636" s="169"/>
    </row>
    <row r="8637" spans="10:10" ht="13">
      <c r="J8637" s="169"/>
    </row>
    <row r="8638" spans="10:10" ht="13">
      <c r="J8638" s="169"/>
    </row>
    <row r="8639" spans="10:10" ht="13">
      <c r="J8639" s="169"/>
    </row>
    <row r="8640" spans="10:10" ht="13">
      <c r="J8640" s="169"/>
    </row>
    <row r="8641" spans="10:10" ht="13">
      <c r="J8641" s="169"/>
    </row>
    <row r="8642" spans="10:10" ht="13">
      <c r="J8642" s="169"/>
    </row>
    <row r="8643" spans="10:10" ht="13">
      <c r="J8643" s="169"/>
    </row>
    <row r="8644" spans="10:10" ht="13">
      <c r="J8644" s="169"/>
    </row>
    <row r="8645" spans="10:10" ht="13">
      <c r="J8645" s="169"/>
    </row>
    <row r="8646" spans="10:10" ht="13">
      <c r="J8646" s="169"/>
    </row>
    <row r="8647" spans="10:10" ht="13">
      <c r="J8647" s="169"/>
    </row>
    <row r="8648" spans="10:10" ht="13">
      <c r="J8648" s="169"/>
    </row>
    <row r="8649" spans="10:10" ht="13">
      <c r="J8649" s="169"/>
    </row>
    <row r="8650" spans="10:10" ht="13">
      <c r="J8650" s="169"/>
    </row>
    <row r="8651" spans="10:10" ht="13">
      <c r="J8651" s="169"/>
    </row>
    <row r="8652" spans="10:10" ht="13">
      <c r="J8652" s="169"/>
    </row>
    <row r="8653" spans="10:10" ht="13">
      <c r="J8653" s="169"/>
    </row>
    <row r="8654" spans="10:10" ht="13">
      <c r="J8654" s="169"/>
    </row>
    <row r="8655" spans="10:10" ht="13">
      <c r="J8655" s="169"/>
    </row>
    <row r="8656" spans="10:10" ht="13">
      <c r="J8656" s="169"/>
    </row>
    <row r="8657" spans="10:10" ht="13">
      <c r="J8657" s="169"/>
    </row>
    <row r="8658" spans="10:10" ht="13">
      <c r="J8658" s="169"/>
    </row>
    <row r="8659" spans="10:10" ht="13">
      <c r="J8659" s="169"/>
    </row>
    <row r="8660" spans="10:10" ht="13">
      <c r="J8660" s="169"/>
    </row>
    <row r="8661" spans="10:10" ht="13">
      <c r="J8661" s="169"/>
    </row>
    <row r="8662" spans="10:10" ht="13">
      <c r="J8662" s="169"/>
    </row>
    <row r="8663" spans="10:10" ht="13">
      <c r="J8663" s="169"/>
    </row>
    <row r="8664" spans="10:10" ht="13">
      <c r="J8664" s="169"/>
    </row>
    <row r="8665" spans="10:10" ht="13">
      <c r="J8665" s="169"/>
    </row>
    <row r="8666" spans="10:10" ht="13">
      <c r="J8666" s="169"/>
    </row>
    <row r="8667" spans="10:10" ht="13">
      <c r="J8667" s="169"/>
    </row>
    <row r="8668" spans="10:10" ht="13">
      <c r="J8668" s="169"/>
    </row>
    <row r="8669" spans="10:10" ht="13">
      <c r="J8669" s="169"/>
    </row>
    <row r="8670" spans="10:10" ht="13">
      <c r="J8670" s="169"/>
    </row>
    <row r="8671" spans="10:10" ht="13">
      <c r="J8671" s="169"/>
    </row>
    <row r="8672" spans="10:10" ht="13">
      <c r="J8672" s="169"/>
    </row>
    <row r="8673" spans="10:10" ht="13">
      <c r="J8673" s="169"/>
    </row>
    <row r="8674" spans="10:10" ht="13">
      <c r="J8674" s="169"/>
    </row>
    <row r="8675" spans="10:10" ht="13">
      <c r="J8675" s="169"/>
    </row>
    <row r="8676" spans="10:10" ht="13">
      <c r="J8676" s="169"/>
    </row>
    <row r="8677" spans="10:10" ht="13">
      <c r="J8677" s="169"/>
    </row>
    <row r="8678" spans="10:10" ht="13">
      <c r="J8678" s="169"/>
    </row>
    <row r="8679" spans="10:10" ht="13">
      <c r="J8679" s="169"/>
    </row>
    <row r="8680" spans="10:10" ht="13">
      <c r="J8680" s="169"/>
    </row>
    <row r="8681" spans="10:10" ht="13">
      <c r="J8681" s="169"/>
    </row>
    <row r="8682" spans="10:10" ht="13">
      <c r="J8682" s="169"/>
    </row>
    <row r="8683" spans="10:10" ht="13">
      <c r="J8683" s="169"/>
    </row>
    <row r="8684" spans="10:10" ht="13">
      <c r="J8684" s="169"/>
    </row>
    <row r="8685" spans="10:10" ht="13">
      <c r="J8685" s="169"/>
    </row>
    <row r="8686" spans="10:10" ht="13">
      <c r="J8686" s="169"/>
    </row>
    <row r="8687" spans="10:10" ht="13">
      <c r="J8687" s="169"/>
    </row>
    <row r="8688" spans="10:10" ht="13">
      <c r="J8688" s="169"/>
    </row>
    <row r="8689" spans="10:10" ht="13">
      <c r="J8689" s="169"/>
    </row>
    <row r="8690" spans="10:10" ht="13">
      <c r="J8690" s="169"/>
    </row>
    <row r="8691" spans="10:10" ht="13">
      <c r="J8691" s="169"/>
    </row>
    <row r="8692" spans="10:10" ht="13">
      <c r="J8692" s="169"/>
    </row>
    <row r="8693" spans="10:10" ht="13">
      <c r="J8693" s="169"/>
    </row>
    <row r="8694" spans="10:10" ht="13">
      <c r="J8694" s="169"/>
    </row>
    <row r="8695" spans="10:10" ht="13">
      <c r="J8695" s="169"/>
    </row>
    <row r="8696" spans="10:10" ht="13">
      <c r="J8696" s="169"/>
    </row>
    <row r="8697" spans="10:10" ht="13">
      <c r="J8697" s="169"/>
    </row>
    <row r="8698" spans="10:10" ht="13">
      <c r="J8698" s="169"/>
    </row>
    <row r="8699" spans="10:10" ht="13">
      <c r="J8699" s="169"/>
    </row>
    <row r="8700" spans="10:10" ht="13">
      <c r="J8700" s="169"/>
    </row>
    <row r="8701" spans="10:10" ht="13">
      <c r="J8701" s="169"/>
    </row>
    <row r="8702" spans="10:10" ht="13">
      <c r="J8702" s="169"/>
    </row>
    <row r="8703" spans="10:10" ht="13">
      <c r="J8703" s="169"/>
    </row>
    <row r="8704" spans="10:10" ht="13">
      <c r="J8704" s="169"/>
    </row>
    <row r="8705" spans="10:10" ht="13">
      <c r="J8705" s="169"/>
    </row>
    <row r="8706" spans="10:10" ht="13">
      <c r="J8706" s="169"/>
    </row>
    <row r="8707" spans="10:10" ht="13">
      <c r="J8707" s="169"/>
    </row>
    <row r="8708" spans="10:10" ht="13">
      <c r="J8708" s="169"/>
    </row>
    <row r="8709" spans="10:10" ht="13">
      <c r="J8709" s="169"/>
    </row>
    <row r="8710" spans="10:10" ht="13">
      <c r="J8710" s="169"/>
    </row>
    <row r="8711" spans="10:10" ht="13">
      <c r="J8711" s="169"/>
    </row>
    <row r="8712" spans="10:10" ht="13">
      <c r="J8712" s="169"/>
    </row>
    <row r="8713" spans="10:10" ht="13">
      <c r="J8713" s="169"/>
    </row>
    <row r="8714" spans="10:10" ht="13">
      <c r="J8714" s="169"/>
    </row>
    <row r="8715" spans="10:10" ht="13">
      <c r="J8715" s="169"/>
    </row>
    <row r="8716" spans="10:10" ht="13">
      <c r="J8716" s="169"/>
    </row>
    <row r="8717" spans="10:10" ht="13">
      <c r="J8717" s="169"/>
    </row>
    <row r="8718" spans="10:10" ht="13">
      <c r="J8718" s="169"/>
    </row>
    <row r="8719" spans="10:10" ht="13">
      <c r="J8719" s="169"/>
    </row>
    <row r="8720" spans="10:10" ht="13">
      <c r="J8720" s="169"/>
    </row>
    <row r="8721" spans="10:10" ht="13">
      <c r="J8721" s="169"/>
    </row>
    <row r="8722" spans="10:10" ht="13">
      <c r="J8722" s="169"/>
    </row>
    <row r="8723" spans="10:10" ht="13">
      <c r="J8723" s="169"/>
    </row>
    <row r="8724" spans="10:10" ht="13">
      <c r="J8724" s="169"/>
    </row>
    <row r="8725" spans="10:10" ht="13">
      <c r="J8725" s="169"/>
    </row>
    <row r="8726" spans="10:10" ht="13">
      <c r="J8726" s="169"/>
    </row>
    <row r="8727" spans="10:10" ht="13">
      <c r="J8727" s="169"/>
    </row>
    <row r="8728" spans="10:10" ht="13">
      <c r="J8728" s="169"/>
    </row>
    <row r="8729" spans="10:10" ht="13">
      <c r="J8729" s="169"/>
    </row>
    <row r="8730" spans="10:10" ht="13">
      <c r="J8730" s="169"/>
    </row>
    <row r="8731" spans="10:10" ht="13">
      <c r="J8731" s="169"/>
    </row>
    <row r="8732" spans="10:10" ht="13">
      <c r="J8732" s="169"/>
    </row>
    <row r="8733" spans="10:10" ht="13">
      <c r="J8733" s="169"/>
    </row>
    <row r="8734" spans="10:10" ht="13">
      <c r="J8734" s="169"/>
    </row>
    <row r="8735" spans="10:10" ht="13">
      <c r="J8735" s="169"/>
    </row>
    <row r="8736" spans="10:10" ht="13">
      <c r="J8736" s="169"/>
    </row>
    <row r="8737" spans="10:10" ht="13">
      <c r="J8737" s="169"/>
    </row>
    <row r="8738" spans="10:10" ht="13">
      <c r="J8738" s="169"/>
    </row>
    <row r="8739" spans="10:10" ht="13">
      <c r="J8739" s="169"/>
    </row>
    <row r="8740" spans="10:10" ht="13">
      <c r="J8740" s="169"/>
    </row>
    <row r="8741" spans="10:10" ht="13">
      <c r="J8741" s="169"/>
    </row>
    <row r="8742" spans="10:10" ht="13">
      <c r="J8742" s="169"/>
    </row>
    <row r="8743" spans="10:10" ht="13">
      <c r="J8743" s="169"/>
    </row>
    <row r="8744" spans="10:10" ht="13">
      <c r="J8744" s="169"/>
    </row>
    <row r="8745" spans="10:10" ht="13">
      <c r="J8745" s="169"/>
    </row>
    <row r="8746" spans="10:10" ht="13">
      <c r="J8746" s="169"/>
    </row>
    <row r="8747" spans="10:10" ht="13">
      <c r="J8747" s="169"/>
    </row>
    <row r="8748" spans="10:10" ht="13">
      <c r="J8748" s="169"/>
    </row>
    <row r="8749" spans="10:10" ht="13">
      <c r="J8749" s="169"/>
    </row>
    <row r="8750" spans="10:10" ht="13">
      <c r="J8750" s="169"/>
    </row>
    <row r="8751" spans="10:10" ht="13">
      <c r="J8751" s="169"/>
    </row>
    <row r="8752" spans="10:10" ht="13">
      <c r="J8752" s="169"/>
    </row>
    <row r="8753" spans="10:10" ht="13">
      <c r="J8753" s="169"/>
    </row>
    <row r="8754" spans="10:10" ht="13">
      <c r="J8754" s="169"/>
    </row>
    <row r="8755" spans="10:10" ht="13">
      <c r="J8755" s="169"/>
    </row>
    <row r="8756" spans="10:10" ht="13">
      <c r="J8756" s="169"/>
    </row>
    <row r="8757" spans="10:10" ht="13">
      <c r="J8757" s="169"/>
    </row>
    <row r="8758" spans="10:10" ht="13">
      <c r="J8758" s="169"/>
    </row>
    <row r="8759" spans="10:10" ht="13">
      <c r="J8759" s="169"/>
    </row>
    <row r="8760" spans="10:10" ht="13">
      <c r="J8760" s="169"/>
    </row>
    <row r="8761" spans="10:10" ht="13">
      <c r="J8761" s="169"/>
    </row>
    <row r="8762" spans="10:10" ht="13">
      <c r="J8762" s="169"/>
    </row>
    <row r="8763" spans="10:10" ht="13">
      <c r="J8763" s="169"/>
    </row>
    <row r="8764" spans="10:10" ht="13">
      <c r="J8764" s="169"/>
    </row>
    <row r="8765" spans="10:10" ht="13">
      <c r="J8765" s="169"/>
    </row>
    <row r="8766" spans="10:10" ht="13">
      <c r="J8766" s="169"/>
    </row>
    <row r="8767" spans="10:10" ht="13">
      <c r="J8767" s="169"/>
    </row>
    <row r="8768" spans="10:10" ht="13">
      <c r="J8768" s="169"/>
    </row>
    <row r="8769" spans="10:10" ht="13">
      <c r="J8769" s="169"/>
    </row>
    <row r="8770" spans="10:10" ht="13">
      <c r="J8770" s="169"/>
    </row>
    <row r="8771" spans="10:10" ht="13">
      <c r="J8771" s="169"/>
    </row>
    <row r="8772" spans="10:10" ht="13">
      <c r="J8772" s="169"/>
    </row>
    <row r="8773" spans="10:10" ht="13">
      <c r="J8773" s="169"/>
    </row>
    <row r="8774" spans="10:10" ht="13">
      <c r="J8774" s="169"/>
    </row>
    <row r="8775" spans="10:10" ht="13">
      <c r="J8775" s="169"/>
    </row>
    <row r="8776" spans="10:10" ht="13">
      <c r="J8776" s="169"/>
    </row>
    <row r="8777" spans="10:10" ht="13">
      <c r="J8777" s="169"/>
    </row>
    <row r="8778" spans="10:10" ht="13">
      <c r="J8778" s="169"/>
    </row>
    <row r="8779" spans="10:10" ht="13">
      <c r="J8779" s="169"/>
    </row>
    <row r="8780" spans="10:10" ht="13">
      <c r="J8780" s="169"/>
    </row>
    <row r="8781" spans="10:10" ht="13">
      <c r="J8781" s="169"/>
    </row>
    <row r="8782" spans="10:10" ht="13">
      <c r="J8782" s="169"/>
    </row>
    <row r="8783" spans="10:10" ht="13">
      <c r="J8783" s="169"/>
    </row>
    <row r="8784" spans="10:10" ht="13">
      <c r="J8784" s="169"/>
    </row>
    <row r="8785" spans="10:10" ht="13">
      <c r="J8785" s="169"/>
    </row>
    <row r="8786" spans="10:10" ht="13">
      <c r="J8786" s="169"/>
    </row>
    <row r="8787" spans="10:10" ht="13">
      <c r="J8787" s="169"/>
    </row>
    <row r="8788" spans="10:10" ht="13">
      <c r="J8788" s="169"/>
    </row>
    <row r="8789" spans="10:10" ht="13">
      <c r="J8789" s="169"/>
    </row>
    <row r="8790" spans="10:10" ht="13">
      <c r="J8790" s="169"/>
    </row>
    <row r="8791" spans="10:10" ht="13">
      <c r="J8791" s="169"/>
    </row>
    <row r="8792" spans="10:10" ht="13">
      <c r="J8792" s="169"/>
    </row>
    <row r="8793" spans="10:10" ht="13">
      <c r="J8793" s="169"/>
    </row>
    <row r="8794" spans="10:10" ht="13">
      <c r="J8794" s="169"/>
    </row>
    <row r="8795" spans="10:10" ht="13">
      <c r="J8795" s="169"/>
    </row>
    <row r="8796" spans="10:10" ht="13">
      <c r="J8796" s="169"/>
    </row>
    <row r="8797" spans="10:10" ht="13">
      <c r="J8797" s="169"/>
    </row>
    <row r="8798" spans="10:10" ht="13">
      <c r="J8798" s="169"/>
    </row>
    <row r="8799" spans="10:10" ht="13">
      <c r="J8799" s="169"/>
    </row>
    <row r="8800" spans="10:10" ht="13">
      <c r="J8800" s="169"/>
    </row>
    <row r="8801" spans="10:10" ht="13">
      <c r="J8801" s="169"/>
    </row>
    <row r="8802" spans="10:10" ht="13">
      <c r="J8802" s="169"/>
    </row>
    <row r="8803" spans="10:10" ht="13">
      <c r="J8803" s="169"/>
    </row>
    <row r="8804" spans="10:10" ht="13">
      <c r="J8804" s="169"/>
    </row>
    <row r="8805" spans="10:10" ht="13">
      <c r="J8805" s="169"/>
    </row>
    <row r="8806" spans="10:10" ht="13">
      <c r="J8806" s="169"/>
    </row>
    <row r="8807" spans="10:10" ht="13">
      <c r="J8807" s="169"/>
    </row>
    <row r="8808" spans="10:10" ht="13">
      <c r="J8808" s="169"/>
    </row>
    <row r="8809" spans="10:10" ht="13">
      <c r="J8809" s="169"/>
    </row>
    <row r="8810" spans="10:10" ht="13">
      <c r="J8810" s="169"/>
    </row>
    <row r="8811" spans="10:10" ht="13">
      <c r="J8811" s="169"/>
    </row>
    <row r="8812" spans="10:10" ht="13">
      <c r="J8812" s="169"/>
    </row>
    <row r="8813" spans="10:10" ht="13">
      <c r="J8813" s="169"/>
    </row>
    <row r="8814" spans="10:10" ht="13">
      <c r="J8814" s="169"/>
    </row>
    <row r="8815" spans="10:10" ht="13">
      <c r="J8815" s="169"/>
    </row>
    <row r="8816" spans="10:10" ht="13">
      <c r="J8816" s="169"/>
    </row>
    <row r="8817" spans="10:10" ht="13">
      <c r="J8817" s="169"/>
    </row>
    <row r="8818" spans="10:10" ht="13">
      <c r="J8818" s="169"/>
    </row>
    <row r="8819" spans="10:10" ht="13">
      <c r="J8819" s="169"/>
    </row>
    <row r="8820" spans="10:10" ht="13">
      <c r="J8820" s="169"/>
    </row>
    <row r="8821" spans="10:10" ht="13">
      <c r="J8821" s="169"/>
    </row>
    <row r="8822" spans="10:10" ht="13">
      <c r="J8822" s="169"/>
    </row>
    <row r="8823" spans="10:10" ht="13">
      <c r="J8823" s="169"/>
    </row>
    <row r="8824" spans="10:10" ht="13">
      <c r="J8824" s="169"/>
    </row>
    <row r="8825" spans="10:10" ht="13">
      <c r="J8825" s="169"/>
    </row>
    <row r="8826" spans="10:10" ht="13">
      <c r="J8826" s="169"/>
    </row>
    <row r="8827" spans="10:10" ht="13">
      <c r="J8827" s="169"/>
    </row>
    <row r="8828" spans="10:10" ht="13">
      <c r="J8828" s="169"/>
    </row>
    <row r="8829" spans="10:10" ht="13">
      <c r="J8829" s="169"/>
    </row>
    <row r="8830" spans="10:10" ht="13">
      <c r="J8830" s="169"/>
    </row>
    <row r="8831" spans="10:10" ht="13">
      <c r="J8831" s="169"/>
    </row>
    <row r="8832" spans="10:10" ht="13">
      <c r="J8832" s="169"/>
    </row>
    <row r="8833" spans="10:10" ht="13">
      <c r="J8833" s="169"/>
    </row>
    <row r="8834" spans="10:10" ht="13">
      <c r="J8834" s="169"/>
    </row>
    <row r="8835" spans="10:10" ht="13">
      <c r="J8835" s="169"/>
    </row>
    <row r="8836" spans="10:10" ht="13">
      <c r="J8836" s="169"/>
    </row>
    <row r="8837" spans="10:10" ht="13">
      <c r="J8837" s="169"/>
    </row>
    <row r="8838" spans="10:10" ht="13">
      <c r="J8838" s="169"/>
    </row>
    <row r="8839" spans="10:10" ht="13">
      <c r="J8839" s="169"/>
    </row>
    <row r="8840" spans="10:10" ht="13">
      <c r="J8840" s="169"/>
    </row>
    <row r="8841" spans="10:10" ht="13">
      <c r="J8841" s="169"/>
    </row>
    <row r="8842" spans="10:10" ht="13">
      <c r="J8842" s="169"/>
    </row>
    <row r="8843" spans="10:10" ht="13">
      <c r="J8843" s="169"/>
    </row>
    <row r="8844" spans="10:10" ht="13">
      <c r="J8844" s="169"/>
    </row>
    <row r="8845" spans="10:10" ht="13">
      <c r="J8845" s="169"/>
    </row>
    <row r="8846" spans="10:10" ht="13">
      <c r="J8846" s="169"/>
    </row>
    <row r="8847" spans="10:10" ht="13">
      <c r="J8847" s="169"/>
    </row>
    <row r="8848" spans="10:10" ht="13">
      <c r="J8848" s="169"/>
    </row>
    <row r="8849" spans="10:10" ht="13">
      <c r="J8849" s="169"/>
    </row>
    <row r="8850" spans="10:10" ht="13">
      <c r="J8850" s="169"/>
    </row>
    <row r="8851" spans="10:10" ht="13">
      <c r="J8851" s="169"/>
    </row>
    <row r="8852" spans="10:10" ht="13">
      <c r="J8852" s="169"/>
    </row>
    <row r="8853" spans="10:10" ht="13">
      <c r="J8853" s="169"/>
    </row>
    <row r="8854" spans="10:10" ht="13">
      <c r="J8854" s="169"/>
    </row>
    <row r="8855" spans="10:10" ht="13">
      <c r="J8855" s="169"/>
    </row>
    <row r="8856" spans="10:10" ht="13">
      <c r="J8856" s="169"/>
    </row>
    <row r="8857" spans="10:10" ht="13">
      <c r="J8857" s="169"/>
    </row>
    <row r="8858" spans="10:10" ht="13">
      <c r="J8858" s="169"/>
    </row>
    <row r="8859" spans="10:10" ht="13">
      <c r="J8859" s="169"/>
    </row>
    <row r="8860" spans="10:10" ht="13">
      <c r="J8860" s="169"/>
    </row>
    <row r="8861" spans="10:10" ht="13">
      <c r="J8861" s="169"/>
    </row>
    <row r="8862" spans="10:10" ht="13">
      <c r="J8862" s="169"/>
    </row>
    <row r="8863" spans="10:10" ht="13">
      <c r="J8863" s="169"/>
    </row>
    <row r="8864" spans="10:10" ht="13">
      <c r="J8864" s="169"/>
    </row>
    <row r="8865" spans="10:10" ht="13">
      <c r="J8865" s="169"/>
    </row>
    <row r="8866" spans="10:10" ht="13">
      <c r="J8866" s="169"/>
    </row>
    <row r="8867" spans="10:10" ht="13">
      <c r="J8867" s="169"/>
    </row>
    <row r="8868" spans="10:10" ht="13">
      <c r="J8868" s="169"/>
    </row>
    <row r="8869" spans="10:10" ht="13">
      <c r="J8869" s="169"/>
    </row>
    <row r="8870" spans="10:10" ht="13">
      <c r="J8870" s="169"/>
    </row>
    <row r="8871" spans="10:10" ht="13">
      <c r="J8871" s="169"/>
    </row>
    <row r="8872" spans="10:10" ht="13">
      <c r="J8872" s="169"/>
    </row>
    <row r="8873" spans="10:10" ht="13">
      <c r="J8873" s="169"/>
    </row>
    <row r="8874" spans="10:10" ht="13">
      <c r="J8874" s="169"/>
    </row>
    <row r="8875" spans="10:10" ht="13">
      <c r="J8875" s="169"/>
    </row>
    <row r="8876" spans="10:10" ht="13">
      <c r="J8876" s="169"/>
    </row>
    <row r="8877" spans="10:10" ht="13">
      <c r="J8877" s="169"/>
    </row>
    <row r="8878" spans="10:10" ht="13">
      <c r="J8878" s="169"/>
    </row>
    <row r="8879" spans="10:10" ht="13">
      <c r="J8879" s="169"/>
    </row>
    <row r="8880" spans="10:10" ht="13">
      <c r="J8880" s="169"/>
    </row>
    <row r="8881" spans="10:10" ht="13">
      <c r="J8881" s="169"/>
    </row>
    <row r="8882" spans="10:10" ht="13">
      <c r="J8882" s="169"/>
    </row>
    <row r="8883" spans="10:10" ht="13">
      <c r="J8883" s="169"/>
    </row>
    <row r="8884" spans="10:10" ht="13">
      <c r="J8884" s="169"/>
    </row>
    <row r="8885" spans="10:10" ht="13">
      <c r="J8885" s="169"/>
    </row>
    <row r="8886" spans="10:10" ht="13">
      <c r="J8886" s="169"/>
    </row>
    <row r="8887" spans="10:10" ht="13">
      <c r="J8887" s="169"/>
    </row>
    <row r="8888" spans="10:10" ht="13">
      <c r="J8888" s="169"/>
    </row>
    <row r="8889" spans="10:10" ht="13">
      <c r="J8889" s="169"/>
    </row>
    <row r="8890" spans="10:10" ht="13">
      <c r="J8890" s="169"/>
    </row>
    <row r="8891" spans="10:10" ht="13">
      <c r="J8891" s="169"/>
    </row>
    <row r="8892" spans="10:10" ht="13">
      <c r="J8892" s="169"/>
    </row>
    <row r="8893" spans="10:10" ht="13">
      <c r="J8893" s="169"/>
    </row>
    <row r="8894" spans="10:10" ht="13">
      <c r="J8894" s="169"/>
    </row>
    <row r="8895" spans="10:10" ht="13">
      <c r="J8895" s="169"/>
    </row>
    <row r="8896" spans="10:10" ht="13">
      <c r="J8896" s="169"/>
    </row>
    <row r="8897" spans="10:10" ht="13">
      <c r="J8897" s="169"/>
    </row>
    <row r="8898" spans="10:10" ht="13">
      <c r="J8898" s="169"/>
    </row>
    <row r="8899" spans="10:10" ht="13">
      <c r="J8899" s="169"/>
    </row>
    <row r="8900" spans="10:10" ht="13">
      <c r="J8900" s="169"/>
    </row>
    <row r="8901" spans="10:10" ht="13">
      <c r="J8901" s="169"/>
    </row>
    <row r="8902" spans="10:10" ht="13">
      <c r="J8902" s="169"/>
    </row>
    <row r="8903" spans="10:10" ht="13">
      <c r="J8903" s="169"/>
    </row>
    <row r="8904" spans="10:10" ht="13">
      <c r="J8904" s="169"/>
    </row>
    <row r="8905" spans="10:10" ht="13">
      <c r="J8905" s="169"/>
    </row>
    <row r="8906" spans="10:10" ht="13">
      <c r="J8906" s="169"/>
    </row>
    <row r="8907" spans="10:10" ht="13">
      <c r="J8907" s="169"/>
    </row>
    <row r="8908" spans="10:10" ht="13">
      <c r="J8908" s="169"/>
    </row>
    <row r="8909" spans="10:10" ht="13">
      <c r="J8909" s="169"/>
    </row>
    <row r="8910" spans="10:10" ht="13">
      <c r="J8910" s="169"/>
    </row>
    <row r="8911" spans="10:10" ht="13">
      <c r="J8911" s="169"/>
    </row>
    <row r="8912" spans="10:10" ht="13">
      <c r="J8912" s="169"/>
    </row>
    <row r="8913" spans="10:10" ht="13">
      <c r="J8913" s="169"/>
    </row>
    <row r="8914" spans="10:10" ht="13">
      <c r="J8914" s="169"/>
    </row>
    <row r="8915" spans="10:10" ht="13">
      <c r="J8915" s="169"/>
    </row>
    <row r="8916" spans="10:10" ht="13">
      <c r="J8916" s="169"/>
    </row>
    <row r="8917" spans="10:10" ht="13">
      <c r="J8917" s="169"/>
    </row>
    <row r="8918" spans="10:10" ht="13">
      <c r="J8918" s="169"/>
    </row>
    <row r="8919" spans="10:10" ht="13">
      <c r="J8919" s="169"/>
    </row>
    <row r="8920" spans="10:10" ht="13">
      <c r="J8920" s="169"/>
    </row>
    <row r="8921" spans="10:10" ht="13">
      <c r="J8921" s="169"/>
    </row>
    <row r="8922" spans="10:10" ht="13">
      <c r="J8922" s="169"/>
    </row>
    <row r="8923" spans="10:10" ht="13">
      <c r="J8923" s="169"/>
    </row>
    <row r="8924" spans="10:10" ht="13">
      <c r="J8924" s="169"/>
    </row>
    <row r="8925" spans="10:10" ht="13">
      <c r="J8925" s="169"/>
    </row>
    <row r="8926" spans="10:10" ht="13">
      <c r="J8926" s="169"/>
    </row>
    <row r="8927" spans="10:10" ht="13">
      <c r="J8927" s="169"/>
    </row>
    <row r="8928" spans="10:10" ht="13">
      <c r="J8928" s="169"/>
    </row>
    <row r="8929" spans="10:10" ht="13">
      <c r="J8929" s="169"/>
    </row>
    <row r="8930" spans="10:10" ht="13">
      <c r="J8930" s="169"/>
    </row>
    <row r="8931" spans="10:10" ht="13">
      <c r="J8931" s="169"/>
    </row>
    <row r="8932" spans="10:10" ht="13">
      <c r="J8932" s="169"/>
    </row>
    <row r="8933" spans="10:10" ht="13">
      <c r="J8933" s="169"/>
    </row>
    <row r="8934" spans="10:10" ht="13">
      <c r="J8934" s="169"/>
    </row>
    <row r="8935" spans="10:10" ht="13">
      <c r="J8935" s="169"/>
    </row>
    <row r="8936" spans="10:10" ht="13">
      <c r="J8936" s="169"/>
    </row>
    <row r="8937" spans="10:10" ht="13">
      <c r="J8937" s="169"/>
    </row>
    <row r="8938" spans="10:10" ht="13">
      <c r="J8938" s="169"/>
    </row>
    <row r="8939" spans="10:10" ht="13">
      <c r="J8939" s="169"/>
    </row>
    <row r="8940" spans="10:10" ht="13">
      <c r="J8940" s="169"/>
    </row>
    <row r="8941" spans="10:10" ht="13">
      <c r="J8941" s="169"/>
    </row>
    <row r="8942" spans="10:10" ht="13">
      <c r="J8942" s="169"/>
    </row>
    <row r="8943" spans="10:10" ht="13">
      <c r="J8943" s="169"/>
    </row>
    <row r="8944" spans="10:10" ht="13">
      <c r="J8944" s="169"/>
    </row>
    <row r="8945" spans="10:10" ht="13">
      <c r="J8945" s="169"/>
    </row>
    <row r="8946" spans="10:10" ht="13">
      <c r="J8946" s="169"/>
    </row>
    <row r="8947" spans="10:10" ht="13">
      <c r="J8947" s="169"/>
    </row>
    <row r="8948" spans="10:10" ht="13">
      <c r="J8948" s="169"/>
    </row>
    <row r="8949" spans="10:10" ht="13">
      <c r="J8949" s="169"/>
    </row>
    <row r="8950" spans="10:10" ht="13">
      <c r="J8950" s="169"/>
    </row>
    <row r="8951" spans="10:10" ht="13">
      <c r="J8951" s="169"/>
    </row>
    <row r="8952" spans="10:10" ht="13">
      <c r="J8952" s="169"/>
    </row>
    <row r="8953" spans="10:10" ht="13">
      <c r="J8953" s="169"/>
    </row>
    <row r="8954" spans="10:10" ht="13">
      <c r="J8954" s="169"/>
    </row>
    <row r="8955" spans="10:10" ht="13">
      <c r="J8955" s="169"/>
    </row>
    <row r="8956" spans="10:10" ht="13">
      <c r="J8956" s="169"/>
    </row>
    <row r="8957" spans="10:10" ht="13">
      <c r="J8957" s="169"/>
    </row>
    <row r="8958" spans="10:10" ht="13">
      <c r="J8958" s="169"/>
    </row>
    <row r="8959" spans="10:10" ht="13">
      <c r="J8959" s="169"/>
    </row>
    <row r="8960" spans="10:10" ht="13">
      <c r="J8960" s="169"/>
    </row>
    <row r="8961" spans="10:10" ht="13">
      <c r="J8961" s="169"/>
    </row>
    <row r="8962" spans="10:10" ht="13">
      <c r="J8962" s="169"/>
    </row>
    <row r="8963" spans="10:10" ht="13">
      <c r="J8963" s="169"/>
    </row>
    <row r="8964" spans="10:10" ht="13">
      <c r="J8964" s="169"/>
    </row>
    <row r="8965" spans="10:10" ht="13">
      <c r="J8965" s="169"/>
    </row>
    <row r="8966" spans="10:10" ht="13">
      <c r="J8966" s="169"/>
    </row>
    <row r="8967" spans="10:10" ht="13">
      <c r="J8967" s="169"/>
    </row>
    <row r="8968" spans="10:10" ht="13">
      <c r="J8968" s="169"/>
    </row>
    <row r="8969" spans="10:10" ht="13">
      <c r="J8969" s="169"/>
    </row>
    <row r="8970" spans="10:10" ht="13">
      <c r="J8970" s="169"/>
    </row>
    <row r="8971" spans="10:10" ht="13">
      <c r="J8971" s="169"/>
    </row>
    <row r="8972" spans="10:10" ht="13">
      <c r="J8972" s="169"/>
    </row>
    <row r="8973" spans="10:10" ht="13">
      <c r="J8973" s="169"/>
    </row>
    <row r="8974" spans="10:10" ht="13">
      <c r="J8974" s="169"/>
    </row>
    <row r="8975" spans="10:10" ht="13">
      <c r="J8975" s="169"/>
    </row>
    <row r="8976" spans="10:10" ht="13">
      <c r="J8976" s="169"/>
    </row>
    <row r="8977" spans="10:10" ht="13">
      <c r="J8977" s="169"/>
    </row>
    <row r="8978" spans="10:10" ht="13">
      <c r="J8978" s="169"/>
    </row>
    <row r="8979" spans="10:10" ht="13">
      <c r="J8979" s="169"/>
    </row>
    <row r="8980" spans="10:10" ht="13">
      <c r="J8980" s="169"/>
    </row>
    <row r="8981" spans="10:10" ht="13">
      <c r="J8981" s="169"/>
    </row>
    <row r="8982" spans="10:10" ht="13">
      <c r="J8982" s="169"/>
    </row>
    <row r="8983" spans="10:10" ht="13">
      <c r="J8983" s="169"/>
    </row>
    <row r="8984" spans="10:10" ht="13">
      <c r="J8984" s="169"/>
    </row>
    <row r="8985" spans="10:10" ht="13">
      <c r="J8985" s="169"/>
    </row>
    <row r="8986" spans="10:10" ht="13">
      <c r="J8986" s="169"/>
    </row>
    <row r="8987" spans="10:10" ht="13">
      <c r="J8987" s="169"/>
    </row>
    <row r="8988" spans="10:10" ht="13">
      <c r="J8988" s="169"/>
    </row>
    <row r="8989" spans="10:10" ht="13">
      <c r="J8989" s="169"/>
    </row>
    <row r="8990" spans="10:10" ht="13">
      <c r="J8990" s="169"/>
    </row>
    <row r="8991" spans="10:10" ht="13">
      <c r="J8991" s="169"/>
    </row>
    <row r="8992" spans="10:10" ht="13">
      <c r="J8992" s="169"/>
    </row>
    <row r="8993" spans="10:10" ht="13">
      <c r="J8993" s="169"/>
    </row>
    <row r="8994" spans="10:10" ht="13">
      <c r="J8994" s="169"/>
    </row>
    <row r="8995" spans="10:10" ht="13">
      <c r="J8995" s="169"/>
    </row>
    <row r="8996" spans="10:10" ht="13">
      <c r="J8996" s="169"/>
    </row>
    <row r="8997" spans="10:10" ht="13">
      <c r="J8997" s="169"/>
    </row>
    <row r="8998" spans="10:10" ht="13">
      <c r="J8998" s="169"/>
    </row>
    <row r="8999" spans="10:10" ht="13">
      <c r="J8999" s="169"/>
    </row>
    <row r="9000" spans="10:10" ht="13">
      <c r="J9000" s="169"/>
    </row>
    <row r="9001" spans="10:10" ht="13">
      <c r="J9001" s="169"/>
    </row>
    <row r="9002" spans="10:10" ht="13">
      <c r="J9002" s="169"/>
    </row>
    <row r="9003" spans="10:10" ht="13">
      <c r="J9003" s="169"/>
    </row>
    <row r="9004" spans="10:10" ht="13">
      <c r="J9004" s="169"/>
    </row>
    <row r="9005" spans="10:10" ht="13">
      <c r="J9005" s="169"/>
    </row>
    <row r="9006" spans="10:10" ht="13">
      <c r="J9006" s="169"/>
    </row>
    <row r="9007" spans="10:10" ht="13">
      <c r="J9007" s="169"/>
    </row>
    <row r="9008" spans="10:10" ht="13">
      <c r="J9008" s="169"/>
    </row>
    <row r="9009" spans="10:10" ht="13">
      <c r="J9009" s="169"/>
    </row>
    <row r="9010" spans="10:10" ht="13">
      <c r="J9010" s="169"/>
    </row>
    <row r="9011" spans="10:10" ht="13">
      <c r="J9011" s="169"/>
    </row>
    <row r="9012" spans="10:10" ht="13">
      <c r="J9012" s="169"/>
    </row>
    <row r="9013" spans="10:10" ht="13">
      <c r="J9013" s="169"/>
    </row>
    <row r="9014" spans="10:10" ht="13">
      <c r="J9014" s="169"/>
    </row>
    <row r="9015" spans="10:10" ht="13">
      <c r="J9015" s="169"/>
    </row>
    <row r="9016" spans="10:10" ht="13">
      <c r="J9016" s="169"/>
    </row>
    <row r="9017" spans="10:10" ht="13">
      <c r="J9017" s="169"/>
    </row>
    <row r="9018" spans="10:10" ht="13">
      <c r="J9018" s="169"/>
    </row>
    <row r="9019" spans="10:10" ht="13">
      <c r="J9019" s="169"/>
    </row>
    <row r="9020" spans="10:10" ht="13">
      <c r="J9020" s="169"/>
    </row>
    <row r="9021" spans="10:10" ht="13">
      <c r="J9021" s="169"/>
    </row>
    <row r="9022" spans="10:10" ht="13">
      <c r="J9022" s="169"/>
    </row>
    <row r="9023" spans="10:10" ht="13">
      <c r="J9023" s="169"/>
    </row>
    <row r="9024" spans="10:10" ht="13">
      <c r="J9024" s="169"/>
    </row>
    <row r="9025" spans="10:10" ht="13">
      <c r="J9025" s="169"/>
    </row>
    <row r="9026" spans="10:10" ht="13">
      <c r="J9026" s="169"/>
    </row>
    <row r="9027" spans="10:10" ht="13">
      <c r="J9027" s="169"/>
    </row>
    <row r="9028" spans="10:10" ht="13">
      <c r="J9028" s="169"/>
    </row>
    <row r="9029" spans="10:10" ht="13">
      <c r="J9029" s="169"/>
    </row>
    <row r="9030" spans="10:10" ht="13">
      <c r="J9030" s="169"/>
    </row>
    <row r="9031" spans="10:10" ht="13">
      <c r="J9031" s="169"/>
    </row>
    <row r="9032" spans="10:10" ht="13">
      <c r="J9032" s="169"/>
    </row>
    <row r="9033" spans="10:10" ht="13">
      <c r="J9033" s="169"/>
    </row>
    <row r="9034" spans="10:10" ht="13">
      <c r="J9034" s="169"/>
    </row>
    <row r="9035" spans="10:10" ht="13">
      <c r="J9035" s="169"/>
    </row>
    <row r="9036" spans="10:10" ht="13">
      <c r="J9036" s="169"/>
    </row>
    <row r="9037" spans="10:10" ht="13">
      <c r="J9037" s="169"/>
    </row>
    <row r="9038" spans="10:10" ht="13">
      <c r="J9038" s="169"/>
    </row>
    <row r="9039" spans="10:10" ht="13">
      <c r="J9039" s="169"/>
    </row>
    <row r="9040" spans="10:10" ht="13">
      <c r="J9040" s="169"/>
    </row>
    <row r="9041" spans="10:10" ht="13">
      <c r="J9041" s="169"/>
    </row>
    <row r="9042" spans="10:10" ht="13">
      <c r="J9042" s="169"/>
    </row>
    <row r="9043" spans="10:10" ht="13">
      <c r="J9043" s="169"/>
    </row>
    <row r="9044" spans="10:10" ht="13">
      <c r="J9044" s="169"/>
    </row>
    <row r="9045" spans="10:10" ht="13">
      <c r="J9045" s="169"/>
    </row>
    <row r="9046" spans="10:10" ht="13">
      <c r="J9046" s="169"/>
    </row>
    <row r="9047" spans="10:10" ht="13">
      <c r="J9047" s="169"/>
    </row>
    <row r="9048" spans="10:10" ht="13">
      <c r="J9048" s="169"/>
    </row>
    <row r="9049" spans="10:10" ht="13">
      <c r="J9049" s="169"/>
    </row>
    <row r="9050" spans="10:10" ht="13">
      <c r="J9050" s="169"/>
    </row>
    <row r="9051" spans="10:10" ht="13">
      <c r="J9051" s="169"/>
    </row>
    <row r="9052" spans="10:10" ht="13">
      <c r="J9052" s="169"/>
    </row>
    <row r="9053" spans="10:10" ht="13">
      <c r="J9053" s="169"/>
    </row>
    <row r="9054" spans="10:10" ht="13">
      <c r="J9054" s="169"/>
    </row>
    <row r="9055" spans="10:10" ht="13">
      <c r="J9055" s="169"/>
    </row>
    <row r="9056" spans="10:10" ht="13">
      <c r="J9056" s="169"/>
    </row>
    <row r="9057" spans="10:10" ht="13">
      <c r="J9057" s="169"/>
    </row>
    <row r="9058" spans="10:10" ht="13">
      <c r="J9058" s="169"/>
    </row>
    <row r="9059" spans="10:10" ht="13">
      <c r="J9059" s="169"/>
    </row>
    <row r="9060" spans="10:10" ht="13">
      <c r="J9060" s="169"/>
    </row>
    <row r="9061" spans="10:10" ht="13">
      <c r="J9061" s="169"/>
    </row>
    <row r="9062" spans="10:10" ht="13">
      <c r="J9062" s="169"/>
    </row>
    <row r="9063" spans="10:10" ht="13">
      <c r="J9063" s="169"/>
    </row>
    <row r="9064" spans="10:10" ht="13">
      <c r="J9064" s="169"/>
    </row>
    <row r="9065" spans="10:10" ht="13">
      <c r="J9065" s="169"/>
    </row>
    <row r="9066" spans="10:10" ht="13">
      <c r="J9066" s="169"/>
    </row>
    <row r="9067" spans="10:10" ht="13">
      <c r="J9067" s="169"/>
    </row>
    <row r="9068" spans="10:10" ht="13">
      <c r="J9068" s="169"/>
    </row>
    <row r="9069" spans="10:10" ht="13">
      <c r="J9069" s="169"/>
    </row>
    <row r="9070" spans="10:10" ht="13">
      <c r="J9070" s="169"/>
    </row>
    <row r="9071" spans="10:10" ht="13">
      <c r="J9071" s="169"/>
    </row>
    <row r="9072" spans="10:10" ht="13">
      <c r="J9072" s="169"/>
    </row>
    <row r="9073" spans="10:10" ht="13">
      <c r="J9073" s="169"/>
    </row>
    <row r="9074" spans="10:10" ht="13">
      <c r="J9074" s="169"/>
    </row>
    <row r="9075" spans="10:10" ht="13">
      <c r="J9075" s="169"/>
    </row>
    <row r="9076" spans="10:10" ht="13">
      <c r="J9076" s="169"/>
    </row>
    <row r="9077" spans="10:10" ht="13">
      <c r="J9077" s="169"/>
    </row>
    <row r="9078" spans="10:10" ht="13">
      <c r="J9078" s="169"/>
    </row>
    <row r="9079" spans="10:10" ht="13">
      <c r="J9079" s="169"/>
    </row>
    <row r="9080" spans="10:10" ht="13">
      <c r="J9080" s="169"/>
    </row>
    <row r="9081" spans="10:10" ht="13">
      <c r="J9081" s="169"/>
    </row>
    <row r="9082" spans="10:10" ht="13">
      <c r="J9082" s="169"/>
    </row>
    <row r="9083" spans="10:10" ht="13">
      <c r="J9083" s="169"/>
    </row>
    <row r="9084" spans="10:10" ht="13">
      <c r="J9084" s="169"/>
    </row>
    <row r="9085" spans="10:10" ht="13">
      <c r="J9085" s="169"/>
    </row>
    <row r="9086" spans="10:10" ht="13">
      <c r="J9086" s="169"/>
    </row>
    <row r="9087" spans="10:10" ht="13">
      <c r="J9087" s="169"/>
    </row>
    <row r="9088" spans="10:10" ht="13">
      <c r="J9088" s="169"/>
    </row>
    <row r="9089" spans="10:10" ht="13">
      <c r="J9089" s="169"/>
    </row>
    <row r="9090" spans="10:10" ht="13">
      <c r="J9090" s="169"/>
    </row>
    <row r="9091" spans="10:10" ht="13">
      <c r="J9091" s="169"/>
    </row>
    <row r="9092" spans="10:10" ht="13">
      <c r="J9092" s="169"/>
    </row>
    <row r="9093" spans="10:10" ht="13">
      <c r="J9093" s="169"/>
    </row>
    <row r="9094" spans="10:10" ht="13">
      <c r="J9094" s="169"/>
    </row>
    <row r="9095" spans="10:10" ht="13">
      <c r="J9095" s="169"/>
    </row>
    <row r="9096" spans="10:10" ht="13">
      <c r="J9096" s="169"/>
    </row>
    <row r="9097" spans="10:10" ht="13">
      <c r="J9097" s="169"/>
    </row>
    <row r="9098" spans="10:10" ht="13">
      <c r="J9098" s="169"/>
    </row>
    <row r="9099" spans="10:10" ht="13">
      <c r="J9099" s="169"/>
    </row>
    <row r="9100" spans="10:10" ht="13">
      <c r="J9100" s="169"/>
    </row>
    <row r="9101" spans="10:10" ht="13">
      <c r="J9101" s="169"/>
    </row>
    <row r="9102" spans="10:10" ht="13">
      <c r="J9102" s="169"/>
    </row>
    <row r="9103" spans="10:10" ht="13">
      <c r="J9103" s="169"/>
    </row>
    <row r="9104" spans="10:10" ht="13">
      <c r="J9104" s="169"/>
    </row>
    <row r="9105" spans="10:10" ht="13">
      <c r="J9105" s="169"/>
    </row>
    <row r="9106" spans="10:10" ht="13">
      <c r="J9106" s="169"/>
    </row>
    <row r="9107" spans="10:10" ht="13">
      <c r="J9107" s="169"/>
    </row>
    <row r="9108" spans="10:10" ht="13">
      <c r="J9108" s="169"/>
    </row>
    <row r="9109" spans="10:10" ht="13">
      <c r="J9109" s="169"/>
    </row>
    <row r="9110" spans="10:10" ht="13">
      <c r="J9110" s="169"/>
    </row>
    <row r="9111" spans="10:10" ht="13">
      <c r="J9111" s="169"/>
    </row>
    <row r="9112" spans="10:10" ht="13">
      <c r="J9112" s="169"/>
    </row>
    <row r="9113" spans="10:10" ht="13">
      <c r="J9113" s="169"/>
    </row>
    <row r="9114" spans="10:10" ht="13">
      <c r="J9114" s="169"/>
    </row>
    <row r="9115" spans="10:10" ht="13">
      <c r="J9115" s="169"/>
    </row>
    <row r="9116" spans="10:10" ht="13">
      <c r="J9116" s="169"/>
    </row>
    <row r="9117" spans="10:10" ht="13">
      <c r="J9117" s="169"/>
    </row>
    <row r="9118" spans="10:10" ht="13">
      <c r="J9118" s="169"/>
    </row>
    <row r="9119" spans="10:10" ht="13">
      <c r="J9119" s="169"/>
    </row>
    <row r="9120" spans="10:10" ht="13">
      <c r="J9120" s="169"/>
    </row>
    <row r="9121" spans="10:10" ht="13">
      <c r="J9121" s="169"/>
    </row>
    <row r="9122" spans="10:10" ht="13">
      <c r="J9122" s="169"/>
    </row>
    <row r="9123" spans="10:10" ht="13">
      <c r="J9123" s="169"/>
    </row>
    <row r="9124" spans="10:10" ht="13">
      <c r="J9124" s="169"/>
    </row>
    <row r="9125" spans="10:10" ht="13">
      <c r="J9125" s="169"/>
    </row>
    <row r="9126" spans="10:10" ht="13">
      <c r="J9126" s="169"/>
    </row>
    <row r="9127" spans="10:10" ht="13">
      <c r="J9127" s="169"/>
    </row>
    <row r="9128" spans="10:10" ht="13">
      <c r="J9128" s="169"/>
    </row>
    <row r="9129" spans="10:10" ht="13">
      <c r="J9129" s="169"/>
    </row>
    <row r="9130" spans="10:10" ht="13">
      <c r="J9130" s="169"/>
    </row>
    <row r="9131" spans="10:10" ht="13">
      <c r="J9131" s="169"/>
    </row>
    <row r="9132" spans="10:10" ht="13">
      <c r="J9132" s="169"/>
    </row>
    <row r="9133" spans="10:10" ht="13">
      <c r="J9133" s="169"/>
    </row>
    <row r="9134" spans="10:10" ht="13">
      <c r="J9134" s="169"/>
    </row>
    <row r="9135" spans="10:10" ht="13">
      <c r="J9135" s="169"/>
    </row>
    <row r="9136" spans="10:10" ht="13">
      <c r="J9136" s="169"/>
    </row>
    <row r="9137" spans="10:10" ht="13">
      <c r="J9137" s="169"/>
    </row>
    <row r="9138" spans="10:10" ht="13">
      <c r="J9138" s="169"/>
    </row>
    <row r="9139" spans="10:10" ht="13">
      <c r="J9139" s="169"/>
    </row>
    <row r="9140" spans="10:10" ht="13">
      <c r="J9140" s="169"/>
    </row>
    <row r="9141" spans="10:10" ht="13">
      <c r="J9141" s="169"/>
    </row>
    <row r="9142" spans="10:10" ht="13">
      <c r="J9142" s="169"/>
    </row>
    <row r="9143" spans="10:10" ht="13">
      <c r="J9143" s="169"/>
    </row>
    <row r="9144" spans="10:10" ht="13">
      <c r="J9144" s="169"/>
    </row>
    <row r="9145" spans="10:10" ht="13">
      <c r="J9145" s="169"/>
    </row>
    <row r="9146" spans="10:10" ht="13">
      <c r="J9146" s="169"/>
    </row>
    <row r="9147" spans="10:10" ht="13">
      <c r="J9147" s="169"/>
    </row>
    <row r="9148" spans="10:10" ht="13">
      <c r="J9148" s="169"/>
    </row>
    <row r="9149" spans="10:10" ht="13">
      <c r="J9149" s="169"/>
    </row>
    <row r="9150" spans="10:10" ht="13">
      <c r="J9150" s="169"/>
    </row>
    <row r="9151" spans="10:10" ht="13">
      <c r="J9151" s="169"/>
    </row>
    <row r="9152" spans="10:10" ht="13">
      <c r="J9152" s="169"/>
    </row>
    <row r="9153" spans="10:10" ht="13">
      <c r="J9153" s="169"/>
    </row>
    <row r="9154" spans="10:10" ht="13">
      <c r="J9154" s="169"/>
    </row>
    <row r="9155" spans="10:10" ht="13">
      <c r="J9155" s="169"/>
    </row>
    <row r="9156" spans="10:10" ht="13">
      <c r="J9156" s="169"/>
    </row>
    <row r="9157" spans="10:10" ht="13">
      <c r="J9157" s="169"/>
    </row>
    <row r="9158" spans="10:10" ht="13">
      <c r="J9158" s="169"/>
    </row>
    <row r="9159" spans="10:10" ht="13">
      <c r="J9159" s="169"/>
    </row>
    <row r="9160" spans="10:10" ht="13">
      <c r="J9160" s="169"/>
    </row>
    <row r="9161" spans="10:10" ht="13">
      <c r="J9161" s="169"/>
    </row>
    <row r="9162" spans="10:10" ht="13">
      <c r="J9162" s="169"/>
    </row>
    <row r="9163" spans="10:10" ht="13">
      <c r="J9163" s="169"/>
    </row>
    <row r="9164" spans="10:10" ht="13">
      <c r="J9164" s="169"/>
    </row>
    <row r="9165" spans="10:10" ht="13">
      <c r="J9165" s="169"/>
    </row>
    <row r="9166" spans="10:10" ht="13">
      <c r="J9166" s="169"/>
    </row>
    <row r="9167" spans="10:10" ht="13">
      <c r="J9167" s="169"/>
    </row>
    <row r="9168" spans="10:10" ht="13">
      <c r="J9168" s="169"/>
    </row>
    <row r="9169" spans="10:10" ht="13">
      <c r="J9169" s="169"/>
    </row>
    <row r="9170" spans="10:10" ht="13">
      <c r="J9170" s="169"/>
    </row>
    <row r="9171" spans="10:10" ht="13">
      <c r="J9171" s="169"/>
    </row>
    <row r="9172" spans="10:10" ht="13">
      <c r="J9172" s="169"/>
    </row>
    <row r="9173" spans="10:10" ht="13">
      <c r="J9173" s="169"/>
    </row>
    <row r="9174" spans="10:10" ht="13">
      <c r="J9174" s="169"/>
    </row>
    <row r="9175" spans="10:10" ht="13">
      <c r="J9175" s="169"/>
    </row>
    <row r="9176" spans="10:10" ht="13">
      <c r="J9176" s="169"/>
    </row>
    <row r="9177" spans="10:10" ht="13">
      <c r="J9177" s="169"/>
    </row>
    <row r="9178" spans="10:10" ht="13">
      <c r="J9178" s="169"/>
    </row>
    <row r="9179" spans="10:10" ht="13">
      <c r="J9179" s="169"/>
    </row>
    <row r="9180" spans="10:10" ht="13">
      <c r="J9180" s="169"/>
    </row>
    <row r="9181" spans="10:10" ht="13">
      <c r="J9181" s="169"/>
    </row>
    <row r="9182" spans="10:10" ht="13">
      <c r="J9182" s="169"/>
    </row>
    <row r="9183" spans="10:10" ht="13">
      <c r="J9183" s="169"/>
    </row>
    <row r="9184" spans="10:10" ht="13">
      <c r="J9184" s="169"/>
    </row>
    <row r="9185" spans="10:10" ht="13">
      <c r="J9185" s="169"/>
    </row>
    <row r="9186" spans="10:10" ht="13">
      <c r="J9186" s="169"/>
    </row>
    <row r="9187" spans="10:10" ht="13">
      <c r="J9187" s="169"/>
    </row>
    <row r="9188" spans="10:10" ht="13">
      <c r="J9188" s="169"/>
    </row>
    <row r="9189" spans="10:10" ht="13">
      <c r="J9189" s="169"/>
    </row>
    <row r="9190" spans="10:10" ht="13">
      <c r="J9190" s="169"/>
    </row>
    <row r="9191" spans="10:10" ht="13">
      <c r="J9191" s="169"/>
    </row>
    <row r="9192" spans="10:10" ht="13">
      <c r="J9192" s="169"/>
    </row>
    <row r="9193" spans="10:10" ht="13">
      <c r="J9193" s="169"/>
    </row>
    <row r="9194" spans="10:10" ht="13">
      <c r="J9194" s="169"/>
    </row>
    <row r="9195" spans="10:10" ht="13">
      <c r="J9195" s="169"/>
    </row>
    <row r="9196" spans="10:10" ht="13">
      <c r="J9196" s="169"/>
    </row>
    <row r="9197" spans="10:10" ht="13">
      <c r="J9197" s="169"/>
    </row>
    <row r="9198" spans="10:10" ht="13">
      <c r="J9198" s="169"/>
    </row>
    <row r="9199" spans="10:10" ht="13">
      <c r="J9199" s="169"/>
    </row>
    <row r="9200" spans="10:10" ht="13">
      <c r="J9200" s="169"/>
    </row>
    <row r="9201" spans="10:10" ht="13">
      <c r="J9201" s="169"/>
    </row>
    <row r="9202" spans="10:10" ht="13">
      <c r="J9202" s="169"/>
    </row>
    <row r="9203" spans="10:10" ht="13">
      <c r="J9203" s="169"/>
    </row>
    <row r="9204" spans="10:10" ht="13">
      <c r="J9204" s="169"/>
    </row>
    <row r="9205" spans="10:10" ht="13">
      <c r="J9205" s="169"/>
    </row>
    <row r="9206" spans="10:10" ht="13">
      <c r="J9206" s="169"/>
    </row>
    <row r="9207" spans="10:10" ht="13">
      <c r="J9207" s="169"/>
    </row>
    <row r="9208" spans="10:10" ht="13">
      <c r="J9208" s="169"/>
    </row>
    <row r="9209" spans="10:10" ht="13">
      <c r="J9209" s="169"/>
    </row>
    <row r="9210" spans="10:10" ht="13">
      <c r="J9210" s="169"/>
    </row>
    <row r="9211" spans="10:10" ht="13">
      <c r="J9211" s="169"/>
    </row>
    <row r="9212" spans="10:10" ht="13">
      <c r="J9212" s="169"/>
    </row>
    <row r="9213" spans="10:10" ht="13">
      <c r="J9213" s="169"/>
    </row>
    <row r="9214" spans="10:10" ht="13">
      <c r="J9214" s="169"/>
    </row>
    <row r="9215" spans="10:10" ht="13">
      <c r="J9215" s="169"/>
    </row>
    <row r="9216" spans="10:10" ht="13">
      <c r="J9216" s="169"/>
    </row>
    <row r="9217" spans="10:10" ht="13">
      <c r="J9217" s="169"/>
    </row>
    <row r="9218" spans="10:10" ht="13">
      <c r="J9218" s="169"/>
    </row>
    <row r="9219" spans="10:10" ht="13">
      <c r="J9219" s="169"/>
    </row>
    <row r="9220" spans="10:10" ht="13">
      <c r="J9220" s="169"/>
    </row>
    <row r="9221" spans="10:10" ht="13">
      <c r="J9221" s="169"/>
    </row>
    <row r="9222" spans="10:10" ht="13">
      <c r="J9222" s="169"/>
    </row>
    <row r="9223" spans="10:10" ht="13">
      <c r="J9223" s="169"/>
    </row>
    <row r="9224" spans="10:10" ht="13">
      <c r="J9224" s="169"/>
    </row>
    <row r="9225" spans="10:10" ht="13">
      <c r="J9225" s="169"/>
    </row>
    <row r="9226" spans="10:10" ht="13">
      <c r="J9226" s="169"/>
    </row>
    <row r="9227" spans="10:10" ht="13">
      <c r="J9227" s="169"/>
    </row>
    <row r="9228" spans="10:10" ht="13">
      <c r="J9228" s="169"/>
    </row>
    <row r="9229" spans="10:10" ht="13">
      <c r="J9229" s="169"/>
    </row>
    <row r="9230" spans="10:10" ht="13">
      <c r="J9230" s="169"/>
    </row>
    <row r="9231" spans="10:10" ht="13">
      <c r="J9231" s="169"/>
    </row>
    <row r="9232" spans="10:10" ht="13">
      <c r="J9232" s="169"/>
    </row>
    <row r="9233" spans="10:10" ht="13">
      <c r="J9233" s="169"/>
    </row>
    <row r="9234" spans="10:10" ht="13">
      <c r="J9234" s="169"/>
    </row>
    <row r="9235" spans="10:10" ht="13">
      <c r="J9235" s="169"/>
    </row>
    <row r="9236" spans="10:10" ht="13">
      <c r="J9236" s="169"/>
    </row>
    <row r="9237" spans="10:10" ht="13">
      <c r="J9237" s="169"/>
    </row>
    <row r="9238" spans="10:10" ht="13">
      <c r="J9238" s="169"/>
    </row>
    <row r="9239" spans="10:10" ht="13">
      <c r="J9239" s="169"/>
    </row>
    <row r="9240" spans="10:10" ht="13">
      <c r="J9240" s="169"/>
    </row>
    <row r="9241" spans="10:10" ht="13">
      <c r="J9241" s="169"/>
    </row>
    <row r="9242" spans="10:10" ht="13">
      <c r="J9242" s="169"/>
    </row>
    <row r="9243" spans="10:10" ht="13">
      <c r="J9243" s="169"/>
    </row>
    <row r="9244" spans="10:10" ht="13">
      <c r="J9244" s="169"/>
    </row>
    <row r="9245" spans="10:10" ht="13">
      <c r="J9245" s="169"/>
    </row>
    <row r="9246" spans="10:10" ht="13">
      <c r="J9246" s="169"/>
    </row>
    <row r="9247" spans="10:10" ht="13">
      <c r="J9247" s="169"/>
    </row>
    <row r="9248" spans="10:10" ht="13">
      <c r="J9248" s="169"/>
    </row>
    <row r="9249" spans="10:10" ht="13">
      <c r="J9249" s="169"/>
    </row>
    <row r="9250" spans="10:10" ht="13">
      <c r="J9250" s="169"/>
    </row>
    <row r="9251" spans="10:10" ht="13">
      <c r="J9251" s="169"/>
    </row>
    <row r="9252" spans="10:10" ht="13">
      <c r="J9252" s="169"/>
    </row>
    <row r="9253" spans="10:10" ht="13">
      <c r="J9253" s="169"/>
    </row>
    <row r="9254" spans="10:10" ht="13">
      <c r="J9254" s="169"/>
    </row>
    <row r="9255" spans="10:10" ht="13">
      <c r="J9255" s="169"/>
    </row>
    <row r="9256" spans="10:10" ht="13">
      <c r="J9256" s="169"/>
    </row>
    <row r="9257" spans="10:10" ht="13">
      <c r="J9257" s="169"/>
    </row>
    <row r="9258" spans="10:10" ht="13">
      <c r="J9258" s="169"/>
    </row>
    <row r="9259" spans="10:10" ht="13">
      <c r="J9259" s="169"/>
    </row>
    <row r="9260" spans="10:10" ht="13">
      <c r="J9260" s="169"/>
    </row>
    <row r="9261" spans="10:10" ht="13">
      <c r="J9261" s="169"/>
    </row>
    <row r="9262" spans="10:10" ht="13">
      <c r="J9262" s="169"/>
    </row>
    <row r="9263" spans="10:10" ht="13">
      <c r="J9263" s="169"/>
    </row>
    <row r="9264" spans="10:10" ht="13">
      <c r="J9264" s="169"/>
    </row>
    <row r="9265" spans="10:10" ht="13">
      <c r="J9265" s="169"/>
    </row>
    <row r="9266" spans="10:10" ht="13">
      <c r="J9266" s="169"/>
    </row>
    <row r="9267" spans="10:10" ht="13">
      <c r="J9267" s="169"/>
    </row>
    <row r="9268" spans="10:10" ht="13">
      <c r="J9268" s="169"/>
    </row>
    <row r="9269" spans="10:10" ht="13">
      <c r="J9269" s="169"/>
    </row>
    <row r="9270" spans="10:10" ht="13">
      <c r="J9270" s="169"/>
    </row>
    <row r="9271" spans="10:10" ht="13">
      <c r="J9271" s="169"/>
    </row>
    <row r="9272" spans="10:10" ht="13">
      <c r="J9272" s="169"/>
    </row>
    <row r="9273" spans="10:10" ht="13">
      <c r="J9273" s="169"/>
    </row>
    <row r="9274" spans="10:10" ht="13">
      <c r="J9274" s="169"/>
    </row>
    <row r="9275" spans="10:10" ht="13">
      <c r="J9275" s="169"/>
    </row>
    <row r="9276" spans="10:10" ht="13">
      <c r="J9276" s="169"/>
    </row>
    <row r="9277" spans="10:10" ht="13">
      <c r="J9277" s="169"/>
    </row>
    <row r="9278" spans="10:10" ht="13">
      <c r="J9278" s="169"/>
    </row>
    <row r="9279" spans="10:10" ht="13">
      <c r="J9279" s="169"/>
    </row>
    <row r="9280" spans="10:10" ht="13">
      <c r="J9280" s="169"/>
    </row>
    <row r="9281" spans="10:10" ht="13">
      <c r="J9281" s="169"/>
    </row>
    <row r="9282" spans="10:10" ht="13">
      <c r="J9282" s="169"/>
    </row>
    <row r="9283" spans="10:10" ht="13">
      <c r="J9283" s="169"/>
    </row>
    <row r="9284" spans="10:10" ht="13">
      <c r="J9284" s="169"/>
    </row>
    <row r="9285" spans="10:10" ht="13">
      <c r="J9285" s="169"/>
    </row>
    <row r="9286" spans="10:10" ht="13">
      <c r="J9286" s="169"/>
    </row>
    <row r="9287" spans="10:10" ht="13">
      <c r="J9287" s="169"/>
    </row>
    <row r="9288" spans="10:10" ht="13">
      <c r="J9288" s="169"/>
    </row>
    <row r="9289" spans="10:10" ht="13">
      <c r="J9289" s="169"/>
    </row>
    <row r="9290" spans="10:10" ht="13">
      <c r="J9290" s="169"/>
    </row>
    <row r="9291" spans="10:10" ht="13">
      <c r="J9291" s="169"/>
    </row>
    <row r="9292" spans="10:10" ht="13">
      <c r="J9292" s="169"/>
    </row>
    <row r="9293" spans="10:10" ht="13">
      <c r="J9293" s="169"/>
    </row>
    <row r="9294" spans="10:10" ht="13">
      <c r="J9294" s="169"/>
    </row>
    <row r="9295" spans="10:10" ht="13">
      <c r="J9295" s="169"/>
    </row>
    <row r="9296" spans="10:10" ht="13">
      <c r="J9296" s="169"/>
    </row>
    <row r="9297" spans="10:10" ht="13">
      <c r="J9297" s="169"/>
    </row>
    <row r="9298" spans="10:10" ht="13">
      <c r="J9298" s="169"/>
    </row>
    <row r="9299" spans="10:10" ht="13">
      <c r="J9299" s="169"/>
    </row>
    <row r="9300" spans="10:10" ht="13">
      <c r="J9300" s="169"/>
    </row>
    <row r="9301" spans="10:10" ht="13">
      <c r="J9301" s="169"/>
    </row>
    <row r="9302" spans="10:10" ht="13">
      <c r="J9302" s="169"/>
    </row>
    <row r="9303" spans="10:10" ht="13">
      <c r="J9303" s="169"/>
    </row>
    <row r="9304" spans="10:10" ht="13">
      <c r="J9304" s="169"/>
    </row>
    <row r="9305" spans="10:10" ht="13">
      <c r="J9305" s="169"/>
    </row>
    <row r="9306" spans="10:10" ht="13">
      <c r="J9306" s="169"/>
    </row>
    <row r="9307" spans="10:10" ht="13">
      <c r="J9307" s="169"/>
    </row>
    <row r="9308" spans="10:10" ht="13">
      <c r="J9308" s="169"/>
    </row>
    <row r="9309" spans="10:10" ht="13">
      <c r="J9309" s="169"/>
    </row>
    <row r="9310" spans="10:10" ht="13">
      <c r="J9310" s="169"/>
    </row>
    <row r="9311" spans="10:10" ht="13">
      <c r="J9311" s="169"/>
    </row>
    <row r="9312" spans="10:10" ht="13">
      <c r="J9312" s="169"/>
    </row>
    <row r="9313" spans="10:10" ht="13">
      <c r="J9313" s="169"/>
    </row>
    <row r="9314" spans="10:10" ht="13">
      <c r="J9314" s="169"/>
    </row>
    <row r="9315" spans="10:10" ht="13">
      <c r="J9315" s="169"/>
    </row>
    <row r="9316" spans="10:10" ht="13">
      <c r="J9316" s="169"/>
    </row>
    <row r="9317" spans="10:10" ht="13">
      <c r="J9317" s="169"/>
    </row>
    <row r="9318" spans="10:10" ht="13">
      <c r="J9318" s="169"/>
    </row>
    <row r="9319" spans="10:10" ht="13">
      <c r="J9319" s="169"/>
    </row>
    <row r="9320" spans="10:10" ht="13">
      <c r="J9320" s="169"/>
    </row>
    <row r="9321" spans="10:10" ht="13">
      <c r="J9321" s="169"/>
    </row>
    <row r="9322" spans="10:10" ht="13">
      <c r="J9322" s="169"/>
    </row>
    <row r="9323" spans="10:10" ht="13">
      <c r="J9323" s="169"/>
    </row>
    <row r="9324" spans="10:10" ht="13">
      <c r="J9324" s="169"/>
    </row>
    <row r="9325" spans="10:10" ht="13">
      <c r="J9325" s="169"/>
    </row>
    <row r="9326" spans="10:10" ht="13">
      <c r="J9326" s="169"/>
    </row>
    <row r="9327" spans="10:10" ht="13">
      <c r="J9327" s="169"/>
    </row>
    <row r="9328" spans="10:10" ht="13">
      <c r="J9328" s="169"/>
    </row>
    <row r="9329" spans="10:10" ht="13">
      <c r="J9329" s="169"/>
    </row>
    <row r="9330" spans="10:10" ht="13">
      <c r="J9330" s="169"/>
    </row>
    <row r="9331" spans="10:10" ht="13">
      <c r="J9331" s="169"/>
    </row>
    <row r="9332" spans="10:10" ht="13">
      <c r="J9332" s="169"/>
    </row>
    <row r="9333" spans="10:10" ht="13">
      <c r="J9333" s="169"/>
    </row>
    <row r="9334" spans="10:10" ht="13">
      <c r="J9334" s="169"/>
    </row>
    <row r="9335" spans="10:10" ht="13">
      <c r="J9335" s="169"/>
    </row>
    <row r="9336" spans="10:10" ht="13">
      <c r="J9336" s="169"/>
    </row>
    <row r="9337" spans="10:10" ht="13">
      <c r="J9337" s="169"/>
    </row>
    <row r="9338" spans="10:10" ht="13">
      <c r="J9338" s="169"/>
    </row>
    <row r="9339" spans="10:10" ht="13">
      <c r="J9339" s="169"/>
    </row>
    <row r="9340" spans="10:10" ht="13">
      <c r="J9340" s="169"/>
    </row>
    <row r="9341" spans="10:10" ht="13">
      <c r="J9341" s="169"/>
    </row>
    <row r="9342" spans="10:10" ht="13">
      <c r="J9342" s="169"/>
    </row>
    <row r="9343" spans="10:10" ht="13">
      <c r="J9343" s="169"/>
    </row>
    <row r="9344" spans="10:10" ht="13">
      <c r="J9344" s="169"/>
    </row>
    <row r="9345" spans="10:10" ht="13">
      <c r="J9345" s="169"/>
    </row>
    <row r="9346" spans="10:10" ht="13">
      <c r="J9346" s="169"/>
    </row>
    <row r="9347" spans="10:10" ht="13">
      <c r="J9347" s="169"/>
    </row>
    <row r="9348" spans="10:10" ht="13">
      <c r="J9348" s="169"/>
    </row>
    <row r="9349" spans="10:10" ht="13">
      <c r="J9349" s="169"/>
    </row>
    <row r="9350" spans="10:10" ht="13">
      <c r="J9350" s="169"/>
    </row>
    <row r="9351" spans="10:10" ht="13">
      <c r="J9351" s="169"/>
    </row>
    <row r="9352" spans="10:10" ht="13">
      <c r="J9352" s="169"/>
    </row>
    <row r="9353" spans="10:10" ht="13">
      <c r="J9353" s="169"/>
    </row>
    <row r="9354" spans="10:10" ht="13">
      <c r="J9354" s="169"/>
    </row>
    <row r="9355" spans="10:10" ht="13">
      <c r="J9355" s="169"/>
    </row>
    <row r="9356" spans="10:10" ht="13">
      <c r="J9356" s="169"/>
    </row>
    <row r="9357" spans="10:10" ht="13">
      <c r="J9357" s="169"/>
    </row>
    <row r="9358" spans="10:10" ht="13">
      <c r="J9358" s="169"/>
    </row>
    <row r="9359" spans="10:10" ht="13">
      <c r="J9359" s="169"/>
    </row>
    <row r="9360" spans="10:10" ht="13">
      <c r="J9360" s="169"/>
    </row>
    <row r="9361" spans="10:10" ht="13">
      <c r="J9361" s="169"/>
    </row>
    <row r="9362" spans="10:10" ht="13">
      <c r="J9362" s="169"/>
    </row>
    <row r="9363" spans="10:10" ht="13">
      <c r="J9363" s="169"/>
    </row>
    <row r="9364" spans="10:10" ht="13">
      <c r="J9364" s="169"/>
    </row>
    <row r="9365" spans="10:10" ht="13">
      <c r="J9365" s="169"/>
    </row>
    <row r="9366" spans="10:10" ht="13">
      <c r="J9366" s="169"/>
    </row>
    <row r="9367" spans="10:10" ht="13">
      <c r="J9367" s="169"/>
    </row>
    <row r="9368" spans="10:10" ht="13">
      <c r="J9368" s="169"/>
    </row>
    <row r="9369" spans="10:10" ht="13">
      <c r="J9369" s="169"/>
    </row>
    <row r="9370" spans="10:10" ht="13">
      <c r="J9370" s="169"/>
    </row>
    <row r="9371" spans="10:10" ht="13">
      <c r="J9371" s="169"/>
    </row>
    <row r="9372" spans="10:10" ht="13">
      <c r="J9372" s="169"/>
    </row>
    <row r="9373" spans="10:10" ht="13">
      <c r="J9373" s="169"/>
    </row>
    <row r="9374" spans="10:10" ht="13">
      <c r="J9374" s="169"/>
    </row>
    <row r="9375" spans="10:10" ht="13">
      <c r="J9375" s="169"/>
    </row>
    <row r="9376" spans="10:10" ht="13">
      <c r="J9376" s="169"/>
    </row>
    <row r="9377" spans="10:10" ht="13">
      <c r="J9377" s="169"/>
    </row>
    <row r="9378" spans="10:10" ht="13">
      <c r="J9378" s="169"/>
    </row>
    <row r="9379" spans="10:10" ht="13">
      <c r="J9379" s="169"/>
    </row>
    <row r="9380" spans="10:10" ht="13">
      <c r="J9380" s="169"/>
    </row>
    <row r="9381" spans="10:10" ht="13">
      <c r="J9381" s="169"/>
    </row>
    <row r="9382" spans="10:10" ht="13">
      <c r="J9382" s="169"/>
    </row>
    <row r="9383" spans="10:10" ht="13">
      <c r="J9383" s="169"/>
    </row>
    <row r="9384" spans="10:10" ht="13">
      <c r="J9384" s="169"/>
    </row>
    <row r="9385" spans="10:10" ht="13">
      <c r="J9385" s="169"/>
    </row>
    <row r="9386" spans="10:10" ht="13">
      <c r="J9386" s="169"/>
    </row>
    <row r="9387" spans="10:10" ht="13">
      <c r="J9387" s="169"/>
    </row>
    <row r="9388" spans="10:10" ht="13">
      <c r="J9388" s="169"/>
    </row>
    <row r="9389" spans="10:10" ht="13">
      <c r="J9389" s="169"/>
    </row>
    <row r="9390" spans="10:10" ht="13">
      <c r="J9390" s="169"/>
    </row>
    <row r="9391" spans="10:10" ht="13">
      <c r="J9391" s="169"/>
    </row>
    <row r="9392" spans="10:10" ht="13">
      <c r="J9392" s="169"/>
    </row>
    <row r="9393" spans="10:10" ht="13">
      <c r="J9393" s="169"/>
    </row>
    <row r="9394" spans="10:10" ht="13">
      <c r="J9394" s="169"/>
    </row>
    <row r="9395" spans="10:10" ht="13">
      <c r="J9395" s="169"/>
    </row>
    <row r="9396" spans="10:10" ht="13">
      <c r="J9396" s="169"/>
    </row>
    <row r="9397" spans="10:10" ht="13">
      <c r="J9397" s="169"/>
    </row>
    <row r="9398" spans="10:10" ht="13">
      <c r="J9398" s="169"/>
    </row>
    <row r="9399" spans="10:10" ht="13">
      <c r="J9399" s="169"/>
    </row>
    <row r="9400" spans="10:10" ht="13">
      <c r="J9400" s="169"/>
    </row>
    <row r="9401" spans="10:10" ht="13">
      <c r="J9401" s="169"/>
    </row>
    <row r="9402" spans="10:10" ht="13">
      <c r="J9402" s="169"/>
    </row>
    <row r="9403" spans="10:10" ht="13">
      <c r="J9403" s="169"/>
    </row>
    <row r="9404" spans="10:10" ht="13">
      <c r="J9404" s="169"/>
    </row>
    <row r="9405" spans="10:10" ht="13">
      <c r="J9405" s="169"/>
    </row>
    <row r="9406" spans="10:10" ht="13">
      <c r="J9406" s="169"/>
    </row>
    <row r="9407" spans="10:10" ht="13">
      <c r="J9407" s="169"/>
    </row>
    <row r="9408" spans="10:10" ht="13">
      <c r="J9408" s="169"/>
    </row>
    <row r="9409" spans="10:10" ht="13">
      <c r="J9409" s="169"/>
    </row>
    <row r="9410" spans="10:10" ht="13">
      <c r="J9410" s="169"/>
    </row>
    <row r="9411" spans="10:10" ht="13">
      <c r="J9411" s="169"/>
    </row>
    <row r="9412" spans="10:10" ht="13">
      <c r="J9412" s="169"/>
    </row>
    <row r="9413" spans="10:10" ht="13">
      <c r="J9413" s="169"/>
    </row>
    <row r="9414" spans="10:10" ht="13">
      <c r="J9414" s="169"/>
    </row>
    <row r="9415" spans="10:10" ht="13">
      <c r="J9415" s="169"/>
    </row>
    <row r="9416" spans="10:10" ht="13">
      <c r="J9416" s="169"/>
    </row>
    <row r="9417" spans="10:10" ht="13">
      <c r="J9417" s="169"/>
    </row>
    <row r="9418" spans="10:10" ht="13">
      <c r="J9418" s="169"/>
    </row>
    <row r="9419" spans="10:10" ht="13">
      <c r="J9419" s="169"/>
    </row>
    <row r="9420" spans="10:10" ht="13">
      <c r="J9420" s="169"/>
    </row>
    <row r="9421" spans="10:10" ht="13">
      <c r="J9421" s="169"/>
    </row>
    <row r="9422" spans="10:10" ht="13">
      <c r="J9422" s="169"/>
    </row>
    <row r="9423" spans="10:10" ht="13">
      <c r="J9423" s="169"/>
    </row>
    <row r="9424" spans="10:10" ht="13">
      <c r="J9424" s="169"/>
    </row>
    <row r="9425" spans="10:10" ht="13">
      <c r="J9425" s="169"/>
    </row>
    <row r="9426" spans="10:10" ht="13">
      <c r="J9426" s="169"/>
    </row>
    <row r="9427" spans="10:10" ht="13">
      <c r="J9427" s="169"/>
    </row>
    <row r="9428" spans="10:10" ht="13">
      <c r="J9428" s="169"/>
    </row>
    <row r="9429" spans="10:10" ht="13">
      <c r="J9429" s="169"/>
    </row>
    <row r="9430" spans="10:10" ht="13">
      <c r="J9430" s="169"/>
    </row>
    <row r="9431" spans="10:10" ht="13">
      <c r="J9431" s="169"/>
    </row>
    <row r="9432" spans="10:10" ht="13">
      <c r="J9432" s="169"/>
    </row>
    <row r="9433" spans="10:10" ht="13">
      <c r="J9433" s="169"/>
    </row>
    <row r="9434" spans="10:10" ht="13">
      <c r="J9434" s="169"/>
    </row>
    <row r="9435" spans="10:10" ht="13">
      <c r="J9435" s="169"/>
    </row>
    <row r="9436" spans="10:10" ht="13">
      <c r="J9436" s="169"/>
    </row>
    <row r="9437" spans="10:10" ht="13">
      <c r="J9437" s="169"/>
    </row>
    <row r="9438" spans="10:10" ht="13">
      <c r="J9438" s="169"/>
    </row>
    <row r="9439" spans="10:10" ht="13">
      <c r="J9439" s="169"/>
    </row>
    <row r="9440" spans="10:10" ht="13">
      <c r="J9440" s="169"/>
    </row>
    <row r="9441" spans="10:10" ht="13">
      <c r="J9441" s="169"/>
    </row>
    <row r="9442" spans="10:10" ht="13">
      <c r="J9442" s="169"/>
    </row>
    <row r="9443" spans="10:10" ht="13">
      <c r="J9443" s="169"/>
    </row>
    <row r="9444" spans="10:10" ht="13">
      <c r="J9444" s="169"/>
    </row>
    <row r="9445" spans="10:10" ht="13">
      <c r="J9445" s="169"/>
    </row>
    <row r="9446" spans="10:10" ht="13">
      <c r="J9446" s="169"/>
    </row>
    <row r="9447" spans="10:10" ht="13">
      <c r="J9447" s="169"/>
    </row>
    <row r="9448" spans="10:10" ht="13">
      <c r="J9448" s="169"/>
    </row>
    <row r="9449" spans="10:10" ht="13">
      <c r="J9449" s="169"/>
    </row>
    <row r="9450" spans="10:10" ht="13">
      <c r="J9450" s="169"/>
    </row>
    <row r="9451" spans="10:10" ht="13">
      <c r="J9451" s="169"/>
    </row>
    <row r="9452" spans="10:10" ht="13">
      <c r="J9452" s="169"/>
    </row>
    <row r="9453" spans="10:10" ht="13">
      <c r="J9453" s="169"/>
    </row>
    <row r="9454" spans="10:10" ht="13">
      <c r="J9454" s="169"/>
    </row>
    <row r="9455" spans="10:10" ht="13">
      <c r="J9455" s="169"/>
    </row>
    <row r="9456" spans="10:10" ht="13">
      <c r="J9456" s="169"/>
    </row>
    <row r="9457" spans="10:10" ht="13">
      <c r="J9457" s="169"/>
    </row>
    <row r="9458" spans="10:10" ht="13">
      <c r="J9458" s="169"/>
    </row>
    <row r="9459" spans="10:10" ht="13">
      <c r="J9459" s="169"/>
    </row>
    <row r="9460" spans="10:10" ht="13">
      <c r="J9460" s="169"/>
    </row>
    <row r="9461" spans="10:10" ht="13">
      <c r="J9461" s="169"/>
    </row>
    <row r="9462" spans="10:10" ht="13">
      <c r="J9462" s="169"/>
    </row>
    <row r="9463" spans="10:10" ht="13">
      <c r="J9463" s="169"/>
    </row>
    <row r="9464" spans="10:10" ht="13">
      <c r="J9464" s="169"/>
    </row>
    <row r="9465" spans="10:10" ht="13">
      <c r="J9465" s="169"/>
    </row>
    <row r="9466" spans="10:10" ht="13">
      <c r="J9466" s="169"/>
    </row>
    <row r="9467" spans="10:10" ht="13">
      <c r="J9467" s="169"/>
    </row>
    <row r="9468" spans="10:10" ht="13">
      <c r="J9468" s="169"/>
    </row>
    <row r="9469" spans="10:10" ht="13">
      <c r="J9469" s="169"/>
    </row>
    <row r="9470" spans="10:10" ht="13">
      <c r="J9470" s="169"/>
    </row>
    <row r="9471" spans="10:10" ht="13">
      <c r="J9471" s="169"/>
    </row>
    <row r="9472" spans="10:10" ht="13">
      <c r="J9472" s="169"/>
    </row>
    <row r="9473" spans="10:10" ht="13">
      <c r="J9473" s="169"/>
    </row>
    <row r="9474" spans="10:10" ht="13">
      <c r="J9474" s="169"/>
    </row>
    <row r="9475" spans="10:10" ht="13">
      <c r="J9475" s="169"/>
    </row>
    <row r="9476" spans="10:10" ht="13">
      <c r="J9476" s="169"/>
    </row>
    <row r="9477" spans="10:10" ht="13">
      <c r="J9477" s="169"/>
    </row>
    <row r="9478" spans="10:10" ht="13">
      <c r="J9478" s="169"/>
    </row>
    <row r="9479" spans="10:10" ht="13">
      <c r="J9479" s="169"/>
    </row>
    <row r="9480" spans="10:10" ht="13">
      <c r="J9480" s="169"/>
    </row>
    <row r="9481" spans="10:10" ht="13">
      <c r="J9481" s="169"/>
    </row>
    <row r="9482" spans="10:10" ht="13">
      <c r="J9482" s="169"/>
    </row>
    <row r="9483" spans="10:10" ht="13">
      <c r="J9483" s="169"/>
    </row>
    <row r="9484" spans="10:10" ht="13">
      <c r="J9484" s="169"/>
    </row>
    <row r="9485" spans="10:10" ht="13">
      <c r="J9485" s="169"/>
    </row>
    <row r="9486" spans="10:10" ht="13">
      <c r="J9486" s="169"/>
    </row>
    <row r="9487" spans="10:10" ht="13">
      <c r="J9487" s="169"/>
    </row>
    <row r="9488" spans="10:10" ht="13">
      <c r="J9488" s="169"/>
    </row>
    <row r="9489" spans="10:10" ht="13">
      <c r="J9489" s="169"/>
    </row>
    <row r="9490" spans="10:10" ht="13">
      <c r="J9490" s="169"/>
    </row>
    <row r="9491" spans="10:10" ht="13">
      <c r="J9491" s="169"/>
    </row>
    <row r="9492" spans="10:10" ht="13">
      <c r="J9492" s="169"/>
    </row>
    <row r="9493" spans="10:10" ht="13">
      <c r="J9493" s="169"/>
    </row>
    <row r="9494" spans="10:10" ht="13">
      <c r="J9494" s="169"/>
    </row>
    <row r="9495" spans="10:10" ht="13">
      <c r="J9495" s="169"/>
    </row>
    <row r="9496" spans="10:10" ht="13">
      <c r="J9496" s="169"/>
    </row>
    <row r="9497" spans="10:10" ht="13">
      <c r="J9497" s="169"/>
    </row>
    <row r="9498" spans="10:10" ht="13">
      <c r="J9498" s="169"/>
    </row>
    <row r="9499" spans="10:10" ht="13">
      <c r="J9499" s="169"/>
    </row>
    <row r="9500" spans="10:10" ht="13">
      <c r="J9500" s="169"/>
    </row>
    <row r="9501" spans="10:10" ht="13">
      <c r="J9501" s="169"/>
    </row>
    <row r="9502" spans="10:10" ht="13">
      <c r="J9502" s="169"/>
    </row>
    <row r="9503" spans="10:10" ht="13">
      <c r="J9503" s="169"/>
    </row>
    <row r="9504" spans="10:10" ht="13">
      <c r="J9504" s="169"/>
    </row>
    <row r="9505" spans="10:10" ht="13">
      <c r="J9505" s="169"/>
    </row>
    <row r="9506" spans="10:10" ht="13">
      <c r="J9506" s="169"/>
    </row>
    <row r="9507" spans="10:10" ht="13">
      <c r="J9507" s="169"/>
    </row>
    <row r="9508" spans="10:10" ht="13">
      <c r="J9508" s="169"/>
    </row>
    <row r="9509" spans="10:10" ht="13">
      <c r="J9509" s="169"/>
    </row>
    <row r="9510" spans="10:10" ht="13">
      <c r="J9510" s="169"/>
    </row>
    <row r="9511" spans="10:10" ht="13">
      <c r="J9511" s="169"/>
    </row>
    <row r="9512" spans="10:10" ht="13">
      <c r="J9512" s="169"/>
    </row>
    <row r="9513" spans="10:10" ht="13">
      <c r="J9513" s="169"/>
    </row>
    <row r="9514" spans="10:10" ht="13">
      <c r="J9514" s="169"/>
    </row>
    <row r="9515" spans="10:10" ht="13">
      <c r="J9515" s="169"/>
    </row>
    <row r="9516" spans="10:10" ht="13">
      <c r="J9516" s="169"/>
    </row>
    <row r="9517" spans="10:10" ht="13">
      <c r="J9517" s="169"/>
    </row>
    <row r="9518" spans="10:10" ht="13">
      <c r="J9518" s="169"/>
    </row>
    <row r="9519" spans="10:10" ht="13">
      <c r="J9519" s="169"/>
    </row>
    <row r="9520" spans="10:10" ht="13">
      <c r="J9520" s="169"/>
    </row>
    <row r="9521" spans="10:10" ht="13">
      <c r="J9521" s="169"/>
    </row>
    <row r="9522" spans="10:10" ht="13">
      <c r="J9522" s="169"/>
    </row>
    <row r="9523" spans="10:10" ht="13">
      <c r="J9523" s="169"/>
    </row>
    <row r="9524" spans="10:10" ht="13">
      <c r="J9524" s="169"/>
    </row>
    <row r="9525" spans="10:10" ht="13">
      <c r="J9525" s="169"/>
    </row>
    <row r="9526" spans="10:10" ht="13">
      <c r="J9526" s="169"/>
    </row>
    <row r="9527" spans="10:10" ht="13">
      <c r="J9527" s="169"/>
    </row>
    <row r="9528" spans="10:10" ht="13">
      <c r="J9528" s="169"/>
    </row>
    <row r="9529" spans="10:10" ht="13">
      <c r="J9529" s="169"/>
    </row>
    <row r="9530" spans="10:10" ht="13">
      <c r="J9530" s="169"/>
    </row>
    <row r="9531" spans="10:10" ht="13">
      <c r="J9531" s="169"/>
    </row>
    <row r="9532" spans="10:10" ht="13">
      <c r="J9532" s="169"/>
    </row>
    <row r="9533" spans="10:10" ht="13">
      <c r="J9533" s="169"/>
    </row>
    <row r="9534" spans="10:10" ht="13">
      <c r="J9534" s="169"/>
    </row>
    <row r="9535" spans="10:10" ht="13">
      <c r="J9535" s="169"/>
    </row>
    <row r="9536" spans="10:10" ht="13">
      <c r="J9536" s="169"/>
    </row>
    <row r="9537" spans="10:10" ht="13">
      <c r="J9537" s="169"/>
    </row>
    <row r="9538" spans="10:10" ht="13">
      <c r="J9538" s="169"/>
    </row>
    <row r="9539" spans="10:10" ht="13">
      <c r="J9539" s="169"/>
    </row>
    <row r="9540" spans="10:10" ht="13">
      <c r="J9540" s="169"/>
    </row>
    <row r="9541" spans="10:10" ht="13">
      <c r="J9541" s="169"/>
    </row>
    <row r="9542" spans="10:10" ht="13">
      <c r="J9542" s="169"/>
    </row>
    <row r="9543" spans="10:10" ht="13">
      <c r="J9543" s="169"/>
    </row>
    <row r="9544" spans="10:10" ht="13">
      <c r="J9544" s="169"/>
    </row>
    <row r="9545" spans="10:10" ht="13">
      <c r="J9545" s="169"/>
    </row>
    <row r="9546" spans="10:10" ht="13">
      <c r="J9546" s="169"/>
    </row>
    <row r="9547" spans="10:10" ht="13">
      <c r="J9547" s="169"/>
    </row>
    <row r="9548" spans="10:10" ht="13">
      <c r="J9548" s="169"/>
    </row>
    <row r="9549" spans="10:10" ht="13">
      <c r="J9549" s="169"/>
    </row>
    <row r="9550" spans="10:10" ht="13">
      <c r="J9550" s="169"/>
    </row>
    <row r="9551" spans="10:10" ht="13">
      <c r="J9551" s="169"/>
    </row>
    <row r="9552" spans="10:10" ht="13">
      <c r="J9552" s="169"/>
    </row>
    <row r="9553" spans="10:10" ht="13">
      <c r="J9553" s="169"/>
    </row>
    <row r="9554" spans="10:10" ht="13">
      <c r="J9554" s="169"/>
    </row>
    <row r="9555" spans="10:10" ht="13">
      <c r="J9555" s="169"/>
    </row>
    <row r="9556" spans="10:10" ht="13">
      <c r="J9556" s="169"/>
    </row>
    <row r="9557" spans="10:10" ht="13">
      <c r="J9557" s="169"/>
    </row>
    <row r="9558" spans="10:10" ht="13">
      <c r="J9558" s="169"/>
    </row>
    <row r="9559" spans="10:10" ht="13">
      <c r="J9559" s="169"/>
    </row>
    <row r="9560" spans="10:10" ht="13">
      <c r="J9560" s="169"/>
    </row>
    <row r="9561" spans="10:10" ht="13">
      <c r="J9561" s="169"/>
    </row>
    <row r="9562" spans="10:10" ht="13">
      <c r="J9562" s="169"/>
    </row>
    <row r="9563" spans="10:10" ht="13">
      <c r="J9563" s="169"/>
    </row>
    <row r="9564" spans="10:10" ht="13">
      <c r="J9564" s="169"/>
    </row>
    <row r="9565" spans="10:10" ht="13">
      <c r="J9565" s="169"/>
    </row>
    <row r="9566" spans="10:10" ht="13">
      <c r="J9566" s="169"/>
    </row>
    <row r="9567" spans="10:10" ht="13">
      <c r="J9567" s="169"/>
    </row>
    <row r="9568" spans="10:10" ht="13">
      <c r="J9568" s="169"/>
    </row>
    <row r="9569" spans="10:10" ht="13">
      <c r="J9569" s="169"/>
    </row>
    <row r="9570" spans="10:10" ht="13">
      <c r="J9570" s="169"/>
    </row>
    <row r="9571" spans="10:10" ht="13">
      <c r="J9571" s="169"/>
    </row>
    <row r="9572" spans="10:10" ht="13">
      <c r="J9572" s="169"/>
    </row>
    <row r="9573" spans="10:10" ht="13">
      <c r="J9573" s="169"/>
    </row>
    <row r="9574" spans="10:10" ht="13">
      <c r="J9574" s="169"/>
    </row>
    <row r="9575" spans="10:10" ht="13">
      <c r="J9575" s="169"/>
    </row>
    <row r="9576" spans="10:10" ht="13">
      <c r="J9576" s="169"/>
    </row>
    <row r="9577" spans="10:10" ht="13">
      <c r="J9577" s="169"/>
    </row>
    <row r="9578" spans="10:10" ht="13">
      <c r="J9578" s="169"/>
    </row>
    <row r="9579" spans="10:10" ht="13">
      <c r="J9579" s="169"/>
    </row>
    <row r="9580" spans="10:10" ht="13">
      <c r="J9580" s="169"/>
    </row>
    <row r="9581" spans="10:10" ht="13">
      <c r="J9581" s="169"/>
    </row>
    <row r="9582" spans="10:10" ht="13">
      <c r="J9582" s="169"/>
    </row>
    <row r="9583" spans="10:10" ht="13">
      <c r="J9583" s="169"/>
    </row>
    <row r="9584" spans="10:10" ht="13">
      <c r="J9584" s="169"/>
    </row>
    <row r="9585" spans="10:10" ht="13">
      <c r="J9585" s="169"/>
    </row>
    <row r="9586" spans="10:10" ht="13">
      <c r="J9586" s="169"/>
    </row>
    <row r="9587" spans="10:10" ht="13">
      <c r="J9587" s="169"/>
    </row>
    <row r="9588" spans="10:10" ht="13">
      <c r="J9588" s="169"/>
    </row>
    <row r="9589" spans="10:10" ht="13">
      <c r="J9589" s="169"/>
    </row>
    <row r="9590" spans="10:10" ht="13">
      <c r="J9590" s="169"/>
    </row>
    <row r="9591" spans="10:10" ht="13">
      <c r="J9591" s="169"/>
    </row>
    <row r="9592" spans="10:10" ht="13">
      <c r="J9592" s="169"/>
    </row>
    <row r="9593" spans="10:10" ht="13">
      <c r="J9593" s="169"/>
    </row>
    <row r="9594" spans="10:10" ht="13">
      <c r="J9594" s="169"/>
    </row>
    <row r="9595" spans="10:10" ht="13">
      <c r="J9595" s="169"/>
    </row>
    <row r="9596" spans="10:10" ht="13">
      <c r="J9596" s="169"/>
    </row>
    <row r="9597" spans="10:10" ht="13">
      <c r="J9597" s="169"/>
    </row>
    <row r="9598" spans="10:10" ht="13">
      <c r="J9598" s="169"/>
    </row>
    <row r="9599" spans="10:10" ht="13">
      <c r="J9599" s="169"/>
    </row>
    <row r="9600" spans="10:10" ht="13">
      <c r="J9600" s="169"/>
    </row>
    <row r="9601" spans="10:10" ht="13">
      <c r="J9601" s="169"/>
    </row>
    <row r="9602" spans="10:10" ht="13">
      <c r="J9602" s="169"/>
    </row>
    <row r="9603" spans="10:10" ht="13">
      <c r="J9603" s="169"/>
    </row>
    <row r="9604" spans="10:10" ht="13">
      <c r="J9604" s="169"/>
    </row>
    <row r="9605" spans="10:10" ht="13">
      <c r="J9605" s="169"/>
    </row>
    <row r="9606" spans="10:10" ht="13">
      <c r="J9606" s="169"/>
    </row>
    <row r="9607" spans="10:10" ht="13">
      <c r="J9607" s="169"/>
    </row>
    <row r="9608" spans="10:10" ht="13">
      <c r="J9608" s="169"/>
    </row>
    <row r="9609" spans="10:10" ht="13">
      <c r="J9609" s="169"/>
    </row>
    <row r="9610" spans="10:10" ht="13">
      <c r="J9610" s="169"/>
    </row>
    <row r="9611" spans="10:10" ht="13">
      <c r="J9611" s="169"/>
    </row>
    <row r="9612" spans="10:10" ht="13">
      <c r="J9612" s="169"/>
    </row>
    <row r="9613" spans="10:10" ht="13">
      <c r="J9613" s="169"/>
    </row>
    <row r="9614" spans="10:10" ht="13">
      <c r="J9614" s="169"/>
    </row>
    <row r="9615" spans="10:10" ht="13">
      <c r="J9615" s="169"/>
    </row>
    <row r="9616" spans="10:10" ht="13">
      <c r="J9616" s="169"/>
    </row>
    <row r="9617" spans="10:10" ht="13">
      <c r="J9617" s="169"/>
    </row>
    <row r="9618" spans="10:10" ht="13">
      <c r="J9618" s="169"/>
    </row>
    <row r="9619" spans="10:10" ht="13">
      <c r="J9619" s="169"/>
    </row>
    <row r="9620" spans="10:10" ht="13">
      <c r="J9620" s="169"/>
    </row>
    <row r="9621" spans="10:10" ht="13">
      <c r="J9621" s="169"/>
    </row>
    <row r="9622" spans="10:10" ht="13">
      <c r="J9622" s="169"/>
    </row>
    <row r="9623" spans="10:10" ht="13">
      <c r="J9623" s="169"/>
    </row>
    <row r="9624" spans="10:10" ht="13">
      <c r="J9624" s="169"/>
    </row>
    <row r="9625" spans="10:10" ht="13">
      <c r="J9625" s="169"/>
    </row>
    <row r="9626" spans="10:10" ht="13">
      <c r="J9626" s="169"/>
    </row>
    <row r="9627" spans="10:10" ht="13">
      <c r="J9627" s="169"/>
    </row>
    <row r="9628" spans="10:10" ht="13">
      <c r="J9628" s="169"/>
    </row>
    <row r="9629" spans="10:10" ht="13">
      <c r="J9629" s="169"/>
    </row>
    <row r="9630" spans="10:10" ht="13">
      <c r="J9630" s="169"/>
    </row>
    <row r="9631" spans="10:10" ht="13">
      <c r="J9631" s="169"/>
    </row>
    <row r="9632" spans="10:10" ht="13">
      <c r="J9632" s="169"/>
    </row>
    <row r="9633" spans="10:10" ht="13">
      <c r="J9633" s="169"/>
    </row>
    <row r="9634" spans="10:10" ht="13">
      <c r="J9634" s="169"/>
    </row>
    <row r="9635" spans="10:10" ht="13">
      <c r="J9635" s="169"/>
    </row>
    <row r="9636" spans="10:10" ht="13">
      <c r="J9636" s="169"/>
    </row>
    <row r="9637" spans="10:10" ht="13">
      <c r="J9637" s="169"/>
    </row>
    <row r="9638" spans="10:10" ht="13">
      <c r="J9638" s="169"/>
    </row>
    <row r="9639" spans="10:10" ht="13">
      <c r="J9639" s="169"/>
    </row>
    <row r="9640" spans="10:10" ht="13">
      <c r="J9640" s="169"/>
    </row>
    <row r="9641" spans="10:10" ht="13">
      <c r="J9641" s="169"/>
    </row>
    <row r="9642" spans="10:10" ht="13">
      <c r="J9642" s="169"/>
    </row>
    <row r="9643" spans="10:10" ht="13">
      <c r="J9643" s="169"/>
    </row>
    <row r="9644" spans="10:10" ht="13">
      <c r="J9644" s="169"/>
    </row>
    <row r="9645" spans="10:10" ht="13">
      <c r="J9645" s="169"/>
    </row>
    <row r="9646" spans="10:10" ht="13">
      <c r="J9646" s="169"/>
    </row>
    <row r="9647" spans="10:10" ht="13">
      <c r="J9647" s="169"/>
    </row>
    <row r="9648" spans="10:10" ht="13">
      <c r="J9648" s="169"/>
    </row>
    <row r="9649" spans="10:10" ht="13">
      <c r="J9649" s="169"/>
    </row>
    <row r="9650" spans="10:10" ht="13">
      <c r="J9650" s="169"/>
    </row>
    <row r="9651" spans="10:10" ht="13">
      <c r="J9651" s="169"/>
    </row>
    <row r="9652" spans="10:10" ht="13">
      <c r="J9652" s="169"/>
    </row>
    <row r="9653" spans="10:10" ht="13">
      <c r="J9653" s="169"/>
    </row>
    <row r="9654" spans="10:10" ht="13">
      <c r="J9654" s="169"/>
    </row>
    <row r="9655" spans="10:10" ht="13">
      <c r="J9655" s="169"/>
    </row>
    <row r="9656" spans="10:10" ht="13">
      <c r="J9656" s="169"/>
    </row>
    <row r="9657" spans="10:10" ht="13">
      <c r="J9657" s="169"/>
    </row>
    <row r="9658" spans="10:10" ht="13">
      <c r="J9658" s="169"/>
    </row>
    <row r="9659" spans="10:10" ht="13">
      <c r="J9659" s="169"/>
    </row>
    <row r="9660" spans="10:10" ht="13">
      <c r="J9660" s="169"/>
    </row>
    <row r="9661" spans="10:10" ht="13">
      <c r="J9661" s="169"/>
    </row>
    <row r="9662" spans="10:10" ht="13">
      <c r="J9662" s="169"/>
    </row>
    <row r="9663" spans="10:10" ht="13">
      <c r="J9663" s="169"/>
    </row>
    <row r="9664" spans="10:10" ht="13">
      <c r="J9664" s="169"/>
    </row>
    <row r="9665" spans="10:10" ht="13">
      <c r="J9665" s="169"/>
    </row>
    <row r="9666" spans="10:10" ht="13">
      <c r="J9666" s="169"/>
    </row>
    <row r="9667" spans="10:10" ht="13">
      <c r="J9667" s="169"/>
    </row>
    <row r="9668" spans="10:10" ht="13">
      <c r="J9668" s="169"/>
    </row>
    <row r="9669" spans="10:10" ht="13">
      <c r="J9669" s="169"/>
    </row>
    <row r="9670" spans="10:10" ht="13">
      <c r="J9670" s="169"/>
    </row>
    <row r="9671" spans="10:10" ht="13">
      <c r="J9671" s="169"/>
    </row>
    <row r="9672" spans="10:10" ht="13">
      <c r="J9672" s="169"/>
    </row>
    <row r="9673" spans="10:10" ht="13">
      <c r="J9673" s="169"/>
    </row>
    <row r="9674" spans="10:10" ht="13">
      <c r="J9674" s="169"/>
    </row>
    <row r="9675" spans="10:10" ht="13">
      <c r="J9675" s="169"/>
    </row>
    <row r="9676" spans="10:10" ht="13">
      <c r="J9676" s="169"/>
    </row>
    <row r="9677" spans="10:10" ht="13">
      <c r="J9677" s="169"/>
    </row>
    <row r="9678" spans="10:10" ht="13">
      <c r="J9678" s="169"/>
    </row>
    <row r="9679" spans="10:10" ht="13">
      <c r="J9679" s="169"/>
    </row>
    <row r="9680" spans="10:10" ht="13">
      <c r="J9680" s="169"/>
    </row>
    <row r="9681" spans="10:10" ht="13">
      <c r="J9681" s="169"/>
    </row>
    <row r="9682" spans="10:10" ht="13">
      <c r="J9682" s="169"/>
    </row>
    <row r="9683" spans="10:10" ht="13">
      <c r="J9683" s="169"/>
    </row>
    <row r="9684" spans="10:10" ht="13">
      <c r="J9684" s="169"/>
    </row>
    <row r="9685" spans="10:10" ht="13">
      <c r="J9685" s="169"/>
    </row>
    <row r="9686" spans="10:10" ht="13">
      <c r="J9686" s="169"/>
    </row>
    <row r="9687" spans="10:10" ht="13">
      <c r="J9687" s="169"/>
    </row>
    <row r="9688" spans="10:10" ht="13">
      <c r="J9688" s="169"/>
    </row>
    <row r="9689" spans="10:10" ht="13">
      <c r="J9689" s="169"/>
    </row>
    <row r="9690" spans="10:10" ht="13">
      <c r="J9690" s="169"/>
    </row>
    <row r="9691" spans="10:10" ht="13">
      <c r="J9691" s="169"/>
    </row>
    <row r="9692" spans="10:10" ht="13">
      <c r="J9692" s="169"/>
    </row>
    <row r="9693" spans="10:10" ht="13">
      <c r="J9693" s="169"/>
    </row>
    <row r="9694" spans="10:10" ht="13">
      <c r="J9694" s="169"/>
    </row>
    <row r="9695" spans="10:10" ht="13">
      <c r="J9695" s="169"/>
    </row>
    <row r="9696" spans="10:10" ht="13">
      <c r="J9696" s="169"/>
    </row>
    <row r="9697" spans="10:10" ht="13">
      <c r="J9697" s="169"/>
    </row>
    <row r="9698" spans="10:10" ht="13">
      <c r="J9698" s="169"/>
    </row>
    <row r="9699" spans="10:10" ht="13">
      <c r="J9699" s="169"/>
    </row>
    <row r="9700" spans="10:10" ht="13">
      <c r="J9700" s="169"/>
    </row>
    <row r="9701" spans="10:10" ht="13">
      <c r="J9701" s="169"/>
    </row>
    <row r="9702" spans="10:10" ht="13">
      <c r="J9702" s="169"/>
    </row>
    <row r="9703" spans="10:10" ht="13">
      <c r="J9703" s="169"/>
    </row>
    <row r="9704" spans="10:10" ht="13">
      <c r="J9704" s="169"/>
    </row>
    <row r="9705" spans="10:10" ht="13">
      <c r="J9705" s="169"/>
    </row>
    <row r="9706" spans="10:10" ht="13">
      <c r="J9706" s="169"/>
    </row>
    <row r="9707" spans="10:10" ht="13">
      <c r="J9707" s="169"/>
    </row>
    <row r="9708" spans="10:10" ht="13">
      <c r="J9708" s="169"/>
    </row>
    <row r="9709" spans="10:10" ht="13">
      <c r="J9709" s="169"/>
    </row>
    <row r="9710" spans="10:10" ht="13">
      <c r="J9710" s="169"/>
    </row>
    <row r="9711" spans="10:10" ht="13">
      <c r="J9711" s="169"/>
    </row>
    <row r="9712" spans="10:10" ht="13">
      <c r="J9712" s="169"/>
    </row>
    <row r="9713" spans="10:10" ht="13">
      <c r="J9713" s="169"/>
    </row>
    <row r="9714" spans="10:10" ht="13">
      <c r="J9714" s="169"/>
    </row>
    <row r="9715" spans="10:10" ht="13">
      <c r="J9715" s="169"/>
    </row>
    <row r="9716" spans="10:10" ht="13">
      <c r="J9716" s="169"/>
    </row>
    <row r="9717" spans="10:10" ht="13">
      <c r="J9717" s="169"/>
    </row>
    <row r="9718" spans="10:10" ht="13">
      <c r="J9718" s="169"/>
    </row>
    <row r="9719" spans="10:10" ht="13">
      <c r="J9719" s="169"/>
    </row>
    <row r="9720" spans="10:10" ht="13">
      <c r="J9720" s="169"/>
    </row>
    <row r="9721" spans="10:10" ht="13">
      <c r="J9721" s="169"/>
    </row>
    <row r="9722" spans="10:10" ht="13">
      <c r="J9722" s="169"/>
    </row>
    <row r="9723" spans="10:10" ht="13">
      <c r="J9723" s="169"/>
    </row>
    <row r="9724" spans="10:10" ht="13">
      <c r="J9724" s="169"/>
    </row>
    <row r="9725" spans="10:10" ht="13">
      <c r="J9725" s="169"/>
    </row>
    <row r="9726" spans="10:10" ht="13">
      <c r="J9726" s="169"/>
    </row>
    <row r="9727" spans="10:10" ht="13">
      <c r="J9727" s="169"/>
    </row>
    <row r="9728" spans="10:10" ht="13">
      <c r="J9728" s="169"/>
    </row>
    <row r="9729" spans="10:10" ht="13">
      <c r="J9729" s="169"/>
    </row>
    <row r="9730" spans="10:10" ht="13">
      <c r="J9730" s="169"/>
    </row>
    <row r="9731" spans="10:10" ht="13">
      <c r="J9731" s="169"/>
    </row>
    <row r="9732" spans="10:10" ht="13">
      <c r="J9732" s="169"/>
    </row>
    <row r="9733" spans="10:10" ht="13">
      <c r="J9733" s="169"/>
    </row>
    <row r="9734" spans="10:10" ht="13">
      <c r="J9734" s="169"/>
    </row>
    <row r="9735" spans="10:10" ht="13">
      <c r="J9735" s="169"/>
    </row>
    <row r="9736" spans="10:10" ht="13">
      <c r="J9736" s="169"/>
    </row>
    <row r="9737" spans="10:10" ht="13">
      <c r="J9737" s="169"/>
    </row>
    <row r="9738" spans="10:10" ht="13">
      <c r="J9738" s="169"/>
    </row>
    <row r="9739" spans="10:10" ht="13">
      <c r="J9739" s="169"/>
    </row>
    <row r="9740" spans="10:10" ht="13">
      <c r="J9740" s="169"/>
    </row>
    <row r="9741" spans="10:10" ht="13">
      <c r="J9741" s="169"/>
    </row>
    <row r="9742" spans="10:10" ht="13">
      <c r="J9742" s="169"/>
    </row>
    <row r="9743" spans="10:10" ht="13">
      <c r="J9743" s="169"/>
    </row>
    <row r="9744" spans="10:10" ht="13">
      <c r="J9744" s="169"/>
    </row>
    <row r="9745" spans="10:10" ht="13">
      <c r="J9745" s="169"/>
    </row>
    <row r="9746" spans="10:10" ht="13">
      <c r="J9746" s="169"/>
    </row>
    <row r="9747" spans="10:10" ht="13">
      <c r="J9747" s="169"/>
    </row>
    <row r="9748" spans="10:10" ht="13">
      <c r="J9748" s="169"/>
    </row>
    <row r="9749" spans="10:10" ht="13">
      <c r="J9749" s="169"/>
    </row>
    <row r="9750" spans="10:10" ht="13">
      <c r="J9750" s="169"/>
    </row>
    <row r="9751" spans="10:10" ht="13">
      <c r="J9751" s="169"/>
    </row>
    <row r="9752" spans="10:10" ht="13">
      <c r="J9752" s="169"/>
    </row>
    <row r="9753" spans="10:10" ht="13">
      <c r="J9753" s="169"/>
    </row>
    <row r="9754" spans="10:10" ht="13">
      <c r="J9754" s="169"/>
    </row>
    <row r="9755" spans="10:10" ht="13">
      <c r="J9755" s="169"/>
    </row>
    <row r="9756" spans="10:10" ht="13">
      <c r="J9756" s="169"/>
    </row>
    <row r="9757" spans="10:10" ht="13">
      <c r="J9757" s="169"/>
    </row>
    <row r="9758" spans="10:10" ht="13">
      <c r="J9758" s="169"/>
    </row>
    <row r="9759" spans="10:10" ht="13">
      <c r="J9759" s="169"/>
    </row>
    <row r="9760" spans="10:10" ht="13">
      <c r="J9760" s="169"/>
    </row>
    <row r="9761" spans="10:10" ht="13">
      <c r="J9761" s="169"/>
    </row>
    <row r="9762" spans="10:10" ht="13">
      <c r="J9762" s="169"/>
    </row>
    <row r="9763" spans="10:10" ht="13">
      <c r="J9763" s="169"/>
    </row>
    <row r="9764" spans="10:10" ht="13">
      <c r="J9764" s="169"/>
    </row>
    <row r="9765" spans="10:10" ht="13">
      <c r="J9765" s="169"/>
    </row>
    <row r="9766" spans="10:10" ht="13">
      <c r="J9766" s="169"/>
    </row>
    <row r="9767" spans="10:10" ht="13">
      <c r="J9767" s="169"/>
    </row>
    <row r="9768" spans="10:10" ht="13">
      <c r="J9768" s="169"/>
    </row>
    <row r="9769" spans="10:10" ht="13">
      <c r="J9769" s="169"/>
    </row>
    <row r="9770" spans="10:10" ht="13">
      <c r="J9770" s="169"/>
    </row>
    <row r="9771" spans="10:10" ht="13">
      <c r="J9771" s="169"/>
    </row>
    <row r="9772" spans="10:10" ht="13">
      <c r="J9772" s="169"/>
    </row>
    <row r="9773" spans="10:10" ht="13">
      <c r="J9773" s="169"/>
    </row>
    <row r="9774" spans="10:10" ht="13">
      <c r="J9774" s="169"/>
    </row>
    <row r="9775" spans="10:10" ht="13">
      <c r="J9775" s="169"/>
    </row>
    <row r="9776" spans="10:10" ht="13">
      <c r="J9776" s="169"/>
    </row>
    <row r="9777" spans="10:10" ht="13">
      <c r="J9777" s="169"/>
    </row>
    <row r="9778" spans="10:10" ht="13">
      <c r="J9778" s="169"/>
    </row>
    <row r="9779" spans="10:10" ht="13">
      <c r="J9779" s="169"/>
    </row>
    <row r="9780" spans="10:10" ht="13">
      <c r="J9780" s="169"/>
    </row>
    <row r="9781" spans="10:10" ht="13">
      <c r="J9781" s="169"/>
    </row>
    <row r="9782" spans="10:10" ht="13">
      <c r="J9782" s="169"/>
    </row>
    <row r="9783" spans="10:10" ht="13">
      <c r="J9783" s="169"/>
    </row>
    <row r="9784" spans="10:10" ht="13">
      <c r="J9784" s="169"/>
    </row>
    <row r="9785" spans="10:10" ht="13">
      <c r="J9785" s="169"/>
    </row>
    <row r="9786" spans="10:10" ht="13">
      <c r="J9786" s="169"/>
    </row>
    <row r="9787" spans="10:10" ht="13">
      <c r="J9787" s="169"/>
    </row>
    <row r="9788" spans="10:10" ht="13">
      <c r="J9788" s="169"/>
    </row>
    <row r="9789" spans="10:10" ht="13">
      <c r="J9789" s="169"/>
    </row>
    <row r="9790" spans="10:10" ht="13">
      <c r="J9790" s="169"/>
    </row>
    <row r="9791" spans="10:10" ht="13">
      <c r="J9791" s="169"/>
    </row>
    <row r="9792" spans="10:10" ht="13">
      <c r="J9792" s="169"/>
    </row>
    <row r="9793" spans="10:10" ht="13">
      <c r="J9793" s="169"/>
    </row>
    <row r="9794" spans="10:10" ht="13">
      <c r="J9794" s="169"/>
    </row>
    <row r="9795" spans="10:10" ht="13">
      <c r="J9795" s="169"/>
    </row>
    <row r="9796" spans="10:10" ht="13">
      <c r="J9796" s="169"/>
    </row>
    <row r="9797" spans="10:10" ht="13">
      <c r="J9797" s="169"/>
    </row>
    <row r="9798" spans="10:10" ht="13">
      <c r="J9798" s="169"/>
    </row>
    <row r="9799" spans="10:10" ht="13">
      <c r="J9799" s="169"/>
    </row>
    <row r="9800" spans="10:10" ht="13">
      <c r="J9800" s="169"/>
    </row>
    <row r="9801" spans="10:10" ht="13">
      <c r="J9801" s="169"/>
    </row>
    <row r="9802" spans="10:10" ht="13">
      <c r="J9802" s="169"/>
    </row>
    <row r="9803" spans="10:10" ht="13">
      <c r="J9803" s="169"/>
    </row>
    <row r="9804" spans="10:10" ht="13">
      <c r="J9804" s="169"/>
    </row>
    <row r="9805" spans="10:10" ht="13">
      <c r="J9805" s="169"/>
    </row>
    <row r="9806" spans="10:10" ht="13">
      <c r="J9806" s="169"/>
    </row>
    <row r="9807" spans="10:10" ht="13">
      <c r="J9807" s="169"/>
    </row>
    <row r="9808" spans="10:10" ht="13">
      <c r="J9808" s="169"/>
    </row>
    <row r="9809" spans="10:10" ht="13">
      <c r="J9809" s="169"/>
    </row>
    <row r="9810" spans="10:10" ht="13">
      <c r="J9810" s="169"/>
    </row>
    <row r="9811" spans="10:10" ht="13">
      <c r="J9811" s="169"/>
    </row>
    <row r="9812" spans="10:10" ht="13">
      <c r="J9812" s="169"/>
    </row>
    <row r="9813" spans="10:10" ht="13">
      <c r="J9813" s="169"/>
    </row>
    <row r="9814" spans="10:10" ht="13">
      <c r="J9814" s="169"/>
    </row>
    <row r="9815" spans="10:10" ht="13">
      <c r="J9815" s="169"/>
    </row>
    <row r="9816" spans="10:10" ht="13">
      <c r="J9816" s="169"/>
    </row>
    <row r="9817" spans="10:10" ht="13">
      <c r="J9817" s="169"/>
    </row>
    <row r="9818" spans="10:10" ht="13">
      <c r="J9818" s="169"/>
    </row>
    <row r="9819" spans="10:10" ht="13">
      <c r="J9819" s="169"/>
    </row>
    <row r="9820" spans="10:10" ht="13">
      <c r="J9820" s="169"/>
    </row>
    <row r="9821" spans="10:10" ht="13">
      <c r="J9821" s="169"/>
    </row>
    <row r="9822" spans="10:10" ht="13">
      <c r="J9822" s="169"/>
    </row>
    <row r="9823" spans="10:10" ht="13">
      <c r="J9823" s="169"/>
    </row>
    <row r="9824" spans="10:10" ht="13">
      <c r="J9824" s="169"/>
    </row>
    <row r="9825" spans="10:10" ht="13">
      <c r="J9825" s="169"/>
    </row>
    <row r="9826" spans="10:10" ht="13">
      <c r="J9826" s="169"/>
    </row>
    <row r="9827" spans="10:10" ht="13">
      <c r="J9827" s="169"/>
    </row>
    <row r="9828" spans="10:10" ht="13">
      <c r="J9828" s="169"/>
    </row>
    <row r="9829" spans="10:10" ht="13">
      <c r="J9829" s="169"/>
    </row>
    <row r="9830" spans="10:10" ht="13">
      <c r="J9830" s="169"/>
    </row>
    <row r="9831" spans="10:10" ht="13">
      <c r="J9831" s="169"/>
    </row>
    <row r="9832" spans="10:10" ht="13">
      <c r="J9832" s="169"/>
    </row>
    <row r="9833" spans="10:10" ht="13">
      <c r="J9833" s="169"/>
    </row>
    <row r="9834" spans="10:10" ht="13">
      <c r="J9834" s="169"/>
    </row>
    <row r="9835" spans="10:10" ht="13">
      <c r="J9835" s="169"/>
    </row>
    <row r="9836" spans="10:10" ht="13">
      <c r="J9836" s="169"/>
    </row>
    <row r="9837" spans="10:10" ht="13">
      <c r="J9837" s="169"/>
    </row>
    <row r="9838" spans="10:10" ht="13">
      <c r="J9838" s="169"/>
    </row>
    <row r="9839" spans="10:10" ht="13">
      <c r="J9839" s="169"/>
    </row>
    <row r="9840" spans="10:10" ht="13">
      <c r="J9840" s="169"/>
    </row>
    <row r="9841" spans="10:10" ht="13">
      <c r="J9841" s="169"/>
    </row>
    <row r="9842" spans="10:10" ht="13">
      <c r="J9842" s="169"/>
    </row>
    <row r="9843" spans="10:10" ht="13">
      <c r="J9843" s="169"/>
    </row>
    <row r="9844" spans="10:10" ht="13">
      <c r="J9844" s="169"/>
    </row>
    <row r="9845" spans="10:10" ht="13">
      <c r="J9845" s="169"/>
    </row>
    <row r="9846" spans="10:10" ht="13">
      <c r="J9846" s="169"/>
    </row>
    <row r="9847" spans="10:10" ht="13">
      <c r="J9847" s="169"/>
    </row>
    <row r="9848" spans="10:10" ht="13">
      <c r="J9848" s="169"/>
    </row>
    <row r="9849" spans="10:10" ht="13">
      <c r="J9849" s="169"/>
    </row>
    <row r="9850" spans="10:10" ht="13">
      <c r="J9850" s="169"/>
    </row>
    <row r="9851" spans="10:10" ht="13">
      <c r="J9851" s="169"/>
    </row>
    <row r="9852" spans="10:10" ht="13">
      <c r="J9852" s="169"/>
    </row>
    <row r="9853" spans="10:10" ht="13">
      <c r="J9853" s="169"/>
    </row>
    <row r="9854" spans="10:10" ht="13">
      <c r="J9854" s="169"/>
    </row>
    <row r="9855" spans="10:10" ht="13">
      <c r="J9855" s="169"/>
    </row>
    <row r="9856" spans="10:10" ht="13">
      <c r="J9856" s="169"/>
    </row>
    <row r="9857" spans="10:10" ht="13">
      <c r="J9857" s="169"/>
    </row>
    <row r="9858" spans="10:10" ht="13">
      <c r="J9858" s="169"/>
    </row>
    <row r="9859" spans="10:10" ht="13">
      <c r="J9859" s="169"/>
    </row>
    <row r="9860" spans="10:10" ht="13">
      <c r="J9860" s="169"/>
    </row>
    <row r="9861" spans="10:10" ht="13">
      <c r="J9861" s="169"/>
    </row>
    <row r="9862" spans="10:10" ht="13">
      <c r="J9862" s="169"/>
    </row>
    <row r="9863" spans="10:10" ht="13">
      <c r="J9863" s="169"/>
    </row>
    <row r="9864" spans="10:10" ht="13">
      <c r="J9864" s="169"/>
    </row>
    <row r="9865" spans="10:10" ht="13">
      <c r="J9865" s="169"/>
    </row>
    <row r="9866" spans="10:10" ht="13">
      <c r="J9866" s="169"/>
    </row>
    <row r="9867" spans="10:10" ht="13">
      <c r="J9867" s="169"/>
    </row>
    <row r="9868" spans="10:10" ht="13">
      <c r="J9868" s="169"/>
    </row>
    <row r="9869" spans="10:10" ht="13">
      <c r="J9869" s="169"/>
    </row>
    <row r="9870" spans="10:10" ht="13">
      <c r="J9870" s="169"/>
    </row>
    <row r="9871" spans="10:10" ht="13">
      <c r="J9871" s="169"/>
    </row>
    <row r="9872" spans="10:10" ht="13">
      <c r="J9872" s="169"/>
    </row>
    <row r="9873" spans="10:10" ht="13">
      <c r="J9873" s="169"/>
    </row>
    <row r="9874" spans="10:10" ht="13">
      <c r="J9874" s="169"/>
    </row>
    <row r="9875" spans="10:10" ht="13">
      <c r="J9875" s="169"/>
    </row>
    <row r="9876" spans="10:10" ht="13">
      <c r="J9876" s="169"/>
    </row>
    <row r="9877" spans="10:10" ht="13">
      <c r="J9877" s="169"/>
    </row>
    <row r="9878" spans="10:10" ht="13">
      <c r="J9878" s="169"/>
    </row>
    <row r="9879" spans="10:10" ht="13">
      <c r="J9879" s="169"/>
    </row>
    <row r="9880" spans="10:10" ht="13">
      <c r="J9880" s="169"/>
    </row>
    <row r="9881" spans="10:10" ht="13">
      <c r="J9881" s="169"/>
    </row>
    <row r="9882" spans="10:10" ht="13">
      <c r="J9882" s="169"/>
    </row>
    <row r="9883" spans="10:10" ht="13">
      <c r="J9883" s="169"/>
    </row>
    <row r="9884" spans="10:10" ht="13">
      <c r="J9884" s="169"/>
    </row>
    <row r="9885" spans="10:10" ht="13">
      <c r="J9885" s="169"/>
    </row>
    <row r="9886" spans="10:10" ht="13">
      <c r="J9886" s="169"/>
    </row>
    <row r="9887" spans="10:10" ht="13">
      <c r="J9887" s="169"/>
    </row>
    <row r="9888" spans="10:10" ht="13">
      <c r="J9888" s="169"/>
    </row>
    <row r="9889" spans="10:10" ht="13">
      <c r="J9889" s="169"/>
    </row>
    <row r="9890" spans="10:10" ht="13">
      <c r="J9890" s="169"/>
    </row>
    <row r="9891" spans="10:10" ht="13">
      <c r="J9891" s="169"/>
    </row>
    <row r="9892" spans="10:10" ht="13">
      <c r="J9892" s="169"/>
    </row>
    <row r="9893" spans="10:10" ht="13">
      <c r="J9893" s="169"/>
    </row>
    <row r="9894" spans="10:10" ht="13">
      <c r="J9894" s="169"/>
    </row>
    <row r="9895" spans="10:10" ht="13">
      <c r="J9895" s="169"/>
    </row>
    <row r="9896" spans="10:10" ht="13">
      <c r="J9896" s="169"/>
    </row>
    <row r="9897" spans="10:10" ht="13">
      <c r="J9897" s="169"/>
    </row>
    <row r="9898" spans="10:10" ht="13">
      <c r="J9898" s="169"/>
    </row>
    <row r="9899" spans="10:10" ht="13">
      <c r="J9899" s="169"/>
    </row>
    <row r="9900" spans="10:10" ht="13">
      <c r="J9900" s="169"/>
    </row>
    <row r="9901" spans="10:10" ht="13">
      <c r="J9901" s="169"/>
    </row>
    <row r="9902" spans="10:10" ht="13">
      <c r="J9902" s="169"/>
    </row>
    <row r="9903" spans="10:10" ht="13">
      <c r="J9903" s="169"/>
    </row>
    <row r="9904" spans="10:10" ht="13">
      <c r="J9904" s="169"/>
    </row>
    <row r="9905" spans="10:10" ht="13">
      <c r="J9905" s="169"/>
    </row>
    <row r="9906" spans="10:10" ht="13">
      <c r="J9906" s="169"/>
    </row>
    <row r="9907" spans="10:10" ht="13">
      <c r="J9907" s="169"/>
    </row>
    <row r="9908" spans="10:10" ht="13">
      <c r="J9908" s="169"/>
    </row>
    <row r="9909" spans="10:10" ht="13">
      <c r="J9909" s="169"/>
    </row>
    <row r="9910" spans="10:10" ht="13">
      <c r="J9910" s="169"/>
    </row>
    <row r="9911" spans="10:10" ht="13">
      <c r="J9911" s="169"/>
    </row>
    <row r="9912" spans="10:10" ht="13">
      <c r="J9912" s="169"/>
    </row>
    <row r="9913" spans="10:10" ht="13">
      <c r="J9913" s="169"/>
    </row>
    <row r="9914" spans="10:10" ht="13">
      <c r="J9914" s="169"/>
    </row>
    <row r="9915" spans="10:10" ht="13">
      <c r="J9915" s="169"/>
    </row>
    <row r="9916" spans="10:10" ht="13">
      <c r="J9916" s="169"/>
    </row>
    <row r="9917" spans="10:10" ht="13">
      <c r="J9917" s="169"/>
    </row>
    <row r="9918" spans="10:10" ht="13">
      <c r="J9918" s="169"/>
    </row>
    <row r="9919" spans="10:10" ht="13">
      <c r="J9919" s="169"/>
    </row>
    <row r="9920" spans="10:10" ht="13">
      <c r="J9920" s="169"/>
    </row>
    <row r="9921" spans="10:10" ht="13">
      <c r="J9921" s="169"/>
    </row>
    <row r="9922" spans="10:10" ht="13">
      <c r="J9922" s="169"/>
    </row>
    <row r="9923" spans="10:10" ht="13">
      <c r="J9923" s="169"/>
    </row>
    <row r="9924" spans="10:10" ht="13">
      <c r="J9924" s="169"/>
    </row>
    <row r="9925" spans="10:10" ht="13">
      <c r="J9925" s="169"/>
    </row>
    <row r="9926" spans="10:10" ht="13">
      <c r="J9926" s="169"/>
    </row>
    <row r="9927" spans="10:10" ht="13">
      <c r="J9927" s="169"/>
    </row>
    <row r="9928" spans="10:10" ht="13">
      <c r="J9928" s="169"/>
    </row>
    <row r="9929" spans="10:10" ht="13">
      <c r="J9929" s="169"/>
    </row>
    <row r="9930" spans="10:10" ht="13">
      <c r="J9930" s="169"/>
    </row>
    <row r="9931" spans="10:10" ht="13">
      <c r="J9931" s="169"/>
    </row>
    <row r="9932" spans="10:10" ht="13">
      <c r="J9932" s="169"/>
    </row>
    <row r="9933" spans="10:10" ht="13">
      <c r="J9933" s="169"/>
    </row>
    <row r="9934" spans="10:10" ht="13">
      <c r="J9934" s="169"/>
    </row>
    <row r="9935" spans="10:10" ht="13">
      <c r="J9935" s="169"/>
    </row>
    <row r="9936" spans="10:10" ht="13">
      <c r="J9936" s="169"/>
    </row>
    <row r="9937" spans="10:10" ht="13">
      <c r="J9937" s="169"/>
    </row>
    <row r="9938" spans="10:10" ht="13">
      <c r="J9938" s="169"/>
    </row>
    <row r="9939" spans="10:10" ht="13">
      <c r="J9939" s="169"/>
    </row>
    <row r="9940" spans="10:10" ht="13">
      <c r="J9940" s="169"/>
    </row>
    <row r="9941" spans="10:10" ht="13">
      <c r="J9941" s="169"/>
    </row>
    <row r="9942" spans="10:10" ht="13">
      <c r="J9942" s="169"/>
    </row>
    <row r="9943" spans="10:10" ht="13">
      <c r="J9943" s="169"/>
    </row>
    <row r="9944" spans="10:10" ht="13">
      <c r="J9944" s="169"/>
    </row>
    <row r="9945" spans="10:10" ht="13">
      <c r="J9945" s="169"/>
    </row>
    <row r="9946" spans="10:10" ht="13">
      <c r="J9946" s="169"/>
    </row>
    <row r="9947" spans="10:10" ht="13">
      <c r="J9947" s="169"/>
    </row>
    <row r="9948" spans="10:10" ht="13">
      <c r="J9948" s="169"/>
    </row>
    <row r="9949" spans="10:10" ht="13">
      <c r="J9949" s="169"/>
    </row>
    <row r="9950" spans="10:10" ht="13">
      <c r="J9950" s="169"/>
    </row>
    <row r="9951" spans="10:10" ht="13">
      <c r="J9951" s="169"/>
    </row>
    <row r="9952" spans="10:10" ht="13">
      <c r="J9952" s="169"/>
    </row>
    <row r="9953" spans="10:10" ht="13">
      <c r="J9953" s="169"/>
    </row>
    <row r="9954" spans="10:10" ht="13">
      <c r="J9954" s="169"/>
    </row>
    <row r="9955" spans="10:10" ht="13">
      <c r="J9955" s="169"/>
    </row>
    <row r="9956" spans="10:10" ht="13">
      <c r="J9956" s="169"/>
    </row>
    <row r="9957" spans="10:10" ht="13">
      <c r="J9957" s="169"/>
    </row>
    <row r="9958" spans="10:10" ht="13">
      <c r="J9958" s="169"/>
    </row>
    <row r="9959" spans="10:10" ht="13">
      <c r="J9959" s="169"/>
    </row>
    <row r="9960" spans="10:10" ht="13">
      <c r="J9960" s="169"/>
    </row>
    <row r="9961" spans="10:10" ht="13">
      <c r="J9961" s="169"/>
    </row>
    <row r="9962" spans="10:10" ht="13">
      <c r="J9962" s="169"/>
    </row>
    <row r="9963" spans="10:10" ht="13">
      <c r="J9963" s="169"/>
    </row>
    <row r="9964" spans="10:10" ht="13">
      <c r="J9964" s="169"/>
    </row>
    <row r="9965" spans="10:10" ht="13">
      <c r="J9965" s="169"/>
    </row>
    <row r="9966" spans="10:10" ht="13">
      <c r="J9966" s="169"/>
    </row>
    <row r="9967" spans="10:10" ht="13">
      <c r="J9967" s="169"/>
    </row>
    <row r="9968" spans="10:10" ht="13">
      <c r="J9968" s="169"/>
    </row>
    <row r="9969" spans="10:10" ht="13">
      <c r="J9969" s="169"/>
    </row>
    <row r="9970" spans="10:10" ht="13">
      <c r="J9970" s="169"/>
    </row>
    <row r="9971" spans="10:10" ht="13">
      <c r="J9971" s="169"/>
    </row>
    <row r="9972" spans="10:10" ht="13">
      <c r="J9972" s="169"/>
    </row>
    <row r="9973" spans="10:10" ht="13">
      <c r="J9973" s="169"/>
    </row>
    <row r="9974" spans="10:10" ht="13">
      <c r="J9974" s="169"/>
    </row>
    <row r="9975" spans="10:10" ht="13">
      <c r="J9975" s="169"/>
    </row>
    <row r="9976" spans="10:10" ht="13">
      <c r="J9976" s="169"/>
    </row>
    <row r="9977" spans="10:10" ht="13">
      <c r="J9977" s="169"/>
    </row>
    <row r="9978" spans="10:10" ht="13">
      <c r="J9978" s="169"/>
    </row>
    <row r="9979" spans="10:10" ht="13">
      <c r="J9979" s="169"/>
    </row>
    <row r="9980" spans="10:10" ht="13">
      <c r="J9980" s="169"/>
    </row>
    <row r="9981" spans="10:10" ht="13">
      <c r="J9981" s="169"/>
    </row>
    <row r="9982" spans="10:10" ht="13">
      <c r="J9982" s="169"/>
    </row>
    <row r="9983" spans="10:10" ht="13">
      <c r="J9983" s="169"/>
    </row>
    <row r="9984" spans="10:10" ht="13">
      <c r="J9984" s="169"/>
    </row>
    <row r="9985" spans="10:10" ht="13">
      <c r="J9985" s="169"/>
    </row>
    <row r="9986" spans="10:10" ht="13">
      <c r="J9986" s="169"/>
    </row>
    <row r="9987" spans="10:10" ht="13">
      <c r="J9987" s="169"/>
    </row>
    <row r="9988" spans="10:10" ht="13">
      <c r="J9988" s="169"/>
    </row>
    <row r="9989" spans="10:10" ht="13">
      <c r="J9989" s="169"/>
    </row>
    <row r="9990" spans="10:10" ht="13">
      <c r="J9990" s="169"/>
    </row>
    <row r="9991" spans="10:10" ht="13">
      <c r="J9991" s="169"/>
    </row>
    <row r="9992" spans="10:10" ht="13">
      <c r="J9992" s="169"/>
    </row>
    <row r="9993" spans="10:10" ht="13">
      <c r="J9993" s="169"/>
    </row>
    <row r="9994" spans="10:10" ht="13">
      <c r="J9994" s="169"/>
    </row>
    <row r="9995" spans="10:10" ht="13">
      <c r="J9995" s="169"/>
    </row>
    <row r="9996" spans="10:10" ht="13">
      <c r="J9996" s="169"/>
    </row>
    <row r="9997" spans="10:10" ht="13">
      <c r="J9997" s="169"/>
    </row>
    <row r="9998" spans="10:10" ht="13">
      <c r="J9998" s="169"/>
    </row>
    <row r="9999" spans="10:10" ht="13">
      <c r="J9999" s="169"/>
    </row>
    <row r="10000" spans="10:10" ht="13">
      <c r="J10000" s="169"/>
    </row>
    <row r="10001" spans="10:10" ht="13">
      <c r="J10001" s="169"/>
    </row>
    <row r="10002" spans="10:10" ht="13">
      <c r="J10002" s="169"/>
    </row>
    <row r="10003" spans="10:10" ht="13">
      <c r="J10003" s="169"/>
    </row>
    <row r="10004" spans="10:10" ht="13">
      <c r="J10004" s="169"/>
    </row>
    <row r="10005" spans="10:10" ht="13">
      <c r="J10005" s="169"/>
    </row>
    <row r="10006" spans="10:10" ht="13">
      <c r="J10006" s="169"/>
    </row>
    <row r="10007" spans="10:10" ht="13">
      <c r="J10007" s="169"/>
    </row>
    <row r="10008" spans="10:10" ht="13">
      <c r="J10008" s="169"/>
    </row>
    <row r="10009" spans="10:10" ht="13">
      <c r="J10009" s="169"/>
    </row>
    <row r="10010" spans="10:10" ht="13">
      <c r="J10010" s="169"/>
    </row>
    <row r="10011" spans="10:10" ht="13">
      <c r="J10011" s="169"/>
    </row>
    <row r="10012" spans="10:10" ht="13">
      <c r="J10012" s="169"/>
    </row>
    <row r="10013" spans="10:10" ht="13">
      <c r="J10013" s="169"/>
    </row>
    <row r="10014" spans="10:10" ht="13">
      <c r="J10014" s="169"/>
    </row>
    <row r="10015" spans="10:10" ht="13">
      <c r="J10015" s="169"/>
    </row>
    <row r="10016" spans="10:10" ht="13">
      <c r="J10016" s="169"/>
    </row>
    <row r="10017" spans="10:10" ht="13">
      <c r="J10017" s="169"/>
    </row>
    <row r="10018" spans="10:10" ht="13">
      <c r="J10018" s="169"/>
    </row>
    <row r="10019" spans="10:10" ht="13">
      <c r="J10019" s="169"/>
    </row>
    <row r="10020" spans="10:10" ht="13">
      <c r="J10020" s="169"/>
    </row>
    <row r="10021" spans="10:10" ht="13">
      <c r="J10021" s="169"/>
    </row>
    <row r="10022" spans="10:10" ht="13">
      <c r="J10022" s="169"/>
    </row>
    <row r="10023" spans="10:10" ht="13">
      <c r="J10023" s="169"/>
    </row>
    <row r="10024" spans="10:10" ht="13">
      <c r="J10024" s="169"/>
    </row>
    <row r="10025" spans="10:10" ht="13">
      <c r="J10025" s="169"/>
    </row>
    <row r="10026" spans="10:10" ht="13">
      <c r="J10026" s="169"/>
    </row>
    <row r="10027" spans="10:10" ht="13">
      <c r="J10027" s="169"/>
    </row>
    <row r="10028" spans="10:10" ht="13">
      <c r="J10028" s="169"/>
    </row>
    <row r="10029" spans="10:10" ht="13">
      <c r="J10029" s="169"/>
    </row>
    <row r="10030" spans="10:10" ht="13">
      <c r="J10030" s="169"/>
    </row>
    <row r="10031" spans="10:10" ht="13">
      <c r="J10031" s="169"/>
    </row>
    <row r="10032" spans="10:10" ht="13">
      <c r="J10032" s="169"/>
    </row>
    <row r="10033" spans="10:10" ht="13">
      <c r="J10033" s="169"/>
    </row>
    <row r="10034" spans="10:10" ht="13">
      <c r="J10034" s="169"/>
    </row>
    <row r="10035" spans="10:10" ht="13">
      <c r="J10035" s="169"/>
    </row>
    <row r="10036" spans="10:10" ht="13">
      <c r="J10036" s="169"/>
    </row>
    <row r="10037" spans="10:10" ht="13">
      <c r="J10037" s="169"/>
    </row>
    <row r="10038" spans="10:10" ht="13">
      <c r="J10038" s="169"/>
    </row>
    <row r="10039" spans="10:10" ht="13">
      <c r="J10039" s="169"/>
    </row>
    <row r="10040" spans="10:10" ht="13">
      <c r="J10040" s="169"/>
    </row>
    <row r="10041" spans="10:10" ht="13">
      <c r="J10041" s="169"/>
    </row>
    <row r="10042" spans="10:10" ht="13">
      <c r="J10042" s="169"/>
    </row>
    <row r="10043" spans="10:10" ht="13">
      <c r="J10043" s="169"/>
    </row>
    <row r="10044" spans="10:10" ht="13">
      <c r="J10044" s="169"/>
    </row>
    <row r="10045" spans="10:10" ht="13">
      <c r="J10045" s="169"/>
    </row>
    <row r="10046" spans="10:10" ht="13">
      <c r="J10046" s="169"/>
    </row>
    <row r="10047" spans="10:10" ht="13">
      <c r="J10047" s="169"/>
    </row>
    <row r="10048" spans="10:10" ht="13">
      <c r="J10048" s="169"/>
    </row>
    <row r="10049" spans="10:10" ht="13">
      <c r="J10049" s="169"/>
    </row>
    <row r="10050" spans="10:10" ht="13">
      <c r="J10050" s="169"/>
    </row>
    <row r="10051" spans="10:10" ht="13">
      <c r="J10051" s="169"/>
    </row>
    <row r="10052" spans="10:10" ht="13">
      <c r="J10052" s="169"/>
    </row>
    <row r="10053" spans="10:10" ht="13">
      <c r="J10053" s="169"/>
    </row>
    <row r="10054" spans="10:10" ht="13">
      <c r="J10054" s="169"/>
    </row>
    <row r="10055" spans="10:10" ht="13">
      <c r="J10055" s="169"/>
    </row>
    <row r="10056" spans="10:10" ht="13">
      <c r="J10056" s="169"/>
    </row>
    <row r="10057" spans="10:10" ht="13">
      <c r="J10057" s="169"/>
    </row>
    <row r="10058" spans="10:10" ht="13">
      <c r="J10058" s="169"/>
    </row>
    <row r="10059" spans="10:10" ht="13">
      <c r="J10059" s="169"/>
    </row>
    <row r="10060" spans="10:10" ht="13">
      <c r="J10060" s="169"/>
    </row>
    <row r="10061" spans="10:10" ht="13">
      <c r="J10061" s="169"/>
    </row>
    <row r="10062" spans="10:10" ht="13">
      <c r="J10062" s="169"/>
    </row>
    <row r="10063" spans="10:10" ht="13">
      <c r="J10063" s="169"/>
    </row>
    <row r="10064" spans="10:10" ht="13">
      <c r="J10064" s="169"/>
    </row>
    <row r="10065" spans="10:10" ht="13">
      <c r="J10065" s="169"/>
    </row>
    <row r="10066" spans="10:10" ht="13">
      <c r="J10066" s="169"/>
    </row>
    <row r="10067" spans="10:10" ht="13">
      <c r="J10067" s="169"/>
    </row>
    <row r="10068" spans="10:10" ht="13">
      <c r="J10068" s="169"/>
    </row>
    <row r="10069" spans="10:10" ht="13">
      <c r="J10069" s="169"/>
    </row>
    <row r="10070" spans="10:10" ht="13">
      <c r="J10070" s="169"/>
    </row>
    <row r="10071" spans="10:10" ht="13">
      <c r="J10071" s="169"/>
    </row>
    <row r="10072" spans="10:10" ht="13">
      <c r="J10072" s="169"/>
    </row>
    <row r="10073" spans="10:10" ht="13">
      <c r="J10073" s="169"/>
    </row>
    <row r="10074" spans="10:10" ht="13">
      <c r="J10074" s="169"/>
    </row>
    <row r="10075" spans="10:10" ht="13">
      <c r="J10075" s="169"/>
    </row>
    <row r="10076" spans="10:10" ht="13">
      <c r="J10076" s="169"/>
    </row>
    <row r="10077" spans="10:10" ht="13">
      <c r="J10077" s="169"/>
    </row>
    <row r="10078" spans="10:10" ht="13">
      <c r="J10078" s="169"/>
    </row>
    <row r="10079" spans="10:10" ht="13">
      <c r="J10079" s="169"/>
    </row>
    <row r="10080" spans="10:10" ht="13">
      <c r="J10080" s="169"/>
    </row>
    <row r="10081" spans="10:10" ht="13">
      <c r="J10081" s="169"/>
    </row>
    <row r="10082" spans="10:10" ht="13">
      <c r="J10082" s="169"/>
    </row>
    <row r="10083" spans="10:10" ht="13">
      <c r="J10083" s="169"/>
    </row>
    <row r="10084" spans="10:10" ht="13">
      <c r="J10084" s="169"/>
    </row>
    <row r="10085" spans="10:10" ht="13">
      <c r="J10085" s="169"/>
    </row>
    <row r="10086" spans="10:10" ht="13">
      <c r="J10086" s="169"/>
    </row>
    <row r="10087" spans="10:10" ht="13">
      <c r="J10087" s="169"/>
    </row>
    <row r="10088" spans="10:10" ht="13">
      <c r="J10088" s="169"/>
    </row>
    <row r="10089" spans="10:10" ht="13">
      <c r="J10089" s="169"/>
    </row>
    <row r="10090" spans="10:10" ht="13">
      <c r="J10090" s="169"/>
    </row>
    <row r="10091" spans="10:10" ht="13">
      <c r="J10091" s="169"/>
    </row>
    <row r="10092" spans="10:10" ht="13">
      <c r="J10092" s="169"/>
    </row>
    <row r="10093" spans="10:10" ht="13">
      <c r="J10093" s="169"/>
    </row>
    <row r="10094" spans="10:10" ht="13">
      <c r="J10094" s="169"/>
    </row>
    <row r="10095" spans="10:10" ht="13">
      <c r="J10095" s="169"/>
    </row>
    <row r="10096" spans="10:10" ht="13">
      <c r="J10096" s="169"/>
    </row>
    <row r="10097" spans="10:10" ht="13">
      <c r="J10097" s="169"/>
    </row>
    <row r="10098" spans="10:10" ht="13">
      <c r="J10098" s="169"/>
    </row>
    <row r="10099" spans="10:10" ht="13">
      <c r="J10099" s="169"/>
    </row>
    <row r="10100" spans="10:10" ht="13">
      <c r="J10100" s="169"/>
    </row>
    <row r="10101" spans="10:10" ht="13">
      <c r="J10101" s="169"/>
    </row>
    <row r="10102" spans="10:10" ht="13">
      <c r="J10102" s="169"/>
    </row>
    <row r="10103" spans="10:10" ht="13">
      <c r="J10103" s="169"/>
    </row>
    <row r="10104" spans="10:10" ht="13">
      <c r="J10104" s="169"/>
    </row>
    <row r="10105" spans="10:10" ht="13">
      <c r="J10105" s="169"/>
    </row>
    <row r="10106" spans="10:10" ht="13">
      <c r="J10106" s="169"/>
    </row>
    <row r="10107" spans="10:10" ht="13">
      <c r="J10107" s="169"/>
    </row>
    <row r="10108" spans="10:10" ht="13">
      <c r="J10108" s="169"/>
    </row>
    <row r="10109" spans="10:10" ht="13">
      <c r="J10109" s="169"/>
    </row>
    <row r="10110" spans="10:10" ht="13">
      <c r="J10110" s="169"/>
    </row>
    <row r="10111" spans="10:10" ht="13">
      <c r="J10111" s="169"/>
    </row>
    <row r="10112" spans="10:10" ht="13">
      <c r="J10112" s="169"/>
    </row>
    <row r="10113" spans="10:10" ht="13">
      <c r="J10113" s="169"/>
    </row>
    <row r="10114" spans="10:10" ht="13">
      <c r="J10114" s="169"/>
    </row>
    <row r="10115" spans="10:10" ht="13">
      <c r="J10115" s="169"/>
    </row>
    <row r="10116" spans="10:10" ht="13">
      <c r="J10116" s="169"/>
    </row>
    <row r="10117" spans="10:10" ht="13">
      <c r="J10117" s="169"/>
    </row>
    <row r="10118" spans="10:10" ht="13">
      <c r="J10118" s="169"/>
    </row>
    <row r="10119" spans="10:10" ht="13">
      <c r="J10119" s="169"/>
    </row>
    <row r="10120" spans="10:10" ht="13">
      <c r="J10120" s="169"/>
    </row>
    <row r="10121" spans="10:10" ht="13">
      <c r="J10121" s="169"/>
    </row>
    <row r="10122" spans="10:10" ht="13">
      <c r="J10122" s="169"/>
    </row>
    <row r="10123" spans="10:10" ht="13">
      <c r="J10123" s="169"/>
    </row>
    <row r="10124" spans="10:10" ht="13">
      <c r="J10124" s="169"/>
    </row>
    <row r="10125" spans="10:10" ht="13">
      <c r="J10125" s="169"/>
    </row>
    <row r="10126" spans="10:10" ht="13">
      <c r="J10126" s="169"/>
    </row>
    <row r="10127" spans="10:10" ht="13">
      <c r="J10127" s="169"/>
    </row>
    <row r="10128" spans="10:10" ht="13">
      <c r="J10128" s="169"/>
    </row>
    <row r="10129" spans="10:10" ht="13">
      <c r="J10129" s="169"/>
    </row>
    <row r="10130" spans="10:10" ht="13">
      <c r="J10130" s="169"/>
    </row>
    <row r="10131" spans="10:10" ht="13">
      <c r="J10131" s="169"/>
    </row>
    <row r="10132" spans="10:10" ht="13">
      <c r="J10132" s="169"/>
    </row>
    <row r="10133" spans="10:10" ht="13">
      <c r="J10133" s="169"/>
    </row>
    <row r="10134" spans="10:10" ht="13">
      <c r="J10134" s="169"/>
    </row>
    <row r="10135" spans="10:10" ht="13">
      <c r="J10135" s="169"/>
    </row>
    <row r="10136" spans="10:10" ht="13">
      <c r="J10136" s="169"/>
    </row>
    <row r="10137" spans="10:10" ht="13">
      <c r="J10137" s="169"/>
    </row>
    <row r="10138" spans="10:10" ht="13">
      <c r="J10138" s="169"/>
    </row>
    <row r="10139" spans="10:10" ht="13">
      <c r="J10139" s="169"/>
    </row>
    <row r="10140" spans="10:10" ht="13">
      <c r="J10140" s="169"/>
    </row>
    <row r="10141" spans="10:10" ht="13">
      <c r="J10141" s="169"/>
    </row>
    <row r="10142" spans="10:10" ht="13">
      <c r="J10142" s="169"/>
    </row>
    <row r="10143" spans="10:10" ht="13">
      <c r="J10143" s="169"/>
    </row>
    <row r="10144" spans="10:10" ht="13">
      <c r="J10144" s="169"/>
    </row>
    <row r="10145" spans="10:10" ht="13">
      <c r="J10145" s="169"/>
    </row>
    <row r="10146" spans="10:10" ht="13">
      <c r="J10146" s="169"/>
    </row>
    <row r="10147" spans="10:10" ht="13">
      <c r="J10147" s="169"/>
    </row>
    <row r="10148" spans="10:10" ht="13">
      <c r="J10148" s="169"/>
    </row>
    <row r="10149" spans="10:10" ht="13">
      <c r="J10149" s="169"/>
    </row>
    <row r="10150" spans="10:10" ht="13">
      <c r="J10150" s="169"/>
    </row>
    <row r="10151" spans="10:10" ht="13">
      <c r="J10151" s="169"/>
    </row>
    <row r="10152" spans="10:10" ht="13">
      <c r="J10152" s="169"/>
    </row>
    <row r="10153" spans="10:10" ht="13">
      <c r="J10153" s="169"/>
    </row>
    <row r="10154" spans="10:10" ht="13">
      <c r="J10154" s="169"/>
    </row>
    <row r="10155" spans="10:10" ht="13">
      <c r="J10155" s="169"/>
    </row>
    <row r="10156" spans="10:10" ht="13">
      <c r="J10156" s="169"/>
    </row>
    <row r="10157" spans="10:10" ht="13">
      <c r="J10157" s="169"/>
    </row>
    <row r="10158" spans="10:10" ht="13">
      <c r="J10158" s="169"/>
    </row>
    <row r="10159" spans="10:10" ht="13">
      <c r="J10159" s="169"/>
    </row>
    <row r="10160" spans="10:10" ht="13">
      <c r="J10160" s="169"/>
    </row>
    <row r="10161" spans="10:10" ht="13">
      <c r="J10161" s="169"/>
    </row>
    <row r="10162" spans="10:10" ht="13">
      <c r="J10162" s="169"/>
    </row>
    <row r="10163" spans="10:10" ht="13">
      <c r="J10163" s="169"/>
    </row>
    <row r="10164" spans="10:10" ht="13">
      <c r="J10164" s="169"/>
    </row>
    <row r="10165" spans="10:10" ht="13">
      <c r="J10165" s="169"/>
    </row>
    <row r="10166" spans="10:10" ht="13">
      <c r="J10166" s="169"/>
    </row>
    <row r="10167" spans="10:10" ht="13">
      <c r="J10167" s="169"/>
    </row>
    <row r="10168" spans="10:10" ht="13">
      <c r="J10168" s="169"/>
    </row>
    <row r="10169" spans="10:10" ht="13">
      <c r="J10169" s="169"/>
    </row>
    <row r="10170" spans="10:10" ht="13">
      <c r="J10170" s="169"/>
    </row>
    <row r="10171" spans="10:10" ht="13">
      <c r="J10171" s="169"/>
    </row>
    <row r="10172" spans="10:10" ht="13">
      <c r="J10172" s="169"/>
    </row>
    <row r="10173" spans="10:10" ht="13">
      <c r="J10173" s="169"/>
    </row>
    <row r="10174" spans="10:10" ht="13">
      <c r="J10174" s="169"/>
    </row>
    <row r="10175" spans="10:10" ht="13">
      <c r="J10175" s="169"/>
    </row>
    <row r="10176" spans="10:10" ht="13">
      <c r="J10176" s="169"/>
    </row>
    <row r="10177" spans="10:10" ht="13">
      <c r="J10177" s="169"/>
    </row>
    <row r="10178" spans="10:10" ht="13">
      <c r="J10178" s="169"/>
    </row>
    <row r="10179" spans="10:10" ht="13">
      <c r="J10179" s="169"/>
    </row>
    <row r="10180" spans="10:10" ht="13">
      <c r="J10180" s="169"/>
    </row>
    <row r="10181" spans="10:10" ht="13">
      <c r="J10181" s="169"/>
    </row>
    <row r="10182" spans="10:10" ht="13">
      <c r="J10182" s="169"/>
    </row>
    <row r="10183" spans="10:10" ht="13">
      <c r="J10183" s="169"/>
    </row>
    <row r="10184" spans="10:10" ht="13">
      <c r="J10184" s="169"/>
    </row>
    <row r="10185" spans="10:10" ht="13">
      <c r="J10185" s="169"/>
    </row>
    <row r="10186" spans="10:10" ht="13">
      <c r="J10186" s="169"/>
    </row>
    <row r="10187" spans="10:10" ht="13">
      <c r="J10187" s="169"/>
    </row>
    <row r="10188" spans="10:10" ht="13">
      <c r="J10188" s="169"/>
    </row>
    <row r="10189" spans="10:10" ht="13">
      <c r="J10189" s="169"/>
    </row>
    <row r="10190" spans="10:10" ht="13">
      <c r="J10190" s="169"/>
    </row>
    <row r="10191" spans="10:10" ht="13">
      <c r="J10191" s="169"/>
    </row>
    <row r="10192" spans="10:10" ht="13">
      <c r="J10192" s="169"/>
    </row>
    <row r="10193" spans="10:10" ht="13">
      <c r="J10193" s="169"/>
    </row>
    <row r="10194" spans="10:10" ht="13">
      <c r="J10194" s="169"/>
    </row>
    <row r="10195" spans="10:10" ht="13">
      <c r="J10195" s="169"/>
    </row>
    <row r="10196" spans="10:10" ht="13">
      <c r="J10196" s="169"/>
    </row>
    <row r="10197" spans="10:10" ht="13">
      <c r="J10197" s="169"/>
    </row>
    <row r="10198" spans="10:10" ht="13">
      <c r="J10198" s="169"/>
    </row>
    <row r="10199" spans="10:10" ht="13">
      <c r="J10199" s="169"/>
    </row>
    <row r="10200" spans="10:10" ht="13">
      <c r="J10200" s="169"/>
    </row>
    <row r="10201" spans="10:10" ht="13">
      <c r="J10201" s="169"/>
    </row>
    <row r="10202" spans="10:10" ht="13">
      <c r="J10202" s="169"/>
    </row>
    <row r="10203" spans="10:10" ht="13">
      <c r="J10203" s="169"/>
    </row>
    <row r="10204" spans="10:10" ht="13">
      <c r="J10204" s="169"/>
    </row>
    <row r="10205" spans="10:10" ht="13">
      <c r="J10205" s="169"/>
    </row>
    <row r="10206" spans="10:10" ht="13">
      <c r="J10206" s="169"/>
    </row>
    <row r="10207" spans="10:10" ht="13">
      <c r="J10207" s="169"/>
    </row>
    <row r="10208" spans="10:10" ht="13">
      <c r="J10208" s="169"/>
    </row>
    <row r="10209" spans="10:10" ht="13">
      <c r="J10209" s="169"/>
    </row>
    <row r="10210" spans="10:10" ht="13">
      <c r="J10210" s="169"/>
    </row>
    <row r="10211" spans="10:10" ht="13">
      <c r="J10211" s="169"/>
    </row>
    <row r="10212" spans="10:10" ht="13">
      <c r="J10212" s="169"/>
    </row>
    <row r="10213" spans="10:10" ht="13">
      <c r="J10213" s="169"/>
    </row>
    <row r="10214" spans="10:10" ht="13">
      <c r="J10214" s="169"/>
    </row>
    <row r="10215" spans="10:10" ht="13">
      <c r="J10215" s="169"/>
    </row>
    <row r="10216" spans="10:10" ht="13">
      <c r="J10216" s="169"/>
    </row>
    <row r="10217" spans="10:10" ht="13">
      <c r="J10217" s="169"/>
    </row>
    <row r="10218" spans="10:10" ht="13">
      <c r="J10218" s="169"/>
    </row>
    <row r="10219" spans="10:10" ht="13">
      <c r="J10219" s="169"/>
    </row>
    <row r="10220" spans="10:10" ht="13">
      <c r="J10220" s="169"/>
    </row>
    <row r="10221" spans="10:10" ht="13">
      <c r="J10221" s="169"/>
    </row>
    <row r="10222" spans="10:10" ht="13">
      <c r="J10222" s="169"/>
    </row>
    <row r="10223" spans="10:10" ht="13">
      <c r="J10223" s="169"/>
    </row>
    <row r="10224" spans="10:10" ht="13">
      <c r="J10224" s="169"/>
    </row>
    <row r="10225" spans="10:10" ht="13">
      <c r="J10225" s="169"/>
    </row>
    <row r="10226" spans="10:10" ht="13">
      <c r="J10226" s="169"/>
    </row>
    <row r="10227" spans="10:10" ht="13">
      <c r="J10227" s="169"/>
    </row>
    <row r="10228" spans="10:10" ht="13">
      <c r="J10228" s="169"/>
    </row>
    <row r="10229" spans="10:10" ht="13">
      <c r="J10229" s="169"/>
    </row>
    <row r="10230" spans="10:10" ht="13">
      <c r="J10230" s="169"/>
    </row>
    <row r="10231" spans="10:10" ht="13">
      <c r="J10231" s="169"/>
    </row>
    <row r="10232" spans="10:10" ht="13">
      <c r="J10232" s="169"/>
    </row>
    <row r="10233" spans="10:10" ht="13">
      <c r="J10233" s="169"/>
    </row>
    <row r="10234" spans="10:10" ht="13">
      <c r="J10234" s="169"/>
    </row>
    <row r="10235" spans="10:10" ht="13">
      <c r="J10235" s="169"/>
    </row>
    <row r="10236" spans="10:10" ht="13">
      <c r="J10236" s="169"/>
    </row>
    <row r="10237" spans="10:10" ht="13">
      <c r="J10237" s="169"/>
    </row>
    <row r="10238" spans="10:10" ht="13">
      <c r="J10238" s="169"/>
    </row>
    <row r="10239" spans="10:10" ht="13">
      <c r="J10239" s="169"/>
    </row>
    <row r="10240" spans="10:10" ht="13">
      <c r="J10240" s="169"/>
    </row>
    <row r="10241" spans="10:10" ht="13">
      <c r="J10241" s="169"/>
    </row>
    <row r="10242" spans="10:10" ht="13">
      <c r="J10242" s="169"/>
    </row>
    <row r="10243" spans="10:10" ht="13">
      <c r="J10243" s="169"/>
    </row>
    <row r="10244" spans="10:10" ht="13">
      <c r="J10244" s="169"/>
    </row>
    <row r="10245" spans="10:10" ht="13">
      <c r="J10245" s="169"/>
    </row>
    <row r="10246" spans="10:10" ht="13">
      <c r="J10246" s="169"/>
    </row>
    <row r="10247" spans="10:10" ht="13">
      <c r="J10247" s="169"/>
    </row>
    <row r="10248" spans="10:10" ht="13">
      <c r="J10248" s="169"/>
    </row>
    <row r="10249" spans="10:10" ht="13">
      <c r="J10249" s="169"/>
    </row>
    <row r="10250" spans="10:10" ht="13">
      <c r="J10250" s="169"/>
    </row>
    <row r="10251" spans="10:10" ht="13">
      <c r="J10251" s="169"/>
    </row>
    <row r="10252" spans="10:10" ht="13">
      <c r="J10252" s="169"/>
    </row>
    <row r="10253" spans="10:10" ht="13">
      <c r="J10253" s="169"/>
    </row>
    <row r="10254" spans="10:10" ht="13">
      <c r="J10254" s="169"/>
    </row>
    <row r="10255" spans="10:10" ht="13">
      <c r="J10255" s="169"/>
    </row>
    <row r="10256" spans="10:10" ht="13">
      <c r="J10256" s="169"/>
    </row>
    <row r="10257" spans="10:10" ht="13">
      <c r="J10257" s="169"/>
    </row>
    <row r="10258" spans="10:10" ht="13">
      <c r="J10258" s="169"/>
    </row>
    <row r="10259" spans="10:10" ht="13">
      <c r="J10259" s="169"/>
    </row>
    <row r="10260" spans="10:10" ht="13">
      <c r="J10260" s="169"/>
    </row>
    <row r="10261" spans="10:10" ht="13">
      <c r="J10261" s="169"/>
    </row>
    <row r="10262" spans="10:10" ht="13">
      <c r="J10262" s="169"/>
    </row>
    <row r="10263" spans="10:10" ht="13">
      <c r="J10263" s="169"/>
    </row>
    <row r="10264" spans="10:10" ht="13">
      <c r="J10264" s="169"/>
    </row>
    <row r="10265" spans="10:10" ht="13">
      <c r="J10265" s="169"/>
    </row>
    <row r="10266" spans="10:10" ht="13">
      <c r="J10266" s="169"/>
    </row>
    <row r="10267" spans="10:10" ht="13">
      <c r="J10267" s="169"/>
    </row>
    <row r="10268" spans="10:10" ht="13">
      <c r="J10268" s="169"/>
    </row>
    <row r="10269" spans="10:10" ht="13">
      <c r="J10269" s="169"/>
    </row>
    <row r="10270" spans="10:10" ht="13">
      <c r="J10270" s="169"/>
    </row>
    <row r="10271" spans="10:10" ht="13">
      <c r="J10271" s="169"/>
    </row>
    <row r="10272" spans="10:10" ht="13">
      <c r="J10272" s="169"/>
    </row>
    <row r="10273" spans="10:10" ht="13">
      <c r="J10273" s="169"/>
    </row>
    <row r="10274" spans="10:10" ht="13">
      <c r="J10274" s="169"/>
    </row>
    <row r="10275" spans="10:10" ht="13">
      <c r="J10275" s="169"/>
    </row>
    <row r="10276" spans="10:10" ht="13">
      <c r="J10276" s="169"/>
    </row>
    <row r="10277" spans="10:10" ht="13">
      <c r="J10277" s="169"/>
    </row>
    <row r="10278" spans="10:10" ht="13">
      <c r="J10278" s="169"/>
    </row>
    <row r="10279" spans="10:10" ht="13">
      <c r="J10279" s="169"/>
    </row>
    <row r="10280" spans="10:10" ht="13">
      <c r="J10280" s="169"/>
    </row>
    <row r="10281" spans="10:10" ht="13">
      <c r="J10281" s="169"/>
    </row>
    <row r="10282" spans="10:10" ht="13">
      <c r="J10282" s="169"/>
    </row>
    <row r="10283" spans="10:10" ht="13">
      <c r="J10283" s="169"/>
    </row>
    <row r="10284" spans="10:10" ht="13">
      <c r="J10284" s="169"/>
    </row>
    <row r="10285" spans="10:10" ht="13">
      <c r="J10285" s="169"/>
    </row>
    <row r="10286" spans="10:10" ht="13">
      <c r="J10286" s="169"/>
    </row>
    <row r="10287" spans="10:10" ht="13">
      <c r="J10287" s="169"/>
    </row>
    <row r="10288" spans="10:10" ht="13">
      <c r="J10288" s="169"/>
    </row>
    <row r="10289" spans="10:10" ht="13">
      <c r="J10289" s="169"/>
    </row>
    <row r="10290" spans="10:10" ht="13">
      <c r="J10290" s="169"/>
    </row>
    <row r="10291" spans="10:10" ht="13">
      <c r="J10291" s="169"/>
    </row>
    <row r="10292" spans="10:10" ht="13">
      <c r="J10292" s="169"/>
    </row>
    <row r="10293" spans="10:10" ht="13">
      <c r="J10293" s="169"/>
    </row>
    <row r="10294" spans="10:10" ht="13">
      <c r="J10294" s="169"/>
    </row>
    <row r="10295" spans="10:10" ht="13">
      <c r="J10295" s="169"/>
    </row>
    <row r="10296" spans="10:10" ht="13">
      <c r="J10296" s="169"/>
    </row>
    <row r="10297" spans="10:10" ht="13">
      <c r="J10297" s="169"/>
    </row>
    <row r="10298" spans="10:10" ht="13">
      <c r="J10298" s="169"/>
    </row>
    <row r="10299" spans="10:10" ht="13">
      <c r="J10299" s="169"/>
    </row>
    <row r="10300" spans="10:10" ht="13">
      <c r="J10300" s="169"/>
    </row>
    <row r="10301" spans="10:10" ht="13">
      <c r="J10301" s="169"/>
    </row>
    <row r="10302" spans="10:10" ht="13">
      <c r="J10302" s="169"/>
    </row>
    <row r="10303" spans="10:10" ht="13">
      <c r="J10303" s="169"/>
    </row>
    <row r="10304" spans="10:10" ht="13">
      <c r="J10304" s="169"/>
    </row>
    <row r="10305" spans="10:10" ht="13">
      <c r="J10305" s="169"/>
    </row>
    <row r="10306" spans="10:10" ht="13">
      <c r="J10306" s="169"/>
    </row>
    <row r="10307" spans="10:10" ht="13">
      <c r="J10307" s="169"/>
    </row>
    <row r="10308" spans="10:10" ht="13">
      <c r="J10308" s="169"/>
    </row>
    <row r="10309" spans="10:10" ht="13">
      <c r="J10309" s="169"/>
    </row>
    <row r="10310" spans="10:10" ht="13">
      <c r="J10310" s="169"/>
    </row>
    <row r="10311" spans="10:10" ht="13">
      <c r="J10311" s="169"/>
    </row>
    <row r="10312" spans="10:10" ht="13">
      <c r="J10312" s="169"/>
    </row>
    <row r="10313" spans="10:10" ht="13">
      <c r="J10313" s="169"/>
    </row>
    <row r="10314" spans="10:10" ht="13">
      <c r="J10314" s="169"/>
    </row>
    <row r="10315" spans="10:10" ht="13">
      <c r="J10315" s="169"/>
    </row>
    <row r="10316" spans="10:10" ht="13">
      <c r="J10316" s="169"/>
    </row>
    <row r="10317" spans="10:10" ht="13">
      <c r="J10317" s="169"/>
    </row>
    <row r="10318" spans="10:10" ht="13">
      <c r="J10318" s="169"/>
    </row>
    <row r="10319" spans="10:10" ht="13">
      <c r="J10319" s="169"/>
    </row>
    <row r="10320" spans="10:10" ht="13">
      <c r="J10320" s="169"/>
    </row>
    <row r="10321" spans="10:10" ht="13">
      <c r="J10321" s="169"/>
    </row>
    <row r="10322" spans="10:10" ht="13">
      <c r="J10322" s="169"/>
    </row>
    <row r="10323" spans="10:10" ht="13">
      <c r="J10323" s="169"/>
    </row>
    <row r="10324" spans="10:10" ht="13">
      <c r="J10324" s="169"/>
    </row>
    <row r="10325" spans="10:10" ht="13">
      <c r="J10325" s="169"/>
    </row>
    <row r="10326" spans="10:10" ht="13">
      <c r="J10326" s="169"/>
    </row>
    <row r="10327" spans="10:10" ht="13">
      <c r="J10327" s="169"/>
    </row>
    <row r="10328" spans="10:10" ht="13">
      <c r="J10328" s="169"/>
    </row>
    <row r="10329" spans="10:10" ht="13">
      <c r="J10329" s="169"/>
    </row>
    <row r="10330" spans="10:10" ht="13">
      <c r="J10330" s="169"/>
    </row>
    <row r="10331" spans="10:10" ht="13">
      <c r="J10331" s="169"/>
    </row>
    <row r="10332" spans="10:10" ht="13">
      <c r="J10332" s="169"/>
    </row>
    <row r="10333" spans="10:10" ht="13">
      <c r="J10333" s="169"/>
    </row>
    <row r="10334" spans="10:10" ht="13">
      <c r="J10334" s="169"/>
    </row>
    <row r="10335" spans="10:10" ht="13">
      <c r="J10335" s="169"/>
    </row>
    <row r="10336" spans="10:10" ht="13">
      <c r="J10336" s="169"/>
    </row>
    <row r="10337" spans="10:10" ht="13">
      <c r="J10337" s="169"/>
    </row>
    <row r="10338" spans="10:10" ht="13">
      <c r="J10338" s="169"/>
    </row>
    <row r="10339" spans="10:10" ht="13">
      <c r="J10339" s="169"/>
    </row>
    <row r="10340" spans="10:10" ht="13">
      <c r="J10340" s="169"/>
    </row>
    <row r="10341" spans="10:10" ht="13">
      <c r="J10341" s="169"/>
    </row>
    <row r="10342" spans="10:10" ht="13">
      <c r="J10342" s="169"/>
    </row>
    <row r="10343" spans="10:10" ht="13">
      <c r="J10343" s="169"/>
    </row>
    <row r="10344" spans="10:10" ht="13">
      <c r="J10344" s="169"/>
    </row>
    <row r="10345" spans="10:10" ht="13">
      <c r="J10345" s="169"/>
    </row>
    <row r="10346" spans="10:10" ht="13">
      <c r="J10346" s="169"/>
    </row>
    <row r="10347" spans="10:10" ht="13">
      <c r="J10347" s="169"/>
    </row>
    <row r="10348" spans="10:10" ht="13">
      <c r="J10348" s="169"/>
    </row>
    <row r="10349" spans="10:10" ht="13">
      <c r="J10349" s="169"/>
    </row>
    <row r="10350" spans="10:10" ht="13">
      <c r="J10350" s="169"/>
    </row>
    <row r="10351" spans="10:10" ht="13">
      <c r="J10351" s="169"/>
    </row>
    <row r="10352" spans="10:10" ht="13">
      <c r="J10352" s="169"/>
    </row>
    <row r="10353" spans="10:10" ht="13">
      <c r="J10353" s="169"/>
    </row>
    <row r="10354" spans="10:10" ht="13">
      <c r="J10354" s="169"/>
    </row>
    <row r="10355" spans="10:10" ht="13">
      <c r="J10355" s="169"/>
    </row>
    <row r="10356" spans="10:10" ht="13">
      <c r="J10356" s="169"/>
    </row>
    <row r="10357" spans="10:10" ht="13">
      <c r="J10357" s="169"/>
    </row>
    <row r="10358" spans="10:10" ht="13">
      <c r="J10358" s="169"/>
    </row>
    <row r="10359" spans="10:10" ht="13">
      <c r="J10359" s="169"/>
    </row>
    <row r="10360" spans="10:10" ht="13">
      <c r="J10360" s="169"/>
    </row>
    <row r="10361" spans="10:10" ht="13">
      <c r="J10361" s="169"/>
    </row>
    <row r="10362" spans="10:10" ht="13">
      <c r="J10362" s="169"/>
    </row>
    <row r="10363" spans="10:10" ht="13">
      <c r="J10363" s="169"/>
    </row>
    <row r="10364" spans="10:10" ht="13">
      <c r="J10364" s="169"/>
    </row>
    <row r="10365" spans="10:10" ht="13">
      <c r="J10365" s="169"/>
    </row>
    <row r="10366" spans="10:10" ht="13">
      <c r="J10366" s="169"/>
    </row>
    <row r="10367" spans="10:10" ht="13">
      <c r="J10367" s="169"/>
    </row>
    <row r="10368" spans="10:10" ht="13">
      <c r="J10368" s="169"/>
    </row>
    <row r="10369" spans="10:10" ht="13">
      <c r="J10369" s="169"/>
    </row>
    <row r="10370" spans="10:10" ht="13">
      <c r="J10370" s="169"/>
    </row>
    <row r="10371" spans="10:10" ht="13">
      <c r="J10371" s="169"/>
    </row>
    <row r="10372" spans="10:10" ht="13">
      <c r="J10372" s="169"/>
    </row>
    <row r="10373" spans="10:10" ht="13">
      <c r="J10373" s="169"/>
    </row>
    <row r="10374" spans="10:10" ht="13">
      <c r="J10374" s="169"/>
    </row>
    <row r="10375" spans="10:10" ht="13">
      <c r="J10375" s="169"/>
    </row>
    <row r="10376" spans="10:10" ht="13">
      <c r="J10376" s="169"/>
    </row>
    <row r="10377" spans="10:10" ht="13">
      <c r="J10377" s="169"/>
    </row>
    <row r="10378" spans="10:10" ht="13">
      <c r="J10378" s="169"/>
    </row>
    <row r="10379" spans="10:10" ht="13">
      <c r="J10379" s="169"/>
    </row>
    <row r="10380" spans="10:10" ht="13">
      <c r="J10380" s="169"/>
    </row>
    <row r="10381" spans="10:10" ht="13">
      <c r="J10381" s="169"/>
    </row>
    <row r="10382" spans="10:10" ht="13">
      <c r="J10382" s="169"/>
    </row>
    <row r="10383" spans="10:10" ht="13">
      <c r="J10383" s="169"/>
    </row>
    <row r="10384" spans="10:10" ht="13">
      <c r="J10384" s="169"/>
    </row>
    <row r="10385" spans="10:10" ht="13">
      <c r="J10385" s="169"/>
    </row>
    <row r="10386" spans="10:10" ht="13">
      <c r="J10386" s="169"/>
    </row>
    <row r="10387" spans="10:10" ht="13">
      <c r="J10387" s="169"/>
    </row>
    <row r="10388" spans="10:10" ht="13">
      <c r="J10388" s="169"/>
    </row>
    <row r="10389" spans="10:10" ht="13">
      <c r="J10389" s="169"/>
    </row>
    <row r="10390" spans="10:10" ht="13">
      <c r="J10390" s="169"/>
    </row>
    <row r="10391" spans="10:10" ht="13">
      <c r="J10391" s="169"/>
    </row>
    <row r="10392" spans="10:10" ht="13">
      <c r="J10392" s="169"/>
    </row>
    <row r="10393" spans="10:10" ht="13">
      <c r="J10393" s="169"/>
    </row>
    <row r="10394" spans="10:10" ht="13">
      <c r="J10394" s="169"/>
    </row>
    <row r="10395" spans="10:10" ht="13">
      <c r="J10395" s="169"/>
    </row>
    <row r="10396" spans="10:10" ht="13">
      <c r="J10396" s="169"/>
    </row>
    <row r="10397" spans="10:10" ht="13">
      <c r="J10397" s="169"/>
    </row>
    <row r="10398" spans="10:10" ht="13">
      <c r="J10398" s="169"/>
    </row>
    <row r="10399" spans="10:10" ht="13">
      <c r="J10399" s="169"/>
    </row>
    <row r="10400" spans="10:10" ht="13">
      <c r="J10400" s="169"/>
    </row>
    <row r="10401" spans="10:10" ht="13">
      <c r="J10401" s="169"/>
    </row>
    <row r="10402" spans="10:10" ht="13">
      <c r="J10402" s="169"/>
    </row>
    <row r="10403" spans="10:10" ht="13">
      <c r="J10403" s="169"/>
    </row>
    <row r="10404" spans="10:10" ht="13">
      <c r="J10404" s="169"/>
    </row>
    <row r="10405" spans="10:10" ht="13">
      <c r="J10405" s="169"/>
    </row>
    <row r="10406" spans="10:10" ht="13">
      <c r="J10406" s="169"/>
    </row>
    <row r="10407" spans="10:10" ht="13">
      <c r="J10407" s="169"/>
    </row>
    <row r="10408" spans="10:10" ht="13">
      <c r="J10408" s="169"/>
    </row>
    <row r="10409" spans="10:10" ht="13">
      <c r="J10409" s="169"/>
    </row>
    <row r="10410" spans="10:10" ht="13">
      <c r="J10410" s="169"/>
    </row>
    <row r="10411" spans="10:10" ht="13">
      <c r="J10411" s="169"/>
    </row>
    <row r="10412" spans="10:10" ht="13">
      <c r="J10412" s="169"/>
    </row>
    <row r="10413" spans="10:10" ht="13">
      <c r="J10413" s="169"/>
    </row>
    <row r="10414" spans="10:10" ht="13">
      <c r="J10414" s="169"/>
    </row>
    <row r="10415" spans="10:10" ht="13">
      <c r="J10415" s="169"/>
    </row>
    <row r="10416" spans="10:10" ht="13">
      <c r="J10416" s="169"/>
    </row>
    <row r="10417" spans="10:10" ht="13">
      <c r="J10417" s="169"/>
    </row>
    <row r="10418" spans="10:10" ht="13">
      <c r="J10418" s="169"/>
    </row>
    <row r="10419" spans="10:10" ht="13">
      <c r="J10419" s="169"/>
    </row>
    <row r="10420" spans="10:10" ht="13">
      <c r="J10420" s="169"/>
    </row>
    <row r="10421" spans="10:10" ht="13">
      <c r="J10421" s="169"/>
    </row>
    <row r="10422" spans="10:10" ht="13">
      <c r="J10422" s="169"/>
    </row>
    <row r="10423" spans="10:10" ht="13">
      <c r="J10423" s="169"/>
    </row>
    <row r="10424" spans="10:10" ht="13">
      <c r="J10424" s="169"/>
    </row>
    <row r="10425" spans="10:10" ht="13">
      <c r="J10425" s="169"/>
    </row>
    <row r="10426" spans="10:10" ht="13">
      <c r="J10426" s="169"/>
    </row>
    <row r="10427" spans="10:10" ht="13">
      <c r="J10427" s="169"/>
    </row>
    <row r="10428" spans="10:10" ht="13">
      <c r="J10428" s="169"/>
    </row>
    <row r="10429" spans="10:10" ht="13">
      <c r="J10429" s="169"/>
    </row>
    <row r="10430" spans="10:10" ht="13">
      <c r="J10430" s="169"/>
    </row>
    <row r="10431" spans="10:10" ht="13">
      <c r="J10431" s="169"/>
    </row>
    <row r="10432" spans="10:10" ht="13">
      <c r="J10432" s="169"/>
    </row>
    <row r="10433" spans="10:10" ht="13">
      <c r="J10433" s="169"/>
    </row>
    <row r="10434" spans="10:10" ht="13">
      <c r="J10434" s="169"/>
    </row>
    <row r="10435" spans="10:10" ht="13">
      <c r="J10435" s="169"/>
    </row>
    <row r="10436" spans="10:10" ht="13">
      <c r="J10436" s="169"/>
    </row>
    <row r="10437" spans="10:10" ht="13">
      <c r="J10437" s="169"/>
    </row>
    <row r="10438" spans="10:10" ht="13">
      <c r="J10438" s="169"/>
    </row>
    <row r="10439" spans="10:10" ht="13">
      <c r="J10439" s="169"/>
    </row>
    <row r="10440" spans="10:10" ht="13">
      <c r="J10440" s="169"/>
    </row>
    <row r="10441" spans="10:10" ht="13">
      <c r="J10441" s="169"/>
    </row>
    <row r="10442" spans="10:10" ht="13">
      <c r="J10442" s="169"/>
    </row>
    <row r="10443" spans="10:10" ht="13">
      <c r="J10443" s="169"/>
    </row>
    <row r="10444" spans="10:10" ht="13">
      <c r="J10444" s="169"/>
    </row>
    <row r="10445" spans="10:10" ht="13">
      <c r="J10445" s="169"/>
    </row>
    <row r="10446" spans="10:10" ht="13">
      <c r="J10446" s="169"/>
    </row>
    <row r="10447" spans="10:10" ht="13">
      <c r="J10447" s="169"/>
    </row>
    <row r="10448" spans="10:10" ht="13">
      <c r="J10448" s="169"/>
    </row>
    <row r="10449" spans="10:10" ht="13">
      <c r="J10449" s="169"/>
    </row>
    <row r="10450" spans="10:10" ht="13">
      <c r="J10450" s="169"/>
    </row>
    <row r="10451" spans="10:10" ht="13">
      <c r="J10451" s="169"/>
    </row>
    <row r="10452" spans="10:10" ht="13">
      <c r="J10452" s="169"/>
    </row>
    <row r="10453" spans="10:10" ht="13">
      <c r="J10453" s="169"/>
    </row>
    <row r="10454" spans="10:10" ht="13">
      <c r="J10454" s="169"/>
    </row>
    <row r="10455" spans="10:10" ht="13">
      <c r="J10455" s="169"/>
    </row>
    <row r="10456" spans="10:10" ht="13">
      <c r="J10456" s="169"/>
    </row>
    <row r="10457" spans="10:10" ht="13">
      <c r="J10457" s="169"/>
    </row>
    <row r="10458" spans="10:10" ht="13">
      <c r="J10458" s="169"/>
    </row>
    <row r="10459" spans="10:10" ht="13">
      <c r="J10459" s="169"/>
    </row>
    <row r="10460" spans="10:10" ht="13">
      <c r="J10460" s="169"/>
    </row>
    <row r="10461" spans="10:10" ht="13">
      <c r="J10461" s="169"/>
    </row>
    <row r="10462" spans="10:10" ht="13">
      <c r="J10462" s="169"/>
    </row>
    <row r="10463" spans="10:10" ht="13">
      <c r="J10463" s="169"/>
    </row>
    <row r="10464" spans="10:10" ht="13">
      <c r="J10464" s="169"/>
    </row>
    <row r="10465" spans="10:10" ht="13">
      <c r="J10465" s="169"/>
    </row>
    <row r="10466" spans="10:10" ht="13">
      <c r="J10466" s="169"/>
    </row>
    <row r="10467" spans="10:10" ht="13">
      <c r="J10467" s="169"/>
    </row>
    <row r="10468" spans="10:10" ht="13">
      <c r="J10468" s="169"/>
    </row>
    <row r="10469" spans="10:10" ht="13">
      <c r="J10469" s="169"/>
    </row>
    <row r="10470" spans="10:10" ht="13">
      <c r="J10470" s="169"/>
    </row>
    <row r="10471" spans="10:10" ht="13">
      <c r="J10471" s="169"/>
    </row>
    <row r="10472" spans="10:10" ht="13">
      <c r="J10472" s="169"/>
    </row>
    <row r="10473" spans="10:10" ht="13">
      <c r="J10473" s="169"/>
    </row>
    <row r="10474" spans="10:10" ht="13">
      <c r="J10474" s="169"/>
    </row>
    <row r="10475" spans="10:10" ht="13">
      <c r="J10475" s="169"/>
    </row>
    <row r="10476" spans="10:10" ht="13">
      <c r="J10476" s="169"/>
    </row>
    <row r="10477" spans="10:10" ht="13">
      <c r="J10477" s="169"/>
    </row>
    <row r="10478" spans="10:10" ht="13">
      <c r="J10478" s="169"/>
    </row>
    <row r="10479" spans="10:10" ht="13">
      <c r="J10479" s="169"/>
    </row>
    <row r="10480" spans="10:10" ht="13">
      <c r="J10480" s="169"/>
    </row>
    <row r="10481" spans="10:10" ht="13">
      <c r="J10481" s="169"/>
    </row>
    <row r="10482" spans="10:10" ht="13">
      <c r="J10482" s="169"/>
    </row>
    <row r="10483" spans="10:10" ht="13">
      <c r="J10483" s="169"/>
    </row>
    <row r="10484" spans="10:10" ht="13">
      <c r="J10484" s="169"/>
    </row>
    <row r="10485" spans="10:10" ht="13">
      <c r="J10485" s="169"/>
    </row>
    <row r="10486" spans="10:10" ht="13">
      <c r="J10486" s="169"/>
    </row>
    <row r="10487" spans="10:10" ht="13">
      <c r="J10487" s="169"/>
    </row>
    <row r="10488" spans="10:10" ht="13">
      <c r="J10488" s="169"/>
    </row>
    <row r="10489" spans="10:10" ht="13">
      <c r="J10489" s="169"/>
    </row>
    <row r="10490" spans="10:10" ht="13">
      <c r="J10490" s="169"/>
    </row>
    <row r="10491" spans="10:10" ht="13">
      <c r="J10491" s="169"/>
    </row>
    <row r="10492" spans="10:10" ht="13">
      <c r="J10492" s="169"/>
    </row>
    <row r="10493" spans="10:10" ht="13">
      <c r="J10493" s="169"/>
    </row>
    <row r="10494" spans="10:10" ht="13">
      <c r="J10494" s="169"/>
    </row>
    <row r="10495" spans="10:10" ht="13">
      <c r="J10495" s="169"/>
    </row>
    <row r="10496" spans="10:10" ht="13">
      <c r="J10496" s="169"/>
    </row>
    <row r="10497" spans="10:10" ht="13">
      <c r="J10497" s="169"/>
    </row>
    <row r="10498" spans="10:10" ht="13">
      <c r="J10498" s="169"/>
    </row>
    <row r="10499" spans="10:10" ht="13">
      <c r="J10499" s="169"/>
    </row>
    <row r="10500" spans="10:10" ht="13">
      <c r="J10500" s="169"/>
    </row>
    <row r="10501" spans="10:10" ht="13">
      <c r="J10501" s="169"/>
    </row>
    <row r="10502" spans="10:10" ht="13">
      <c r="J10502" s="169"/>
    </row>
    <row r="10503" spans="10:10" ht="13">
      <c r="J10503" s="169"/>
    </row>
    <row r="10504" spans="10:10" ht="13">
      <c r="J10504" s="169"/>
    </row>
    <row r="10505" spans="10:10" ht="13">
      <c r="J10505" s="169"/>
    </row>
    <row r="10506" spans="10:10" ht="13">
      <c r="J10506" s="169"/>
    </row>
    <row r="10507" spans="10:10" ht="13">
      <c r="J10507" s="169"/>
    </row>
    <row r="10508" spans="10:10" ht="13">
      <c r="J10508" s="169"/>
    </row>
    <row r="10509" spans="10:10" ht="13">
      <c r="J10509" s="169"/>
    </row>
    <row r="10510" spans="10:10" ht="13">
      <c r="J10510" s="169"/>
    </row>
    <row r="10511" spans="10:10" ht="13">
      <c r="J10511" s="169"/>
    </row>
    <row r="10512" spans="10:10" ht="13">
      <c r="J10512" s="169"/>
    </row>
    <row r="10513" spans="10:10" ht="13">
      <c r="J10513" s="169"/>
    </row>
    <row r="10514" spans="10:10" ht="13">
      <c r="J10514" s="169"/>
    </row>
    <row r="10515" spans="10:10" ht="13">
      <c r="J10515" s="169"/>
    </row>
    <row r="10516" spans="10:10" ht="13">
      <c r="J10516" s="169"/>
    </row>
    <row r="10517" spans="10:10" ht="13">
      <c r="J10517" s="169"/>
    </row>
    <row r="10518" spans="10:10" ht="13">
      <c r="J10518" s="169"/>
    </row>
    <row r="10519" spans="10:10" ht="13">
      <c r="J10519" s="169"/>
    </row>
    <row r="10520" spans="10:10" ht="13">
      <c r="J10520" s="169"/>
    </row>
    <row r="10521" spans="10:10" ht="13">
      <c r="J10521" s="169"/>
    </row>
    <row r="10522" spans="10:10" ht="13">
      <c r="J10522" s="169"/>
    </row>
    <row r="10523" spans="10:10" ht="13">
      <c r="J10523" s="169"/>
    </row>
    <row r="10524" spans="10:10" ht="13">
      <c r="J10524" s="169"/>
    </row>
    <row r="10525" spans="10:10" ht="13">
      <c r="J10525" s="169"/>
    </row>
    <row r="10526" spans="10:10" ht="13">
      <c r="J10526" s="169"/>
    </row>
    <row r="10527" spans="10:10" ht="13">
      <c r="J10527" s="169"/>
    </row>
    <row r="10528" spans="10:10" ht="13">
      <c r="J10528" s="169"/>
    </row>
    <row r="10529" spans="10:10" ht="13">
      <c r="J10529" s="169"/>
    </row>
    <row r="10530" spans="10:10" ht="13">
      <c r="J10530" s="169"/>
    </row>
    <row r="10531" spans="10:10" ht="13">
      <c r="J10531" s="169"/>
    </row>
    <row r="10532" spans="10:10" ht="13">
      <c r="J10532" s="169"/>
    </row>
    <row r="10533" spans="10:10" ht="13">
      <c r="J10533" s="169"/>
    </row>
    <row r="10534" spans="10:10" ht="13">
      <c r="J10534" s="169"/>
    </row>
    <row r="10535" spans="10:10" ht="13">
      <c r="J10535" s="169"/>
    </row>
    <row r="10536" spans="10:10" ht="13">
      <c r="J10536" s="169"/>
    </row>
    <row r="10537" spans="10:10" ht="13">
      <c r="J10537" s="169"/>
    </row>
    <row r="10538" spans="10:10" ht="13">
      <c r="J10538" s="169"/>
    </row>
    <row r="10539" spans="10:10" ht="13">
      <c r="J10539" s="169"/>
    </row>
    <row r="10540" spans="10:10" ht="13">
      <c r="J10540" s="169"/>
    </row>
    <row r="10541" spans="10:10" ht="13">
      <c r="J10541" s="169"/>
    </row>
    <row r="10542" spans="10:10" ht="13">
      <c r="J10542" s="169"/>
    </row>
    <row r="10543" spans="10:10" ht="13">
      <c r="J10543" s="169"/>
    </row>
    <row r="10544" spans="10:10" ht="13">
      <c r="J10544" s="169"/>
    </row>
    <row r="10545" spans="10:10" ht="13">
      <c r="J10545" s="169"/>
    </row>
    <row r="10546" spans="10:10" ht="13">
      <c r="J10546" s="169"/>
    </row>
    <row r="10547" spans="10:10" ht="13">
      <c r="J10547" s="169"/>
    </row>
    <row r="10548" spans="10:10" ht="13">
      <c r="J10548" s="169"/>
    </row>
    <row r="10549" spans="10:10" ht="13">
      <c r="J10549" s="169"/>
    </row>
    <row r="10550" spans="10:10" ht="13">
      <c r="J10550" s="169"/>
    </row>
    <row r="10551" spans="10:10" ht="13">
      <c r="J10551" s="169"/>
    </row>
    <row r="10552" spans="10:10" ht="13">
      <c r="J10552" s="169"/>
    </row>
    <row r="10553" spans="10:10" ht="13">
      <c r="J10553" s="169"/>
    </row>
    <row r="10554" spans="10:10" ht="13">
      <c r="J10554" s="169"/>
    </row>
    <row r="10555" spans="10:10" ht="13">
      <c r="J10555" s="169"/>
    </row>
    <row r="10556" spans="10:10" ht="13">
      <c r="J10556" s="169"/>
    </row>
    <row r="10557" spans="10:10" ht="13">
      <c r="J10557" s="169"/>
    </row>
    <row r="10558" spans="10:10" ht="13">
      <c r="J10558" s="169"/>
    </row>
    <row r="10559" spans="10:10" ht="13">
      <c r="J10559" s="169"/>
    </row>
    <row r="10560" spans="10:10" ht="13">
      <c r="J10560" s="169"/>
    </row>
    <row r="10561" spans="10:10" ht="13">
      <c r="J10561" s="169"/>
    </row>
    <row r="10562" spans="10:10" ht="13">
      <c r="J10562" s="169"/>
    </row>
    <row r="10563" spans="10:10" ht="13">
      <c r="J10563" s="169"/>
    </row>
    <row r="10564" spans="10:10" ht="13">
      <c r="J10564" s="169"/>
    </row>
    <row r="10565" spans="10:10" ht="13">
      <c r="J10565" s="169"/>
    </row>
    <row r="10566" spans="10:10" ht="13">
      <c r="J10566" s="169"/>
    </row>
    <row r="10567" spans="10:10" ht="13">
      <c r="J10567" s="169"/>
    </row>
    <row r="10568" spans="10:10" ht="13">
      <c r="J10568" s="169"/>
    </row>
    <row r="10569" spans="10:10" ht="13">
      <c r="J10569" s="169"/>
    </row>
    <row r="10570" spans="10:10" ht="13">
      <c r="J10570" s="169"/>
    </row>
    <row r="10571" spans="10:10" ht="13">
      <c r="J10571" s="169"/>
    </row>
    <row r="10572" spans="10:10" ht="13">
      <c r="J10572" s="169"/>
    </row>
    <row r="10573" spans="10:10" ht="13">
      <c r="J10573" s="169"/>
    </row>
    <row r="10574" spans="10:10" ht="13">
      <c r="J10574" s="169"/>
    </row>
    <row r="10575" spans="10:10" ht="13">
      <c r="J10575" s="169"/>
    </row>
    <row r="10576" spans="10:10" ht="13">
      <c r="J10576" s="169"/>
    </row>
    <row r="10577" spans="10:10" ht="13">
      <c r="J10577" s="169"/>
    </row>
    <row r="10578" spans="10:10" ht="13">
      <c r="J10578" s="169"/>
    </row>
    <row r="10579" spans="10:10" ht="13">
      <c r="J10579" s="169"/>
    </row>
    <row r="10580" spans="10:10" ht="13">
      <c r="J10580" s="169"/>
    </row>
    <row r="10581" spans="10:10" ht="13">
      <c r="J10581" s="169"/>
    </row>
    <row r="10582" spans="10:10" ht="13">
      <c r="J10582" s="169"/>
    </row>
    <row r="10583" spans="10:10" ht="13">
      <c r="J10583" s="169"/>
    </row>
    <row r="10584" spans="10:10" ht="13">
      <c r="J10584" s="169"/>
    </row>
    <row r="10585" spans="10:10" ht="13">
      <c r="J10585" s="169"/>
    </row>
    <row r="10586" spans="10:10" ht="13">
      <c r="J10586" s="169"/>
    </row>
    <row r="10587" spans="10:10" ht="13">
      <c r="J10587" s="169"/>
    </row>
    <row r="10588" spans="10:10" ht="13">
      <c r="J10588" s="169"/>
    </row>
    <row r="10589" spans="10:10" ht="13">
      <c r="J10589" s="169"/>
    </row>
    <row r="10590" spans="10:10" ht="13">
      <c r="J10590" s="169"/>
    </row>
    <row r="10591" spans="10:10" ht="13">
      <c r="J10591" s="169"/>
    </row>
    <row r="10592" spans="10:10" ht="13">
      <c r="J10592" s="169"/>
    </row>
    <row r="10593" spans="10:10" ht="13">
      <c r="J10593" s="169"/>
    </row>
    <row r="10594" spans="10:10" ht="13">
      <c r="J10594" s="169"/>
    </row>
    <row r="10595" spans="10:10" ht="13">
      <c r="J10595" s="169"/>
    </row>
    <row r="10596" spans="10:10" ht="13">
      <c r="J10596" s="169"/>
    </row>
    <row r="10597" spans="10:10" ht="13">
      <c r="J10597" s="169"/>
    </row>
    <row r="10598" spans="10:10" ht="13">
      <c r="J10598" s="169"/>
    </row>
    <row r="10599" spans="10:10" ht="13">
      <c r="J10599" s="169"/>
    </row>
    <row r="10600" spans="10:10" ht="13">
      <c r="J10600" s="169"/>
    </row>
    <row r="10601" spans="10:10" ht="13">
      <c r="J10601" s="169"/>
    </row>
    <row r="10602" spans="10:10" ht="13">
      <c r="J10602" s="169"/>
    </row>
    <row r="10603" spans="10:10" ht="13">
      <c r="J10603" s="169"/>
    </row>
    <row r="10604" spans="10:10" ht="13">
      <c r="J10604" s="169"/>
    </row>
    <row r="10605" spans="10:10" ht="13">
      <c r="J10605" s="169"/>
    </row>
    <row r="10606" spans="10:10" ht="13">
      <c r="J10606" s="169"/>
    </row>
    <row r="10607" spans="10:10" ht="13">
      <c r="J10607" s="169"/>
    </row>
    <row r="10608" spans="10:10" ht="13">
      <c r="J10608" s="169"/>
    </row>
    <row r="10609" spans="10:10" ht="13">
      <c r="J10609" s="169"/>
    </row>
    <row r="10610" spans="10:10" ht="13">
      <c r="J10610" s="169"/>
    </row>
    <row r="10611" spans="10:10" ht="13">
      <c r="J10611" s="169"/>
    </row>
    <row r="10612" spans="10:10" ht="13">
      <c r="J10612" s="169"/>
    </row>
    <row r="10613" spans="10:10" ht="13">
      <c r="J10613" s="169"/>
    </row>
    <row r="10614" spans="10:10" ht="13">
      <c r="J10614" s="169"/>
    </row>
    <row r="10615" spans="10:10" ht="13">
      <c r="J10615" s="169"/>
    </row>
    <row r="10616" spans="10:10" ht="13">
      <c r="J10616" s="169"/>
    </row>
    <row r="10617" spans="10:10" ht="13">
      <c r="J10617" s="169"/>
    </row>
    <row r="10618" spans="10:10" ht="13">
      <c r="J10618" s="169"/>
    </row>
    <row r="10619" spans="10:10" ht="13">
      <c r="J10619" s="169"/>
    </row>
    <row r="10620" spans="10:10" ht="13">
      <c r="J10620" s="169"/>
    </row>
    <row r="10621" spans="10:10" ht="13">
      <c r="J10621" s="169"/>
    </row>
    <row r="10622" spans="10:10" ht="13">
      <c r="J10622" s="169"/>
    </row>
    <row r="10623" spans="10:10" ht="13">
      <c r="J10623" s="169"/>
    </row>
    <row r="10624" spans="10:10" ht="13">
      <c r="J10624" s="169"/>
    </row>
    <row r="10625" spans="10:10" ht="13">
      <c r="J10625" s="169"/>
    </row>
    <row r="10626" spans="10:10" ht="13">
      <c r="J10626" s="169"/>
    </row>
    <row r="10627" spans="10:10" ht="13">
      <c r="J10627" s="169"/>
    </row>
    <row r="10628" spans="10:10" ht="13">
      <c r="J10628" s="169"/>
    </row>
    <row r="10629" spans="10:10" ht="13">
      <c r="J10629" s="169"/>
    </row>
    <row r="10630" spans="10:10" ht="13">
      <c r="J10630" s="169"/>
    </row>
    <row r="10631" spans="10:10" ht="13">
      <c r="J10631" s="169"/>
    </row>
    <row r="10632" spans="10:10" ht="13">
      <c r="J10632" s="169"/>
    </row>
    <row r="10633" spans="10:10" ht="13">
      <c r="J10633" s="169"/>
    </row>
    <row r="10634" spans="10:10" ht="13">
      <c r="J10634" s="169"/>
    </row>
    <row r="10635" spans="10:10" ht="13">
      <c r="J10635" s="169"/>
    </row>
    <row r="10636" spans="10:10" ht="13">
      <c r="J10636" s="169"/>
    </row>
    <row r="10637" spans="10:10" ht="13">
      <c r="J10637" s="169"/>
    </row>
    <row r="10638" spans="10:10" ht="13">
      <c r="J10638" s="169"/>
    </row>
    <row r="10639" spans="10:10" ht="13">
      <c r="J10639" s="169"/>
    </row>
    <row r="10640" spans="10:10" ht="13">
      <c r="J10640" s="169"/>
    </row>
    <row r="10641" spans="10:10" ht="13">
      <c r="J10641" s="169"/>
    </row>
    <row r="10642" spans="10:10" ht="13">
      <c r="J10642" s="169"/>
    </row>
    <row r="10643" spans="10:10" ht="13">
      <c r="J10643" s="169"/>
    </row>
    <row r="10644" spans="10:10" ht="13">
      <c r="J10644" s="169"/>
    </row>
    <row r="10645" spans="10:10" ht="13">
      <c r="J10645" s="169"/>
    </row>
    <row r="10646" spans="10:10" ht="13">
      <c r="J10646" s="169"/>
    </row>
    <row r="10647" spans="10:10" ht="13">
      <c r="J10647" s="169"/>
    </row>
    <row r="10648" spans="10:10" ht="13">
      <c r="J10648" s="169"/>
    </row>
    <row r="10649" spans="10:10" ht="13">
      <c r="J10649" s="169"/>
    </row>
    <row r="10650" spans="10:10" ht="13">
      <c r="J10650" s="169"/>
    </row>
    <row r="10651" spans="10:10" ht="13">
      <c r="J10651" s="169"/>
    </row>
    <row r="10652" spans="10:10" ht="13">
      <c r="J10652" s="169"/>
    </row>
    <row r="10653" spans="10:10" ht="13">
      <c r="J10653" s="169"/>
    </row>
    <row r="10654" spans="10:10" ht="13">
      <c r="J10654" s="169"/>
    </row>
    <row r="10655" spans="10:10" ht="13">
      <c r="J10655" s="169"/>
    </row>
    <row r="10656" spans="10:10" ht="13">
      <c r="J10656" s="169"/>
    </row>
    <row r="10657" spans="10:10" ht="13">
      <c r="J10657" s="169"/>
    </row>
    <row r="10658" spans="10:10" ht="13">
      <c r="J10658" s="169"/>
    </row>
    <row r="10659" spans="10:10" ht="13">
      <c r="J10659" s="169"/>
    </row>
    <row r="10660" spans="10:10" ht="13">
      <c r="J10660" s="169"/>
    </row>
    <row r="10661" spans="10:10" ht="13">
      <c r="J10661" s="169"/>
    </row>
    <row r="10662" spans="10:10" ht="13">
      <c r="J10662" s="169"/>
    </row>
    <row r="10663" spans="10:10" ht="13">
      <c r="J10663" s="169"/>
    </row>
    <row r="10664" spans="10:10" ht="13">
      <c r="J10664" s="169"/>
    </row>
    <row r="10665" spans="10:10" ht="13">
      <c r="J10665" s="169"/>
    </row>
    <row r="10666" spans="10:10" ht="13">
      <c r="J10666" s="169"/>
    </row>
    <row r="10667" spans="10:10" ht="13">
      <c r="J10667" s="169"/>
    </row>
    <row r="10668" spans="10:10" ht="13">
      <c r="J10668" s="169"/>
    </row>
    <row r="10669" spans="10:10" ht="13">
      <c r="J10669" s="169"/>
    </row>
    <row r="10670" spans="10:10" ht="13">
      <c r="J10670" s="169"/>
    </row>
    <row r="10671" spans="10:10" ht="13">
      <c r="J10671" s="169"/>
    </row>
    <row r="10672" spans="10:10" ht="13">
      <c r="J10672" s="169"/>
    </row>
    <row r="10673" spans="10:10" ht="13">
      <c r="J10673" s="169"/>
    </row>
    <row r="10674" spans="10:10" ht="13">
      <c r="J10674" s="169"/>
    </row>
    <row r="10675" spans="10:10" ht="13">
      <c r="J10675" s="169"/>
    </row>
    <row r="10676" spans="10:10" ht="13">
      <c r="J10676" s="169"/>
    </row>
    <row r="10677" spans="10:10" ht="13">
      <c r="J10677" s="169"/>
    </row>
    <row r="10678" spans="10:10" ht="13">
      <c r="J10678" s="169"/>
    </row>
    <row r="10679" spans="10:10" ht="13">
      <c r="J10679" s="169"/>
    </row>
    <row r="10680" spans="10:10" ht="13">
      <c r="J10680" s="169"/>
    </row>
    <row r="10681" spans="10:10" ht="13">
      <c r="J10681" s="169"/>
    </row>
    <row r="10682" spans="10:10" ht="13">
      <c r="J10682" s="169"/>
    </row>
    <row r="10683" spans="10:10" ht="13">
      <c r="J10683" s="169"/>
    </row>
    <row r="10684" spans="10:10" ht="13">
      <c r="J10684" s="169"/>
    </row>
    <row r="10685" spans="10:10" ht="13">
      <c r="J10685" s="169"/>
    </row>
    <row r="10686" spans="10:10" ht="13">
      <c r="J10686" s="169"/>
    </row>
    <row r="10687" spans="10:10" ht="13">
      <c r="J10687" s="169"/>
    </row>
    <row r="10688" spans="10:10" ht="13">
      <c r="J10688" s="169"/>
    </row>
    <row r="10689" spans="10:10" ht="13">
      <c r="J10689" s="169"/>
    </row>
    <row r="10690" spans="10:10" ht="13">
      <c r="J10690" s="169"/>
    </row>
    <row r="10691" spans="10:10" ht="13">
      <c r="J10691" s="169"/>
    </row>
    <row r="10692" spans="10:10" ht="13">
      <c r="J10692" s="169"/>
    </row>
    <row r="10693" spans="10:10" ht="13">
      <c r="J10693" s="169"/>
    </row>
    <row r="10694" spans="10:10" ht="13">
      <c r="J10694" s="169"/>
    </row>
    <row r="10695" spans="10:10" ht="13">
      <c r="J10695" s="169"/>
    </row>
    <row r="10696" spans="10:10" ht="13">
      <c r="J10696" s="169"/>
    </row>
    <row r="10697" spans="10:10" ht="13">
      <c r="J10697" s="169"/>
    </row>
    <row r="10698" spans="10:10" ht="13">
      <c r="J10698" s="169"/>
    </row>
    <row r="10699" spans="10:10" ht="13">
      <c r="J10699" s="169"/>
    </row>
    <row r="10700" spans="10:10" ht="13">
      <c r="J10700" s="169"/>
    </row>
    <row r="10701" spans="10:10" ht="13">
      <c r="J10701" s="169"/>
    </row>
    <row r="10702" spans="10:10" ht="13">
      <c r="J10702" s="169"/>
    </row>
    <row r="10703" spans="10:10" ht="13">
      <c r="J10703" s="169"/>
    </row>
    <row r="10704" spans="10:10" ht="13">
      <c r="J10704" s="169"/>
    </row>
    <row r="10705" spans="10:10" ht="13">
      <c r="J10705" s="169"/>
    </row>
    <row r="10706" spans="10:10" ht="13">
      <c r="J10706" s="169"/>
    </row>
    <row r="10707" spans="10:10" ht="13">
      <c r="J10707" s="169"/>
    </row>
    <row r="10708" spans="10:10" ht="13">
      <c r="J10708" s="169"/>
    </row>
    <row r="10709" spans="10:10" ht="13">
      <c r="J10709" s="169"/>
    </row>
    <row r="10710" spans="10:10" ht="13">
      <c r="J10710" s="169"/>
    </row>
    <row r="10711" spans="10:10" ht="13">
      <c r="J10711" s="169"/>
    </row>
    <row r="10712" spans="10:10" ht="13">
      <c r="J10712" s="169"/>
    </row>
    <row r="10713" spans="10:10" ht="13">
      <c r="J10713" s="169"/>
    </row>
    <row r="10714" spans="10:10" ht="13">
      <c r="J10714" s="169"/>
    </row>
    <row r="10715" spans="10:10" ht="13">
      <c r="J10715" s="169"/>
    </row>
    <row r="10716" spans="10:10" ht="13">
      <c r="J10716" s="169"/>
    </row>
    <row r="10717" spans="10:10" ht="13">
      <c r="J10717" s="169"/>
    </row>
    <row r="10718" spans="10:10" ht="13">
      <c r="J10718" s="169"/>
    </row>
    <row r="10719" spans="10:10" ht="13">
      <c r="J10719" s="169"/>
    </row>
    <row r="10720" spans="10:10" ht="13">
      <c r="J10720" s="169"/>
    </row>
    <row r="10721" spans="10:10" ht="13">
      <c r="J10721" s="169"/>
    </row>
    <row r="10722" spans="10:10" ht="13">
      <c r="J10722" s="169"/>
    </row>
    <row r="10723" spans="10:10" ht="13">
      <c r="J10723" s="169"/>
    </row>
    <row r="10724" spans="10:10" ht="13">
      <c r="J10724" s="169"/>
    </row>
    <row r="10725" spans="10:10" ht="13">
      <c r="J10725" s="169"/>
    </row>
    <row r="10726" spans="10:10" ht="13">
      <c r="J10726" s="169"/>
    </row>
    <row r="10727" spans="10:10" ht="13">
      <c r="J10727" s="169"/>
    </row>
    <row r="10728" spans="10:10" ht="13">
      <c r="J10728" s="169"/>
    </row>
    <row r="10729" spans="10:10" ht="13">
      <c r="J10729" s="169"/>
    </row>
    <row r="10730" spans="10:10" ht="13">
      <c r="J10730" s="169"/>
    </row>
    <row r="10731" spans="10:10" ht="13">
      <c r="J10731" s="169"/>
    </row>
    <row r="10732" spans="10:10" ht="13">
      <c r="J10732" s="169"/>
    </row>
    <row r="10733" spans="10:10" ht="13">
      <c r="J10733" s="169"/>
    </row>
    <row r="10734" spans="10:10" ht="13">
      <c r="J10734" s="169"/>
    </row>
    <row r="10735" spans="10:10" ht="13">
      <c r="J10735" s="169"/>
    </row>
    <row r="10736" spans="10:10" ht="13">
      <c r="J10736" s="169"/>
    </row>
    <row r="10737" spans="10:10" ht="13">
      <c r="J10737" s="169"/>
    </row>
    <row r="10738" spans="10:10" ht="13">
      <c r="J10738" s="169"/>
    </row>
    <row r="10739" spans="10:10" ht="13">
      <c r="J10739" s="169"/>
    </row>
    <row r="10740" spans="10:10" ht="13">
      <c r="J10740" s="169"/>
    </row>
    <row r="10741" spans="10:10" ht="13">
      <c r="J10741" s="169"/>
    </row>
    <row r="10742" spans="10:10" ht="13">
      <c r="J10742" s="169"/>
    </row>
    <row r="10743" spans="10:10" ht="13">
      <c r="J10743" s="169"/>
    </row>
    <row r="10744" spans="10:10" ht="13">
      <c r="J10744" s="169"/>
    </row>
    <row r="10745" spans="10:10" ht="13">
      <c r="J10745" s="169"/>
    </row>
    <row r="10746" spans="10:10" ht="13">
      <c r="J10746" s="169"/>
    </row>
    <row r="10747" spans="10:10" ht="13">
      <c r="J10747" s="169"/>
    </row>
    <row r="10748" spans="10:10" ht="13">
      <c r="J10748" s="169"/>
    </row>
    <row r="10749" spans="10:10" ht="13">
      <c r="J10749" s="169"/>
    </row>
    <row r="10750" spans="10:10" ht="13">
      <c r="J10750" s="169"/>
    </row>
    <row r="10751" spans="10:10" ht="13">
      <c r="J10751" s="169"/>
    </row>
    <row r="10752" spans="10:10" ht="13">
      <c r="J10752" s="169"/>
    </row>
    <row r="10753" spans="10:10" ht="13">
      <c r="J10753" s="169"/>
    </row>
    <row r="10754" spans="10:10" ht="13">
      <c r="J10754" s="169"/>
    </row>
    <row r="10755" spans="10:10" ht="13">
      <c r="J10755" s="169"/>
    </row>
    <row r="10756" spans="10:10" ht="13">
      <c r="J10756" s="169"/>
    </row>
    <row r="10757" spans="10:10" ht="13">
      <c r="J10757" s="169"/>
    </row>
    <row r="10758" spans="10:10" ht="13">
      <c r="J10758" s="169"/>
    </row>
    <row r="10759" spans="10:10" ht="13">
      <c r="J10759" s="169"/>
    </row>
    <row r="10760" spans="10:10" ht="13">
      <c r="J10760" s="169"/>
    </row>
    <row r="10761" spans="10:10" ht="13">
      <c r="J10761" s="169"/>
    </row>
    <row r="10762" spans="10:10" ht="13">
      <c r="J10762" s="169"/>
    </row>
    <row r="10763" spans="10:10" ht="13">
      <c r="J10763" s="169"/>
    </row>
    <row r="10764" spans="10:10" ht="13">
      <c r="J10764" s="169"/>
    </row>
    <row r="10765" spans="10:10" ht="13">
      <c r="J10765" s="169"/>
    </row>
    <row r="10766" spans="10:10" ht="13">
      <c r="J10766" s="169"/>
    </row>
    <row r="10767" spans="10:10" ht="13">
      <c r="J10767" s="169"/>
    </row>
    <row r="10768" spans="10:10" ht="13">
      <c r="J10768" s="169"/>
    </row>
    <row r="10769" spans="10:10" ht="13">
      <c r="J10769" s="169"/>
    </row>
    <row r="10770" spans="10:10" ht="13">
      <c r="J10770" s="169"/>
    </row>
    <row r="10771" spans="10:10" ht="13">
      <c r="J10771" s="169"/>
    </row>
    <row r="10772" spans="10:10" ht="13">
      <c r="J10772" s="169"/>
    </row>
    <row r="10773" spans="10:10" ht="13">
      <c r="J10773" s="169"/>
    </row>
    <row r="10774" spans="10:10" ht="13">
      <c r="J10774" s="169"/>
    </row>
    <row r="10775" spans="10:10" ht="13">
      <c r="J10775" s="169"/>
    </row>
    <row r="10776" spans="10:10" ht="13">
      <c r="J10776" s="169"/>
    </row>
    <row r="10777" spans="10:10" ht="13">
      <c r="J10777" s="169"/>
    </row>
    <row r="10778" spans="10:10" ht="13">
      <c r="J10778" s="169"/>
    </row>
    <row r="10779" spans="10:10" ht="13">
      <c r="J10779" s="169"/>
    </row>
    <row r="10780" spans="10:10" ht="13">
      <c r="J10780" s="169"/>
    </row>
    <row r="10781" spans="10:10" ht="13">
      <c r="J10781" s="169"/>
    </row>
    <row r="10782" spans="10:10" ht="13">
      <c r="J10782" s="169"/>
    </row>
    <row r="10783" spans="10:10" ht="13">
      <c r="J10783" s="169"/>
    </row>
    <row r="10784" spans="10:10" ht="13">
      <c r="J10784" s="169"/>
    </row>
    <row r="10785" spans="10:10" ht="13">
      <c r="J10785" s="169"/>
    </row>
    <row r="10786" spans="10:10" ht="13">
      <c r="J10786" s="169"/>
    </row>
    <row r="10787" spans="10:10" ht="13">
      <c r="J10787" s="169"/>
    </row>
    <row r="10788" spans="10:10" ht="13">
      <c r="J10788" s="169"/>
    </row>
    <row r="10789" spans="10:10" ht="13">
      <c r="J10789" s="169"/>
    </row>
    <row r="10790" spans="10:10" ht="13">
      <c r="J10790" s="169"/>
    </row>
    <row r="10791" spans="10:10" ht="13">
      <c r="J10791" s="169"/>
    </row>
    <row r="10792" spans="10:10" ht="13">
      <c r="J10792" s="169"/>
    </row>
    <row r="10793" spans="10:10" ht="13">
      <c r="J10793" s="169"/>
    </row>
    <row r="10794" spans="10:10" ht="13">
      <c r="J10794" s="169"/>
    </row>
    <row r="10795" spans="10:10" ht="13">
      <c r="J10795" s="169"/>
    </row>
    <row r="10796" spans="10:10" ht="13">
      <c r="J10796" s="169"/>
    </row>
    <row r="10797" spans="10:10" ht="13">
      <c r="J10797" s="169"/>
    </row>
    <row r="10798" spans="10:10" ht="13">
      <c r="J10798" s="169"/>
    </row>
    <row r="10799" spans="10:10" ht="13">
      <c r="J10799" s="169"/>
    </row>
    <row r="10800" spans="10:10" ht="13">
      <c r="J10800" s="169"/>
    </row>
    <row r="10801" spans="10:10" ht="13">
      <c r="J10801" s="169"/>
    </row>
    <row r="10802" spans="10:10" ht="13">
      <c r="J10802" s="169"/>
    </row>
    <row r="10803" spans="10:10" ht="13">
      <c r="J10803" s="169"/>
    </row>
    <row r="10804" spans="10:10" ht="13">
      <c r="J10804" s="169"/>
    </row>
    <row r="10805" spans="10:10" ht="13">
      <c r="J10805" s="169"/>
    </row>
    <row r="10806" spans="10:10" ht="13">
      <c r="J10806" s="169"/>
    </row>
    <row r="10807" spans="10:10" ht="13">
      <c r="J10807" s="169"/>
    </row>
    <row r="10808" spans="10:10" ht="13">
      <c r="J10808" s="169"/>
    </row>
    <row r="10809" spans="10:10" ht="13">
      <c r="J10809" s="169"/>
    </row>
    <row r="10810" spans="10:10" ht="13">
      <c r="J10810" s="169"/>
    </row>
    <row r="10811" spans="10:10" ht="13">
      <c r="J10811" s="169"/>
    </row>
    <row r="10812" spans="10:10" ht="13">
      <c r="J10812" s="169"/>
    </row>
    <row r="10813" spans="10:10" ht="13">
      <c r="J10813" s="169"/>
    </row>
    <row r="10814" spans="10:10" ht="13">
      <c r="J10814" s="169"/>
    </row>
    <row r="10815" spans="10:10" ht="13">
      <c r="J10815" s="169"/>
    </row>
    <row r="10816" spans="10:10" ht="13">
      <c r="J10816" s="169"/>
    </row>
    <row r="10817" spans="10:10" ht="13">
      <c r="J10817" s="169"/>
    </row>
    <row r="10818" spans="10:10" ht="13">
      <c r="J10818" s="169"/>
    </row>
    <row r="10819" spans="10:10" ht="13">
      <c r="J10819" s="169"/>
    </row>
    <row r="10820" spans="10:10" ht="13">
      <c r="J10820" s="169"/>
    </row>
    <row r="10821" spans="10:10" ht="13">
      <c r="J10821" s="169"/>
    </row>
    <row r="10822" spans="10:10" ht="13">
      <c r="J10822" s="169"/>
    </row>
    <row r="10823" spans="10:10" ht="13">
      <c r="J10823" s="169"/>
    </row>
    <row r="10824" spans="10:10" ht="13">
      <c r="J10824" s="169"/>
    </row>
    <row r="10825" spans="10:10" ht="13">
      <c r="J10825" s="169"/>
    </row>
    <row r="10826" spans="10:10" ht="13">
      <c r="J10826" s="169"/>
    </row>
    <row r="10827" spans="10:10" ht="13">
      <c r="J10827" s="169"/>
    </row>
    <row r="10828" spans="10:10" ht="13">
      <c r="J10828" s="169"/>
    </row>
    <row r="10829" spans="10:10" ht="13">
      <c r="J10829" s="169"/>
    </row>
    <row r="10830" spans="10:10" ht="13">
      <c r="J10830" s="169"/>
    </row>
    <row r="10831" spans="10:10" ht="13">
      <c r="J10831" s="169"/>
    </row>
    <row r="10832" spans="10:10" ht="13">
      <c r="J10832" s="169"/>
    </row>
    <row r="10833" spans="10:10" ht="13">
      <c r="J10833" s="169"/>
    </row>
    <row r="10834" spans="10:10" ht="13">
      <c r="J10834" s="169"/>
    </row>
    <row r="10835" spans="10:10" ht="13">
      <c r="J10835" s="169"/>
    </row>
    <row r="10836" spans="10:10" ht="13">
      <c r="J10836" s="169"/>
    </row>
    <row r="10837" spans="10:10" ht="13">
      <c r="J10837" s="169"/>
    </row>
    <row r="10838" spans="10:10" ht="13">
      <c r="J10838" s="169"/>
    </row>
    <row r="10839" spans="10:10" ht="13">
      <c r="J10839" s="169"/>
    </row>
    <row r="10840" spans="10:10" ht="13">
      <c r="J10840" s="169"/>
    </row>
    <row r="10841" spans="10:10" ht="13">
      <c r="J10841" s="169"/>
    </row>
    <row r="10842" spans="10:10" ht="13">
      <c r="J10842" s="169"/>
    </row>
    <row r="10843" spans="10:10" ht="13">
      <c r="J10843" s="169"/>
    </row>
    <row r="10844" spans="10:10" ht="13">
      <c r="J10844" s="169"/>
    </row>
    <row r="10845" spans="10:10" ht="13">
      <c r="J10845" s="169"/>
    </row>
    <row r="10846" spans="10:10" ht="13">
      <c r="J10846" s="169"/>
    </row>
    <row r="10847" spans="10:10" ht="13">
      <c r="J10847" s="169"/>
    </row>
    <row r="10848" spans="10:10" ht="13">
      <c r="J10848" s="169"/>
    </row>
    <row r="10849" spans="10:10" ht="13">
      <c r="J10849" s="169"/>
    </row>
    <row r="10850" spans="10:10" ht="13">
      <c r="J10850" s="169"/>
    </row>
    <row r="10851" spans="10:10" ht="13">
      <c r="J10851" s="169"/>
    </row>
    <row r="10852" spans="10:10" ht="13">
      <c r="J10852" s="169"/>
    </row>
    <row r="10853" spans="10:10" ht="13">
      <c r="J10853" s="169"/>
    </row>
    <row r="10854" spans="10:10" ht="13">
      <c r="J10854" s="169"/>
    </row>
    <row r="10855" spans="10:10" ht="13">
      <c r="J10855" s="169"/>
    </row>
    <row r="10856" spans="10:10" ht="13">
      <c r="J10856" s="169"/>
    </row>
    <row r="10857" spans="10:10" ht="13">
      <c r="J10857" s="169"/>
    </row>
    <row r="10858" spans="10:10" ht="13">
      <c r="J10858" s="169"/>
    </row>
    <row r="10859" spans="10:10" ht="13">
      <c r="J10859" s="169"/>
    </row>
    <row r="10860" spans="10:10" ht="13">
      <c r="J10860" s="169"/>
    </row>
    <row r="10861" spans="10:10" ht="13">
      <c r="J10861" s="169"/>
    </row>
    <row r="10862" spans="10:10" ht="13">
      <c r="J10862" s="169"/>
    </row>
    <row r="10863" spans="10:10" ht="13">
      <c r="J10863" s="169"/>
    </row>
    <row r="10864" spans="10:10" ht="13">
      <c r="J10864" s="169"/>
    </row>
    <row r="10865" spans="10:10" ht="13">
      <c r="J10865" s="169"/>
    </row>
    <row r="10866" spans="10:10" ht="13">
      <c r="J10866" s="169"/>
    </row>
    <row r="10867" spans="10:10" ht="13">
      <c r="J10867" s="169"/>
    </row>
    <row r="10868" spans="10:10" ht="13">
      <c r="J10868" s="169"/>
    </row>
    <row r="10869" spans="10:10" ht="13">
      <c r="J10869" s="169"/>
    </row>
    <row r="10870" spans="10:10" ht="13">
      <c r="J10870" s="169"/>
    </row>
    <row r="10871" spans="10:10" ht="13">
      <c r="J10871" s="169"/>
    </row>
    <row r="10872" spans="10:10" ht="13">
      <c r="J10872" s="169"/>
    </row>
    <row r="10873" spans="10:10" ht="13">
      <c r="J10873" s="169"/>
    </row>
    <row r="10874" spans="10:10" ht="13">
      <c r="J10874" s="169"/>
    </row>
    <row r="10875" spans="10:10" ht="13">
      <c r="J10875" s="169"/>
    </row>
    <row r="10876" spans="10:10" ht="13">
      <c r="J10876" s="169"/>
    </row>
    <row r="10877" spans="10:10" ht="13">
      <c r="J10877" s="169"/>
    </row>
    <row r="10878" spans="10:10" ht="13">
      <c r="J10878" s="169"/>
    </row>
    <row r="10879" spans="10:10" ht="13">
      <c r="J10879" s="169"/>
    </row>
    <row r="10880" spans="10:10" ht="13">
      <c r="J10880" s="169"/>
    </row>
    <row r="10881" spans="10:10" ht="13">
      <c r="J10881" s="169"/>
    </row>
    <row r="10882" spans="10:10" ht="13">
      <c r="J10882" s="169"/>
    </row>
    <row r="10883" spans="10:10" ht="13">
      <c r="J10883" s="169"/>
    </row>
    <row r="10884" spans="10:10" ht="13">
      <c r="J10884" s="169"/>
    </row>
    <row r="10885" spans="10:10" ht="13">
      <c r="J10885" s="169"/>
    </row>
    <row r="10886" spans="10:10" ht="13">
      <c r="J10886" s="169"/>
    </row>
    <row r="10887" spans="10:10" ht="13">
      <c r="J10887" s="169"/>
    </row>
    <row r="10888" spans="10:10" ht="13">
      <c r="J10888" s="169"/>
    </row>
    <row r="10889" spans="10:10" ht="13">
      <c r="J10889" s="169"/>
    </row>
    <row r="10890" spans="10:10" ht="13">
      <c r="J10890" s="169"/>
    </row>
    <row r="10891" spans="10:10" ht="13">
      <c r="J10891" s="169"/>
    </row>
    <row r="10892" spans="10:10" ht="13">
      <c r="J10892" s="169"/>
    </row>
    <row r="10893" spans="10:10" ht="13">
      <c r="J10893" s="169"/>
    </row>
    <row r="10894" spans="10:10" ht="13">
      <c r="J10894" s="169"/>
    </row>
    <row r="10895" spans="10:10" ht="13">
      <c r="J10895" s="169"/>
    </row>
    <row r="10896" spans="10:10" ht="13">
      <c r="J10896" s="169"/>
    </row>
    <row r="10897" spans="10:10" ht="13">
      <c r="J10897" s="169"/>
    </row>
    <row r="10898" spans="10:10" ht="13">
      <c r="J10898" s="169"/>
    </row>
    <row r="10899" spans="10:10" ht="13">
      <c r="J10899" s="169"/>
    </row>
    <row r="10900" spans="10:10" ht="13">
      <c r="J10900" s="169"/>
    </row>
    <row r="10901" spans="10:10" ht="13">
      <c r="J10901" s="169"/>
    </row>
    <row r="10902" spans="10:10" ht="13">
      <c r="J10902" s="169"/>
    </row>
    <row r="10903" spans="10:10" ht="13">
      <c r="J10903" s="169"/>
    </row>
    <row r="10904" spans="10:10" ht="13">
      <c r="J10904" s="169"/>
    </row>
    <row r="10905" spans="10:10" ht="13">
      <c r="J10905" s="169"/>
    </row>
    <row r="10906" spans="10:10" ht="13">
      <c r="J10906" s="169"/>
    </row>
    <row r="10907" spans="10:10" ht="13">
      <c r="J10907" s="169"/>
    </row>
    <row r="10908" spans="10:10" ht="13">
      <c r="J10908" s="169"/>
    </row>
    <row r="10909" spans="10:10" ht="13">
      <c r="J10909" s="169"/>
    </row>
    <row r="10910" spans="10:10" ht="13">
      <c r="J10910" s="169"/>
    </row>
    <row r="10911" spans="10:10" ht="13">
      <c r="J10911" s="169"/>
    </row>
    <row r="10912" spans="10:10" ht="13">
      <c r="J10912" s="169"/>
    </row>
    <row r="10913" spans="10:10" ht="13">
      <c r="J10913" s="169"/>
    </row>
    <row r="10914" spans="10:10" ht="13">
      <c r="J10914" s="169"/>
    </row>
    <row r="10915" spans="10:10" ht="13">
      <c r="J10915" s="169"/>
    </row>
    <row r="10916" spans="10:10" ht="13">
      <c r="J10916" s="169"/>
    </row>
    <row r="10917" spans="10:10" ht="13">
      <c r="J10917" s="169"/>
    </row>
    <row r="10918" spans="10:10" ht="13">
      <c r="J10918" s="169"/>
    </row>
    <row r="10919" spans="10:10" ht="13">
      <c r="J10919" s="169"/>
    </row>
    <row r="10920" spans="10:10" ht="13">
      <c r="J10920" s="169"/>
    </row>
    <row r="10921" spans="10:10" ht="13">
      <c r="J10921" s="169"/>
    </row>
    <row r="10922" spans="10:10" ht="13">
      <c r="J10922" s="169"/>
    </row>
    <row r="10923" spans="10:10" ht="13">
      <c r="J10923" s="169"/>
    </row>
    <row r="10924" spans="10:10" ht="13">
      <c r="J10924" s="169"/>
    </row>
    <row r="10925" spans="10:10" ht="13">
      <c r="J10925" s="169"/>
    </row>
    <row r="10926" spans="10:10" ht="13">
      <c r="J10926" s="169"/>
    </row>
    <row r="10927" spans="10:10" ht="13">
      <c r="J10927" s="169"/>
    </row>
    <row r="10928" spans="10:10" ht="13">
      <c r="J10928" s="169"/>
    </row>
    <row r="10929" spans="10:10" ht="13">
      <c r="J10929" s="169"/>
    </row>
    <row r="10930" spans="10:10" ht="13">
      <c r="J10930" s="169"/>
    </row>
    <row r="10931" spans="10:10" ht="13">
      <c r="J10931" s="169"/>
    </row>
    <row r="10932" spans="10:10" ht="13">
      <c r="J10932" s="169"/>
    </row>
    <row r="10933" spans="10:10" ht="13">
      <c r="J10933" s="169"/>
    </row>
    <row r="10934" spans="10:10" ht="13">
      <c r="J10934" s="169"/>
    </row>
    <row r="10935" spans="10:10" ht="13">
      <c r="J10935" s="169"/>
    </row>
    <row r="10936" spans="10:10" ht="13">
      <c r="J10936" s="169"/>
    </row>
    <row r="10937" spans="10:10" ht="13">
      <c r="J10937" s="169"/>
    </row>
    <row r="10938" spans="10:10" ht="13">
      <c r="J10938" s="169"/>
    </row>
    <row r="10939" spans="10:10" ht="13">
      <c r="J10939" s="169"/>
    </row>
    <row r="10940" spans="10:10" ht="13">
      <c r="J10940" s="169"/>
    </row>
    <row r="10941" spans="10:10" ht="13">
      <c r="J10941" s="169"/>
    </row>
    <row r="10942" spans="10:10" ht="13">
      <c r="J10942" s="169"/>
    </row>
    <row r="10943" spans="10:10" ht="13">
      <c r="J10943" s="169"/>
    </row>
    <row r="10944" spans="10:10" ht="13">
      <c r="J10944" s="169"/>
    </row>
    <row r="10945" spans="10:10" ht="13">
      <c r="J10945" s="169"/>
    </row>
    <row r="10946" spans="10:10" ht="13">
      <c r="J10946" s="169"/>
    </row>
    <row r="10947" spans="10:10" ht="13">
      <c r="J10947" s="169"/>
    </row>
    <row r="10948" spans="10:10" ht="13">
      <c r="J10948" s="169"/>
    </row>
    <row r="10949" spans="10:10" ht="13">
      <c r="J10949" s="169"/>
    </row>
    <row r="10950" spans="10:10" ht="13">
      <c r="J10950" s="169"/>
    </row>
    <row r="10951" spans="10:10" ht="13">
      <c r="J10951" s="169"/>
    </row>
    <row r="10952" spans="10:10" ht="13">
      <c r="J10952" s="169"/>
    </row>
    <row r="10953" spans="10:10" ht="13">
      <c r="J10953" s="169"/>
    </row>
    <row r="10954" spans="10:10" ht="13">
      <c r="J10954" s="169"/>
    </row>
    <row r="10955" spans="10:10" ht="13">
      <c r="J10955" s="169"/>
    </row>
    <row r="10956" spans="10:10" ht="13">
      <c r="J10956" s="169"/>
    </row>
    <row r="10957" spans="10:10" ht="13">
      <c r="J10957" s="169"/>
    </row>
    <row r="10958" spans="10:10" ht="13">
      <c r="J10958" s="169"/>
    </row>
    <row r="10959" spans="10:10" ht="13">
      <c r="J10959" s="169"/>
    </row>
    <row r="10960" spans="10:10" ht="13">
      <c r="J10960" s="169"/>
    </row>
    <row r="10961" spans="10:10" ht="13">
      <c r="J10961" s="169"/>
    </row>
    <row r="10962" spans="10:10" ht="13">
      <c r="J10962" s="169"/>
    </row>
    <row r="10963" spans="10:10" ht="13">
      <c r="J10963" s="169"/>
    </row>
    <row r="10964" spans="10:10" ht="13">
      <c r="J10964" s="169"/>
    </row>
    <row r="10965" spans="10:10" ht="13">
      <c r="J10965" s="169"/>
    </row>
    <row r="10966" spans="10:10" ht="13">
      <c r="J10966" s="169"/>
    </row>
    <row r="10967" spans="10:10" ht="13">
      <c r="J10967" s="169"/>
    </row>
    <row r="10968" spans="10:10" ht="13">
      <c r="J10968" s="169"/>
    </row>
    <row r="10969" spans="10:10" ht="13">
      <c r="J10969" s="169"/>
    </row>
    <row r="10970" spans="10:10" ht="13">
      <c r="J10970" s="169"/>
    </row>
    <row r="10971" spans="10:10" ht="13">
      <c r="J10971" s="169"/>
    </row>
    <row r="10972" spans="10:10" ht="13">
      <c r="J10972" s="169"/>
    </row>
    <row r="10973" spans="10:10" ht="13">
      <c r="J10973" s="169"/>
    </row>
    <row r="10974" spans="10:10" ht="13">
      <c r="J10974" s="169"/>
    </row>
    <row r="10975" spans="10:10" ht="13">
      <c r="J10975" s="169"/>
    </row>
    <row r="10976" spans="10:10" ht="13">
      <c r="J10976" s="169"/>
    </row>
    <row r="10977" spans="10:10" ht="13">
      <c r="J10977" s="169"/>
    </row>
    <row r="10978" spans="10:10" ht="13">
      <c r="J10978" s="169"/>
    </row>
    <row r="10979" spans="10:10" ht="13">
      <c r="J10979" s="169"/>
    </row>
    <row r="10980" spans="10:10" ht="13">
      <c r="J10980" s="169"/>
    </row>
    <row r="10981" spans="10:10" ht="13">
      <c r="J10981" s="169"/>
    </row>
    <row r="10982" spans="10:10" ht="13">
      <c r="J10982" s="169"/>
    </row>
    <row r="10983" spans="10:10" ht="13">
      <c r="J10983" s="169"/>
    </row>
    <row r="10984" spans="10:10" ht="13">
      <c r="J10984" s="169"/>
    </row>
    <row r="10985" spans="10:10" ht="13">
      <c r="J10985" s="169"/>
    </row>
    <row r="10986" spans="10:10" ht="13">
      <c r="J10986" s="169"/>
    </row>
    <row r="10987" spans="10:10" ht="13">
      <c r="J10987" s="169"/>
    </row>
    <row r="10988" spans="10:10" ht="13">
      <c r="J10988" s="169"/>
    </row>
    <row r="10989" spans="10:10" ht="13">
      <c r="J10989" s="169"/>
    </row>
    <row r="10990" spans="10:10" ht="13">
      <c r="J10990" s="169"/>
    </row>
    <row r="10991" spans="10:10" ht="13">
      <c r="J10991" s="169"/>
    </row>
    <row r="10992" spans="10:10" ht="13">
      <c r="J10992" s="169"/>
    </row>
    <row r="10993" spans="10:10" ht="13">
      <c r="J10993" s="169"/>
    </row>
    <row r="10994" spans="10:10" ht="13">
      <c r="J10994" s="169"/>
    </row>
    <row r="10995" spans="10:10" ht="13">
      <c r="J10995" s="169"/>
    </row>
    <row r="10996" spans="10:10" ht="13">
      <c r="J10996" s="169"/>
    </row>
    <row r="10997" spans="10:10" ht="13">
      <c r="J10997" s="169"/>
    </row>
    <row r="10998" spans="10:10" ht="13">
      <c r="J10998" s="169"/>
    </row>
    <row r="10999" spans="10:10" ht="13">
      <c r="J10999" s="169"/>
    </row>
    <row r="11000" spans="10:10" ht="13">
      <c r="J11000" s="169"/>
    </row>
    <row r="11001" spans="10:10" ht="13">
      <c r="J11001" s="169"/>
    </row>
    <row r="11002" spans="10:10" ht="13">
      <c r="J11002" s="169"/>
    </row>
    <row r="11003" spans="10:10" ht="13">
      <c r="J11003" s="169"/>
    </row>
    <row r="11004" spans="10:10" ht="13">
      <c r="J11004" s="169"/>
    </row>
    <row r="11005" spans="10:10" ht="13">
      <c r="J11005" s="169"/>
    </row>
    <row r="11006" spans="10:10" ht="13">
      <c r="J11006" s="169"/>
    </row>
    <row r="11007" spans="10:10" ht="13">
      <c r="J11007" s="169"/>
    </row>
    <row r="11008" spans="10:10" ht="13">
      <c r="J11008" s="169"/>
    </row>
    <row r="11009" spans="10:10" ht="13">
      <c r="J11009" s="169"/>
    </row>
    <row r="11010" spans="10:10" ht="13">
      <c r="J11010" s="169"/>
    </row>
    <row r="11011" spans="10:10" ht="13">
      <c r="J11011" s="169"/>
    </row>
    <row r="11012" spans="10:10" ht="13">
      <c r="J11012" s="169"/>
    </row>
    <row r="11013" spans="10:10" ht="13">
      <c r="J11013" s="169"/>
    </row>
    <row r="11014" spans="10:10" ht="13">
      <c r="J11014" s="169"/>
    </row>
    <row r="11015" spans="10:10" ht="13">
      <c r="J11015" s="169"/>
    </row>
    <row r="11016" spans="10:10" ht="13">
      <c r="J11016" s="169"/>
    </row>
    <row r="11017" spans="10:10" ht="13">
      <c r="J11017" s="169"/>
    </row>
    <row r="11018" spans="10:10" ht="13">
      <c r="J11018" s="169"/>
    </row>
    <row r="11019" spans="10:10" ht="13">
      <c r="J11019" s="169"/>
    </row>
    <row r="11020" spans="10:10" ht="13">
      <c r="J11020" s="169"/>
    </row>
    <row r="11021" spans="10:10" ht="13">
      <c r="J11021" s="169"/>
    </row>
    <row r="11022" spans="10:10" ht="13">
      <c r="J11022" s="169"/>
    </row>
    <row r="11023" spans="10:10" ht="13">
      <c r="J11023" s="169"/>
    </row>
    <row r="11024" spans="10:10" ht="13">
      <c r="J11024" s="169"/>
    </row>
    <row r="11025" spans="10:10" ht="13">
      <c r="J11025" s="169"/>
    </row>
    <row r="11026" spans="10:10" ht="13">
      <c r="J11026" s="169"/>
    </row>
    <row r="11027" spans="10:10" ht="13">
      <c r="J11027" s="169"/>
    </row>
    <row r="11028" spans="10:10" ht="13">
      <c r="J11028" s="169"/>
    </row>
    <row r="11029" spans="10:10" ht="13">
      <c r="J11029" s="169"/>
    </row>
    <row r="11030" spans="10:10" ht="13">
      <c r="J11030" s="169"/>
    </row>
    <row r="11031" spans="10:10" ht="13">
      <c r="J11031" s="169"/>
    </row>
    <row r="11032" spans="10:10" ht="13">
      <c r="J11032" s="169"/>
    </row>
    <row r="11033" spans="10:10" ht="13">
      <c r="J11033" s="169"/>
    </row>
    <row r="11034" spans="10:10" ht="13">
      <c r="J11034" s="169"/>
    </row>
    <row r="11035" spans="10:10" ht="13">
      <c r="J11035" s="169"/>
    </row>
    <row r="11036" spans="10:10" ht="13">
      <c r="J11036" s="169"/>
    </row>
    <row r="11037" spans="10:10" ht="13">
      <c r="J11037" s="169"/>
    </row>
    <row r="11038" spans="10:10" ht="13">
      <c r="J11038" s="169"/>
    </row>
    <row r="11039" spans="10:10" ht="13">
      <c r="J11039" s="169"/>
    </row>
    <row r="11040" spans="10:10" ht="13">
      <c r="J11040" s="169"/>
    </row>
    <row r="11041" spans="10:10" ht="13">
      <c r="J11041" s="169"/>
    </row>
    <row r="11042" spans="10:10" ht="13">
      <c r="J11042" s="169"/>
    </row>
    <row r="11043" spans="10:10" ht="13">
      <c r="J11043" s="169"/>
    </row>
    <row r="11044" spans="10:10" ht="13">
      <c r="J11044" s="169"/>
    </row>
    <row r="11045" spans="10:10" ht="13">
      <c r="J11045" s="169"/>
    </row>
    <row r="11046" spans="10:10" ht="13">
      <c r="J11046" s="169"/>
    </row>
    <row r="11047" spans="10:10" ht="13">
      <c r="J11047" s="169"/>
    </row>
    <row r="11048" spans="10:10" ht="13">
      <c r="J11048" s="169"/>
    </row>
    <row r="11049" spans="10:10" ht="13">
      <c r="J11049" s="169"/>
    </row>
    <row r="11050" spans="10:10" ht="13">
      <c r="J11050" s="169"/>
    </row>
    <row r="11051" spans="10:10" ht="13">
      <c r="J11051" s="169"/>
    </row>
    <row r="11052" spans="10:10" ht="13">
      <c r="J11052" s="169"/>
    </row>
    <row r="11053" spans="10:10" ht="13">
      <c r="J11053" s="169"/>
    </row>
    <row r="11054" spans="10:10" ht="13">
      <c r="J11054" s="169"/>
    </row>
    <row r="11055" spans="10:10" ht="13">
      <c r="J11055" s="169"/>
    </row>
    <row r="11056" spans="10:10" ht="13">
      <c r="J11056" s="169"/>
    </row>
    <row r="11057" spans="10:10" ht="13">
      <c r="J11057" s="169"/>
    </row>
    <row r="11058" spans="10:10" ht="13">
      <c r="J11058" s="169"/>
    </row>
    <row r="11059" spans="10:10" ht="13">
      <c r="J11059" s="169"/>
    </row>
    <row r="11060" spans="10:10" ht="13">
      <c r="J11060" s="169"/>
    </row>
    <row r="11061" spans="10:10" ht="13">
      <c r="J11061" s="169"/>
    </row>
    <row r="11062" spans="10:10" ht="13">
      <c r="J11062" s="169"/>
    </row>
    <row r="11063" spans="10:10" ht="13">
      <c r="J11063" s="169"/>
    </row>
    <row r="11064" spans="10:10" ht="13">
      <c r="J11064" s="169"/>
    </row>
    <row r="11065" spans="10:10" ht="13">
      <c r="J11065" s="169"/>
    </row>
    <row r="11066" spans="10:10" ht="13">
      <c r="J11066" s="169"/>
    </row>
    <row r="11067" spans="10:10" ht="13">
      <c r="J11067" s="169"/>
    </row>
    <row r="11068" spans="10:10" ht="13">
      <c r="J11068" s="169"/>
    </row>
    <row r="11069" spans="10:10" ht="13">
      <c r="J11069" s="169"/>
    </row>
    <row r="11070" spans="10:10" ht="13">
      <c r="J11070" s="169"/>
    </row>
    <row r="11071" spans="10:10" ht="13">
      <c r="J11071" s="169"/>
    </row>
    <row r="11072" spans="10:10" ht="13">
      <c r="J11072" s="169"/>
    </row>
    <row r="11073" spans="10:10" ht="13">
      <c r="J11073" s="169"/>
    </row>
    <row r="11074" spans="10:10" ht="13">
      <c r="J11074" s="169"/>
    </row>
    <row r="11075" spans="10:10" ht="13">
      <c r="J11075" s="169"/>
    </row>
    <row r="11076" spans="10:10" ht="13">
      <c r="J11076" s="169"/>
    </row>
    <row r="11077" spans="10:10" ht="13">
      <c r="J11077" s="169"/>
    </row>
    <row r="11078" spans="10:10" ht="13">
      <c r="J11078" s="169"/>
    </row>
    <row r="11079" spans="10:10" ht="13">
      <c r="J11079" s="169"/>
    </row>
    <row r="11080" spans="10:10" ht="13">
      <c r="J11080" s="169"/>
    </row>
    <row r="11081" spans="10:10" ht="13">
      <c r="J11081" s="169"/>
    </row>
    <row r="11082" spans="10:10" ht="13">
      <c r="J11082" s="169"/>
    </row>
    <row r="11083" spans="10:10" ht="13">
      <c r="J11083" s="169"/>
    </row>
    <row r="11084" spans="10:10" ht="13">
      <c r="J11084" s="169"/>
    </row>
    <row r="11085" spans="10:10" ht="13">
      <c r="J11085" s="169"/>
    </row>
    <row r="11086" spans="10:10" ht="13">
      <c r="J11086" s="169"/>
    </row>
    <row r="11087" spans="10:10" ht="13">
      <c r="J11087" s="169"/>
    </row>
    <row r="11088" spans="10:10" ht="13">
      <c r="J11088" s="169"/>
    </row>
    <row r="11089" spans="10:10" ht="13">
      <c r="J11089" s="169"/>
    </row>
    <row r="11090" spans="10:10" ht="13">
      <c r="J11090" s="169"/>
    </row>
    <row r="11091" spans="10:10" ht="13">
      <c r="J11091" s="169"/>
    </row>
    <row r="11092" spans="10:10" ht="13">
      <c r="J11092" s="169"/>
    </row>
    <row r="11093" spans="10:10" ht="13">
      <c r="J11093" s="169"/>
    </row>
    <row r="11094" spans="10:10" ht="13">
      <c r="J11094" s="169"/>
    </row>
    <row r="11095" spans="10:10" ht="13">
      <c r="J11095" s="169"/>
    </row>
    <row r="11096" spans="10:10" ht="13">
      <c r="J11096" s="169"/>
    </row>
    <row r="11097" spans="10:10" ht="13">
      <c r="J11097" s="169"/>
    </row>
    <row r="11098" spans="10:10" ht="13">
      <c r="J11098" s="169"/>
    </row>
    <row r="11099" spans="10:10" ht="13">
      <c r="J11099" s="169"/>
    </row>
    <row r="11100" spans="10:10" ht="13">
      <c r="J11100" s="169"/>
    </row>
    <row r="11101" spans="10:10" ht="13">
      <c r="J11101" s="169"/>
    </row>
    <row r="11102" spans="10:10" ht="13">
      <c r="J11102" s="169"/>
    </row>
    <row r="11103" spans="10:10" ht="13">
      <c r="J11103" s="169"/>
    </row>
    <row r="11104" spans="10:10" ht="13">
      <c r="J11104" s="169"/>
    </row>
    <row r="11105" spans="10:10" ht="13">
      <c r="J11105" s="169"/>
    </row>
    <row r="11106" spans="10:10" ht="13">
      <c r="J11106" s="169"/>
    </row>
    <row r="11107" spans="10:10" ht="13">
      <c r="J11107" s="169"/>
    </row>
    <row r="11108" spans="10:10" ht="13">
      <c r="J11108" s="169"/>
    </row>
    <row r="11109" spans="10:10" ht="13">
      <c r="J11109" s="169"/>
    </row>
    <row r="11110" spans="10:10" ht="13">
      <c r="J11110" s="169"/>
    </row>
    <row r="11111" spans="10:10" ht="13">
      <c r="J11111" s="169"/>
    </row>
    <row r="11112" spans="10:10" ht="13">
      <c r="J11112" s="169"/>
    </row>
    <row r="11113" spans="10:10" ht="13">
      <c r="J11113" s="169"/>
    </row>
    <row r="11114" spans="10:10" ht="13">
      <c r="J11114" s="169"/>
    </row>
    <row r="11115" spans="10:10" ht="13">
      <c r="J11115" s="169"/>
    </row>
    <row r="11116" spans="10:10" ht="13">
      <c r="J11116" s="169"/>
    </row>
    <row r="11117" spans="10:10" ht="13">
      <c r="J11117" s="169"/>
    </row>
    <row r="11118" spans="10:10" ht="13">
      <c r="J11118" s="169"/>
    </row>
    <row r="11119" spans="10:10" ht="13">
      <c r="J11119" s="169"/>
    </row>
    <row r="11120" spans="10:10" ht="13">
      <c r="J11120" s="169"/>
    </row>
    <row r="11121" spans="10:10" ht="13">
      <c r="J11121" s="169"/>
    </row>
    <row r="11122" spans="10:10" ht="13">
      <c r="J11122" s="169"/>
    </row>
    <row r="11123" spans="10:10" ht="13">
      <c r="J11123" s="169"/>
    </row>
    <row r="11124" spans="10:10" ht="13">
      <c r="J11124" s="169"/>
    </row>
    <row r="11125" spans="10:10" ht="13">
      <c r="J11125" s="169"/>
    </row>
    <row r="11126" spans="10:10" ht="13">
      <c r="J11126" s="169"/>
    </row>
    <row r="11127" spans="10:10" ht="13">
      <c r="J11127" s="169"/>
    </row>
    <row r="11128" spans="10:10" ht="13">
      <c r="J11128" s="169"/>
    </row>
    <row r="11129" spans="10:10" ht="13">
      <c r="J11129" s="169"/>
    </row>
    <row r="11130" spans="10:10" ht="13">
      <c r="J11130" s="169"/>
    </row>
    <row r="11131" spans="10:10" ht="13">
      <c r="J11131" s="169"/>
    </row>
    <row r="11132" spans="10:10" ht="13">
      <c r="J11132" s="169"/>
    </row>
    <row r="11133" spans="10:10" ht="13">
      <c r="J11133" s="169"/>
    </row>
    <row r="11134" spans="10:10" ht="13">
      <c r="J11134" s="169"/>
    </row>
    <row r="11135" spans="10:10" ht="13">
      <c r="J11135" s="169"/>
    </row>
    <row r="11136" spans="10:10" ht="13">
      <c r="J11136" s="169"/>
    </row>
    <row r="11137" spans="10:10" ht="13">
      <c r="J11137" s="169"/>
    </row>
    <row r="11138" spans="10:10" ht="13">
      <c r="J11138" s="169"/>
    </row>
    <row r="11139" spans="10:10" ht="13">
      <c r="J11139" s="169"/>
    </row>
    <row r="11140" spans="10:10" ht="13">
      <c r="J11140" s="169"/>
    </row>
    <row r="11141" spans="10:10" ht="13">
      <c r="J11141" s="169"/>
    </row>
    <row r="11142" spans="10:10" ht="13">
      <c r="J11142" s="169"/>
    </row>
    <row r="11143" spans="10:10" ht="13">
      <c r="J11143" s="169"/>
    </row>
    <row r="11144" spans="10:10" ht="13">
      <c r="J11144" s="169"/>
    </row>
    <row r="11145" spans="10:10" ht="13">
      <c r="J11145" s="169"/>
    </row>
    <row r="11146" spans="10:10" ht="13">
      <c r="J11146" s="169"/>
    </row>
    <row r="11147" spans="10:10" ht="13">
      <c r="J11147" s="169"/>
    </row>
    <row r="11148" spans="10:10" ht="13">
      <c r="J11148" s="169"/>
    </row>
    <row r="11149" spans="10:10" ht="13">
      <c r="J11149" s="169"/>
    </row>
    <row r="11150" spans="10:10" ht="13">
      <c r="J11150" s="169"/>
    </row>
    <row r="11151" spans="10:10" ht="13">
      <c r="J11151" s="169"/>
    </row>
    <row r="11152" spans="10:10" ht="13">
      <c r="J11152" s="169"/>
    </row>
    <row r="11153" spans="10:10" ht="13">
      <c r="J11153" s="169"/>
    </row>
    <row r="11154" spans="10:10" ht="13">
      <c r="J11154" s="169"/>
    </row>
    <row r="11155" spans="10:10" ht="13">
      <c r="J11155" s="169"/>
    </row>
    <row r="11156" spans="10:10" ht="13">
      <c r="J11156" s="169"/>
    </row>
    <row r="11157" spans="10:10" ht="13">
      <c r="J11157" s="169"/>
    </row>
    <row r="11158" spans="10:10" ht="13">
      <c r="J11158" s="169"/>
    </row>
    <row r="11159" spans="10:10" ht="13">
      <c r="J11159" s="169"/>
    </row>
    <row r="11160" spans="10:10" ht="13">
      <c r="J11160" s="169"/>
    </row>
    <row r="11161" spans="10:10" ht="13">
      <c r="J11161" s="169"/>
    </row>
    <row r="11162" spans="10:10" ht="13">
      <c r="J11162" s="169"/>
    </row>
    <row r="11163" spans="10:10" ht="13">
      <c r="J11163" s="169"/>
    </row>
    <row r="11164" spans="10:10" ht="13">
      <c r="J11164" s="169"/>
    </row>
    <row r="11165" spans="10:10" ht="13">
      <c r="J11165" s="169"/>
    </row>
    <row r="11166" spans="10:10" ht="13">
      <c r="J11166" s="169"/>
    </row>
    <row r="11167" spans="10:10" ht="13">
      <c r="J11167" s="169"/>
    </row>
    <row r="11168" spans="10:10" ht="13">
      <c r="J11168" s="169"/>
    </row>
    <row r="11169" spans="10:10" ht="13">
      <c r="J11169" s="169"/>
    </row>
    <row r="11170" spans="10:10" ht="13">
      <c r="J11170" s="169"/>
    </row>
    <row r="11171" spans="10:10" ht="13">
      <c r="J11171" s="169"/>
    </row>
    <row r="11172" spans="10:10" ht="13">
      <c r="J11172" s="169"/>
    </row>
    <row r="11173" spans="10:10" ht="13">
      <c r="J11173" s="169"/>
    </row>
    <row r="11174" spans="10:10" ht="13">
      <c r="J11174" s="169"/>
    </row>
    <row r="11175" spans="10:10" ht="13">
      <c r="J11175" s="169"/>
    </row>
    <row r="11176" spans="10:10" ht="13">
      <c r="J11176" s="169"/>
    </row>
    <row r="11177" spans="10:10" ht="13">
      <c r="J11177" s="169"/>
    </row>
    <row r="11178" spans="10:10" ht="13">
      <c r="J11178" s="169"/>
    </row>
    <row r="11179" spans="10:10" ht="13">
      <c r="J11179" s="169"/>
    </row>
    <row r="11180" spans="10:10" ht="13">
      <c r="J11180" s="169"/>
    </row>
    <row r="11181" spans="10:10" ht="13">
      <c r="J11181" s="169"/>
    </row>
    <row r="11182" spans="10:10" ht="13">
      <c r="J11182" s="169"/>
    </row>
    <row r="11183" spans="10:10" ht="13">
      <c r="J11183" s="169"/>
    </row>
    <row r="11184" spans="10:10" ht="13">
      <c r="J11184" s="169"/>
    </row>
    <row r="11185" spans="10:10" ht="13">
      <c r="J11185" s="169"/>
    </row>
    <row r="11186" spans="10:10" ht="13">
      <c r="J11186" s="169"/>
    </row>
    <row r="11187" spans="10:10" ht="13">
      <c r="J11187" s="169"/>
    </row>
    <row r="11188" spans="10:10" ht="13">
      <c r="J11188" s="169"/>
    </row>
    <row r="11189" spans="10:10" ht="13">
      <c r="J11189" s="169"/>
    </row>
    <row r="11190" spans="10:10" ht="13">
      <c r="J11190" s="169"/>
    </row>
    <row r="11191" spans="10:10" ht="13">
      <c r="J11191" s="169"/>
    </row>
    <row r="11192" spans="10:10" ht="13">
      <c r="J11192" s="169"/>
    </row>
    <row r="11193" spans="10:10" ht="13">
      <c r="J11193" s="169"/>
    </row>
    <row r="11194" spans="10:10" ht="13">
      <c r="J11194" s="169"/>
    </row>
    <row r="11195" spans="10:10" ht="13">
      <c r="J11195" s="169"/>
    </row>
    <row r="11196" spans="10:10" ht="13">
      <c r="J11196" s="169"/>
    </row>
    <row r="11197" spans="10:10" ht="13">
      <c r="J11197" s="169"/>
    </row>
    <row r="11198" spans="10:10" ht="13">
      <c r="J11198" s="169"/>
    </row>
    <row r="11199" spans="10:10" ht="13">
      <c r="J11199" s="169"/>
    </row>
    <row r="11200" spans="10:10" ht="13">
      <c r="J11200" s="169"/>
    </row>
    <row r="11201" spans="10:10" ht="13">
      <c r="J11201" s="169"/>
    </row>
    <row r="11202" spans="10:10" ht="13">
      <c r="J11202" s="169"/>
    </row>
    <row r="11203" spans="10:10" ht="13">
      <c r="J11203" s="169"/>
    </row>
    <row r="11204" spans="10:10" ht="13">
      <c r="J11204" s="169"/>
    </row>
    <row r="11205" spans="10:10" ht="13">
      <c r="J11205" s="169"/>
    </row>
    <row r="11206" spans="10:10" ht="13">
      <c r="J11206" s="169"/>
    </row>
    <row r="11207" spans="10:10" ht="13">
      <c r="J11207" s="169"/>
    </row>
    <row r="11208" spans="10:10" ht="13">
      <c r="J11208" s="169"/>
    </row>
    <row r="11209" spans="10:10" ht="13">
      <c r="J11209" s="169"/>
    </row>
    <row r="11210" spans="10:10" ht="13">
      <c r="J11210" s="169"/>
    </row>
    <row r="11211" spans="10:10" ht="13">
      <c r="J11211" s="169"/>
    </row>
    <row r="11212" spans="10:10" ht="13">
      <c r="J11212" s="169"/>
    </row>
    <row r="11213" spans="10:10" ht="13">
      <c r="J11213" s="169"/>
    </row>
    <row r="11214" spans="10:10" ht="13">
      <c r="J11214" s="169"/>
    </row>
    <row r="11215" spans="10:10" ht="13">
      <c r="J11215" s="169"/>
    </row>
    <row r="11216" spans="10:10" ht="13">
      <c r="J11216" s="169"/>
    </row>
    <row r="11217" spans="10:10" ht="13">
      <c r="J11217" s="169"/>
    </row>
    <row r="11218" spans="10:10" ht="13">
      <c r="J11218" s="169"/>
    </row>
    <row r="11219" spans="10:10" ht="13">
      <c r="J11219" s="169"/>
    </row>
    <row r="11220" spans="10:10" ht="13">
      <c r="J11220" s="169"/>
    </row>
    <row r="11221" spans="10:10" ht="13">
      <c r="J11221" s="169"/>
    </row>
    <row r="11222" spans="10:10" ht="13">
      <c r="J11222" s="169"/>
    </row>
    <row r="11223" spans="10:10" ht="13">
      <c r="J11223" s="169"/>
    </row>
    <row r="11224" spans="10:10" ht="13">
      <c r="J11224" s="169"/>
    </row>
    <row r="11225" spans="10:10" ht="13">
      <c r="J11225" s="169"/>
    </row>
    <row r="11226" spans="10:10" ht="13">
      <c r="J11226" s="169"/>
    </row>
    <row r="11227" spans="10:10" ht="13">
      <c r="J11227" s="169"/>
    </row>
    <row r="11228" spans="10:10" ht="13">
      <c r="J11228" s="169"/>
    </row>
    <row r="11229" spans="10:10" ht="13">
      <c r="J11229" s="169"/>
    </row>
    <row r="11230" spans="10:10" ht="13">
      <c r="J11230" s="169"/>
    </row>
    <row r="11231" spans="10:10" ht="13">
      <c r="J11231" s="169"/>
    </row>
    <row r="11232" spans="10:10" ht="13">
      <c r="J11232" s="169"/>
    </row>
    <row r="11233" spans="10:10" ht="13">
      <c r="J11233" s="169"/>
    </row>
    <row r="11234" spans="10:10" ht="13">
      <c r="J11234" s="169"/>
    </row>
    <row r="11235" spans="10:10" ht="13">
      <c r="J11235" s="169"/>
    </row>
    <row r="11236" spans="10:10" ht="13">
      <c r="J11236" s="169"/>
    </row>
    <row r="11237" spans="10:10" ht="13">
      <c r="J11237" s="169"/>
    </row>
    <row r="11238" spans="10:10" ht="13">
      <c r="J11238" s="169"/>
    </row>
    <row r="11239" spans="10:10" ht="13">
      <c r="J11239" s="169"/>
    </row>
    <row r="11240" spans="10:10" ht="13">
      <c r="J11240" s="169"/>
    </row>
    <row r="11241" spans="10:10" ht="13">
      <c r="J11241" s="169"/>
    </row>
    <row r="11242" spans="10:10" ht="13">
      <c r="J11242" s="169"/>
    </row>
    <row r="11243" spans="10:10" ht="13">
      <c r="J11243" s="169"/>
    </row>
    <row r="11244" spans="10:10" ht="13">
      <c r="J11244" s="169"/>
    </row>
    <row r="11245" spans="10:10" ht="13">
      <c r="J11245" s="169"/>
    </row>
    <row r="11246" spans="10:10" ht="13">
      <c r="J11246" s="169"/>
    </row>
    <row r="11247" spans="10:10" ht="13">
      <c r="J11247" s="169"/>
    </row>
    <row r="11248" spans="10:10" ht="13">
      <c r="J11248" s="169"/>
    </row>
    <row r="11249" spans="10:10" ht="13">
      <c r="J11249" s="169"/>
    </row>
    <row r="11250" spans="10:10" ht="13">
      <c r="J11250" s="169"/>
    </row>
    <row r="11251" spans="10:10" ht="13">
      <c r="J11251" s="169"/>
    </row>
    <row r="11252" spans="10:10" ht="13">
      <c r="J11252" s="169"/>
    </row>
    <row r="11253" spans="10:10" ht="13">
      <c r="J11253" s="169"/>
    </row>
    <row r="11254" spans="10:10" ht="13">
      <c r="J11254" s="169"/>
    </row>
    <row r="11255" spans="10:10" ht="13">
      <c r="J11255" s="169"/>
    </row>
    <row r="11256" spans="10:10" ht="13">
      <c r="J11256" s="169"/>
    </row>
    <row r="11257" spans="10:10" ht="13">
      <c r="J11257" s="169"/>
    </row>
    <row r="11258" spans="10:10" ht="13">
      <c r="J11258" s="169"/>
    </row>
    <row r="11259" spans="10:10" ht="13">
      <c r="J11259" s="169"/>
    </row>
    <row r="11260" spans="10:10" ht="13">
      <c r="J11260" s="169"/>
    </row>
    <row r="11261" spans="10:10" ht="13">
      <c r="J11261" s="169"/>
    </row>
    <row r="11262" spans="10:10" ht="13">
      <c r="J11262" s="169"/>
    </row>
    <row r="11263" spans="10:10" ht="13">
      <c r="J11263" s="169"/>
    </row>
    <row r="11264" spans="10:10" ht="13">
      <c r="J11264" s="169"/>
    </row>
    <row r="11265" spans="10:10" ht="13">
      <c r="J11265" s="169"/>
    </row>
    <row r="11266" spans="10:10" ht="13">
      <c r="J11266" s="169"/>
    </row>
    <row r="11267" spans="10:10" ht="13">
      <c r="J11267" s="169"/>
    </row>
    <row r="11268" spans="10:10" ht="13">
      <c r="J11268" s="169"/>
    </row>
    <row r="11269" spans="10:10" ht="13">
      <c r="J11269" s="169"/>
    </row>
    <row r="11270" spans="10:10" ht="13">
      <c r="J11270" s="169"/>
    </row>
    <row r="11271" spans="10:10" ht="13">
      <c r="J11271" s="169"/>
    </row>
    <row r="11272" spans="10:10" ht="13">
      <c r="J11272" s="169"/>
    </row>
    <row r="11273" spans="10:10" ht="13">
      <c r="J11273" s="169"/>
    </row>
    <row r="11274" spans="10:10" ht="13">
      <c r="J11274" s="169"/>
    </row>
    <row r="11275" spans="10:10" ht="13">
      <c r="J11275" s="169"/>
    </row>
    <row r="11276" spans="10:10" ht="13">
      <c r="J11276" s="169"/>
    </row>
    <row r="11277" spans="10:10" ht="13">
      <c r="J11277" s="169"/>
    </row>
    <row r="11278" spans="10:10" ht="13">
      <c r="J11278" s="169"/>
    </row>
    <row r="11279" spans="10:10" ht="13">
      <c r="J11279" s="169"/>
    </row>
    <row r="11280" spans="10:10" ht="13">
      <c r="J11280" s="169"/>
    </row>
    <row r="11281" spans="10:10" ht="13">
      <c r="J11281" s="169"/>
    </row>
    <row r="11282" spans="10:10" ht="13">
      <c r="J11282" s="169"/>
    </row>
    <row r="11283" spans="10:10" ht="13">
      <c r="J11283" s="169"/>
    </row>
    <row r="11284" spans="10:10" ht="13">
      <c r="J11284" s="169"/>
    </row>
    <row r="11285" spans="10:10" ht="13">
      <c r="J11285" s="169"/>
    </row>
    <row r="11286" spans="10:10" ht="13">
      <c r="J11286" s="169"/>
    </row>
    <row r="11287" spans="10:10" ht="13">
      <c r="J11287" s="169"/>
    </row>
    <row r="11288" spans="10:10" ht="13">
      <c r="J11288" s="169"/>
    </row>
    <row r="11289" spans="10:10" ht="13">
      <c r="J11289" s="169"/>
    </row>
    <row r="11290" spans="10:10" ht="13">
      <c r="J11290" s="169"/>
    </row>
    <row r="11291" spans="10:10" ht="13">
      <c r="J11291" s="169"/>
    </row>
    <row r="11292" spans="10:10" ht="13">
      <c r="J11292" s="169"/>
    </row>
    <row r="11293" spans="10:10" ht="13">
      <c r="J11293" s="169"/>
    </row>
    <row r="11294" spans="10:10" ht="13">
      <c r="J11294" s="169"/>
    </row>
    <row r="11295" spans="10:10" ht="13">
      <c r="J11295" s="169"/>
    </row>
    <row r="11296" spans="10:10" ht="13">
      <c r="J11296" s="169"/>
    </row>
    <row r="11297" spans="10:10" ht="13">
      <c r="J11297" s="169"/>
    </row>
    <row r="11298" spans="10:10" ht="13">
      <c r="J11298" s="169"/>
    </row>
    <row r="11299" spans="10:10" ht="13">
      <c r="J11299" s="169"/>
    </row>
    <row r="11300" spans="10:10" ht="13">
      <c r="J11300" s="169"/>
    </row>
    <row r="11301" spans="10:10" ht="13">
      <c r="J11301" s="169"/>
    </row>
    <row r="11302" spans="10:10" ht="13">
      <c r="J11302" s="169"/>
    </row>
    <row r="11303" spans="10:10" ht="13">
      <c r="J11303" s="169"/>
    </row>
    <row r="11304" spans="10:10" ht="13">
      <c r="J11304" s="169"/>
    </row>
    <row r="11305" spans="10:10" ht="13">
      <c r="J11305" s="169"/>
    </row>
    <row r="11306" spans="10:10" ht="13">
      <c r="J11306" s="169"/>
    </row>
    <row r="11307" spans="10:10" ht="13">
      <c r="J11307" s="169"/>
    </row>
    <row r="11308" spans="10:10" ht="13">
      <c r="J11308" s="169"/>
    </row>
    <row r="11309" spans="10:10" ht="13">
      <c r="J11309" s="169"/>
    </row>
    <row r="11310" spans="10:10" ht="13">
      <c r="J11310" s="169"/>
    </row>
    <row r="11311" spans="10:10" ht="13">
      <c r="J11311" s="169"/>
    </row>
    <row r="11312" spans="10:10" ht="13">
      <c r="J11312" s="169"/>
    </row>
    <row r="11313" spans="10:10" ht="13">
      <c r="J11313" s="169"/>
    </row>
    <row r="11314" spans="10:10" ht="13">
      <c r="J11314" s="169"/>
    </row>
    <row r="11315" spans="10:10" ht="13">
      <c r="J11315" s="169"/>
    </row>
    <row r="11316" spans="10:10" ht="13">
      <c r="J11316" s="169"/>
    </row>
    <row r="11317" spans="10:10" ht="13">
      <c r="J11317" s="169"/>
    </row>
    <row r="11318" spans="10:10" ht="13">
      <c r="J11318" s="169"/>
    </row>
    <row r="11319" spans="10:10" ht="13">
      <c r="J11319" s="169"/>
    </row>
    <row r="11320" spans="10:10" ht="13">
      <c r="J11320" s="169"/>
    </row>
    <row r="11321" spans="10:10" ht="13">
      <c r="J11321" s="169"/>
    </row>
    <row r="11322" spans="10:10" ht="13">
      <c r="J11322" s="169"/>
    </row>
    <row r="11323" spans="10:10" ht="13">
      <c r="J11323" s="169"/>
    </row>
    <row r="11324" spans="10:10" ht="13">
      <c r="J11324" s="169"/>
    </row>
    <row r="11325" spans="10:10" ht="13">
      <c r="J11325" s="169"/>
    </row>
    <row r="11326" spans="10:10" ht="13">
      <c r="J11326" s="169"/>
    </row>
    <row r="11327" spans="10:10" ht="13">
      <c r="J11327" s="169"/>
    </row>
    <row r="11328" spans="10:10" ht="13">
      <c r="J11328" s="169"/>
    </row>
    <row r="11329" spans="10:10" ht="13">
      <c r="J11329" s="169"/>
    </row>
    <row r="11330" spans="10:10" ht="13">
      <c r="J11330" s="169"/>
    </row>
    <row r="11331" spans="10:10" ht="13">
      <c r="J11331" s="169"/>
    </row>
    <row r="11332" spans="10:10" ht="13">
      <c r="J11332" s="169"/>
    </row>
    <row r="11333" spans="10:10" ht="13">
      <c r="J11333" s="169"/>
    </row>
    <row r="11334" spans="10:10" ht="13">
      <c r="J11334" s="169"/>
    </row>
    <row r="11335" spans="10:10" ht="13">
      <c r="J11335" s="169"/>
    </row>
    <row r="11336" spans="10:10" ht="13">
      <c r="J11336" s="169"/>
    </row>
    <row r="11337" spans="10:10" ht="13">
      <c r="J11337" s="169"/>
    </row>
    <row r="11338" spans="10:10" ht="13">
      <c r="J11338" s="169"/>
    </row>
    <row r="11339" spans="10:10" ht="13">
      <c r="J11339" s="169"/>
    </row>
    <row r="11340" spans="10:10" ht="13">
      <c r="J11340" s="169"/>
    </row>
    <row r="11341" spans="10:10" ht="13">
      <c r="J11341" s="169"/>
    </row>
    <row r="11342" spans="10:10" ht="13">
      <c r="J11342" s="169"/>
    </row>
    <row r="11343" spans="10:10" ht="13">
      <c r="J11343" s="169"/>
    </row>
    <row r="11344" spans="10:10" ht="13">
      <c r="J11344" s="169"/>
    </row>
    <row r="11345" spans="10:10" ht="13">
      <c r="J11345" s="169"/>
    </row>
    <row r="11346" spans="10:10" ht="13">
      <c r="J11346" s="169"/>
    </row>
    <row r="11347" spans="10:10" ht="13">
      <c r="J11347" s="169"/>
    </row>
    <row r="11348" spans="10:10" ht="13">
      <c r="J11348" s="169"/>
    </row>
    <row r="11349" spans="10:10" ht="13">
      <c r="J11349" s="169"/>
    </row>
    <row r="11350" spans="10:10" ht="13">
      <c r="J11350" s="169"/>
    </row>
    <row r="11351" spans="10:10" ht="13">
      <c r="J11351" s="169"/>
    </row>
    <row r="11352" spans="10:10" ht="13">
      <c r="J11352" s="169"/>
    </row>
    <row r="11353" spans="10:10" ht="13">
      <c r="J11353" s="169"/>
    </row>
    <row r="11354" spans="10:10" ht="13">
      <c r="J11354" s="169"/>
    </row>
    <row r="11355" spans="10:10" ht="13">
      <c r="J11355" s="169"/>
    </row>
    <row r="11356" spans="10:10" ht="13">
      <c r="J11356" s="169"/>
    </row>
    <row r="11357" spans="10:10" ht="13">
      <c r="J11357" s="169"/>
    </row>
    <row r="11358" spans="10:10" ht="13">
      <c r="J11358" s="169"/>
    </row>
    <row r="11359" spans="10:10" ht="13">
      <c r="J11359" s="169"/>
    </row>
    <row r="11360" spans="10:10" ht="13">
      <c r="J11360" s="169"/>
    </row>
    <row r="11361" spans="10:10" ht="13">
      <c r="J11361" s="169"/>
    </row>
    <row r="11362" spans="10:10" ht="13">
      <c r="J11362" s="169"/>
    </row>
    <row r="11363" spans="10:10" ht="13">
      <c r="J11363" s="169"/>
    </row>
    <row r="11364" spans="10:10" ht="13">
      <c r="J11364" s="169"/>
    </row>
    <row r="11365" spans="10:10" ht="13">
      <c r="J11365" s="169"/>
    </row>
    <row r="11366" spans="10:10" ht="13">
      <c r="J11366" s="169"/>
    </row>
    <row r="11367" spans="10:10" ht="13">
      <c r="J11367" s="169"/>
    </row>
    <row r="11368" spans="10:10" ht="13">
      <c r="J11368" s="169"/>
    </row>
    <row r="11369" spans="10:10" ht="13">
      <c r="J11369" s="169"/>
    </row>
    <row r="11370" spans="10:10" ht="13">
      <c r="J11370" s="169"/>
    </row>
    <row r="11371" spans="10:10" ht="13">
      <c r="J11371" s="169"/>
    </row>
    <row r="11372" spans="10:10" ht="13">
      <c r="J11372" s="169"/>
    </row>
    <row r="11373" spans="10:10" ht="13">
      <c r="J11373" s="169"/>
    </row>
    <row r="11374" spans="10:10" ht="13">
      <c r="J11374" s="169"/>
    </row>
    <row r="11375" spans="10:10" ht="13">
      <c r="J11375" s="169"/>
    </row>
    <row r="11376" spans="10:10" ht="13">
      <c r="J11376" s="169"/>
    </row>
    <row r="11377" spans="10:10" ht="13">
      <c r="J11377" s="169"/>
    </row>
    <row r="11378" spans="10:10" ht="13">
      <c r="J11378" s="169"/>
    </row>
    <row r="11379" spans="10:10" ht="13">
      <c r="J11379" s="169"/>
    </row>
    <row r="11380" spans="10:10" ht="13">
      <c r="J11380" s="169"/>
    </row>
    <row r="11381" spans="10:10" ht="13">
      <c r="J11381" s="169"/>
    </row>
    <row r="11382" spans="10:10" ht="13">
      <c r="J11382" s="169"/>
    </row>
    <row r="11383" spans="10:10" ht="13">
      <c r="J11383" s="169"/>
    </row>
    <row r="11384" spans="10:10" ht="13">
      <c r="J11384" s="169"/>
    </row>
    <row r="11385" spans="10:10" ht="13">
      <c r="J11385" s="169"/>
    </row>
    <row r="11386" spans="10:10" ht="13">
      <c r="J11386" s="169"/>
    </row>
    <row r="11387" spans="10:10" ht="13">
      <c r="J11387" s="169"/>
    </row>
    <row r="11388" spans="10:10" ht="13">
      <c r="J11388" s="169"/>
    </row>
    <row r="11389" spans="10:10" ht="13">
      <c r="J11389" s="169"/>
    </row>
    <row r="11390" spans="10:10" ht="13">
      <c r="J11390" s="169"/>
    </row>
    <row r="11391" spans="10:10" ht="13">
      <c r="J11391" s="169"/>
    </row>
    <row r="11392" spans="10:10" ht="13">
      <c r="J11392" s="169"/>
    </row>
    <row r="11393" spans="10:10" ht="13">
      <c r="J11393" s="169"/>
    </row>
    <row r="11394" spans="10:10" ht="13">
      <c r="J11394" s="169"/>
    </row>
    <row r="11395" spans="10:10" ht="13">
      <c r="J11395" s="169"/>
    </row>
    <row r="11396" spans="10:10" ht="13">
      <c r="J11396" s="169"/>
    </row>
    <row r="11397" spans="10:10" ht="13">
      <c r="J11397" s="169"/>
    </row>
    <row r="11398" spans="10:10" ht="13">
      <c r="J11398" s="169"/>
    </row>
    <row r="11399" spans="10:10" ht="13">
      <c r="J11399" s="169"/>
    </row>
    <row r="11400" spans="10:10" ht="13">
      <c r="J11400" s="169"/>
    </row>
    <row r="11401" spans="10:10" ht="13">
      <c r="J11401" s="169"/>
    </row>
    <row r="11402" spans="10:10" ht="13">
      <c r="J11402" s="169"/>
    </row>
    <row r="11403" spans="10:10" ht="13">
      <c r="J11403" s="169"/>
    </row>
    <row r="11404" spans="10:10" ht="13">
      <c r="J11404" s="169"/>
    </row>
    <row r="11405" spans="10:10" ht="13">
      <c r="J11405" s="169"/>
    </row>
    <row r="11406" spans="10:10" ht="13">
      <c r="J11406" s="169"/>
    </row>
    <row r="11407" spans="10:10" ht="13">
      <c r="J11407" s="169"/>
    </row>
    <row r="11408" spans="10:10" ht="13">
      <c r="J11408" s="169"/>
    </row>
    <row r="11409" spans="10:10" ht="13">
      <c r="J11409" s="169"/>
    </row>
    <row r="11410" spans="10:10" ht="13">
      <c r="J11410" s="169"/>
    </row>
    <row r="11411" spans="10:10" ht="13">
      <c r="J11411" s="169"/>
    </row>
    <row r="11412" spans="10:10" ht="13">
      <c r="J11412" s="169"/>
    </row>
    <row r="11413" spans="10:10" ht="13">
      <c r="J11413" s="169"/>
    </row>
    <row r="11414" spans="10:10" ht="13">
      <c r="J11414" s="169"/>
    </row>
    <row r="11415" spans="10:10" ht="13">
      <c r="J11415" s="169"/>
    </row>
    <row r="11416" spans="10:10" ht="13">
      <c r="J11416" s="169"/>
    </row>
    <row r="11417" spans="10:10" ht="13">
      <c r="J11417" s="169"/>
    </row>
    <row r="11418" spans="10:10" ht="13">
      <c r="J11418" s="169"/>
    </row>
    <row r="11419" spans="10:10" ht="13">
      <c r="J11419" s="169"/>
    </row>
    <row r="11420" spans="10:10" ht="13">
      <c r="J11420" s="169"/>
    </row>
    <row r="11421" spans="10:10" ht="13">
      <c r="J11421" s="169"/>
    </row>
    <row r="11422" spans="10:10" ht="13">
      <c r="J11422" s="169"/>
    </row>
    <row r="11423" spans="10:10" ht="13">
      <c r="J11423" s="169"/>
    </row>
    <row r="11424" spans="10:10" ht="13">
      <c r="J11424" s="169"/>
    </row>
    <row r="11425" spans="10:10" ht="13">
      <c r="J11425" s="169"/>
    </row>
    <row r="11426" spans="10:10" ht="13">
      <c r="J11426" s="169"/>
    </row>
    <row r="11427" spans="10:10" ht="13">
      <c r="J11427" s="169"/>
    </row>
    <row r="11428" spans="10:10" ht="13">
      <c r="J11428" s="169"/>
    </row>
    <row r="11429" spans="10:10" ht="13">
      <c r="J11429" s="169"/>
    </row>
    <row r="11430" spans="10:10" ht="13">
      <c r="J11430" s="169"/>
    </row>
    <row r="11431" spans="10:10" ht="13">
      <c r="J11431" s="169"/>
    </row>
    <row r="11432" spans="10:10" ht="13">
      <c r="J11432" s="169"/>
    </row>
    <row r="11433" spans="10:10" ht="13">
      <c r="J11433" s="169"/>
    </row>
    <row r="11434" spans="10:10" ht="13">
      <c r="J11434" s="169"/>
    </row>
    <row r="11435" spans="10:10" ht="13">
      <c r="J11435" s="169"/>
    </row>
    <row r="11436" spans="10:10" ht="13">
      <c r="J11436" s="169"/>
    </row>
    <row r="11437" spans="10:10" ht="13">
      <c r="J11437" s="169"/>
    </row>
    <row r="11438" spans="10:10" ht="13">
      <c r="J11438" s="169"/>
    </row>
    <row r="11439" spans="10:10" ht="13">
      <c r="J11439" s="169"/>
    </row>
    <row r="11440" spans="10:10" ht="13">
      <c r="J11440" s="169"/>
    </row>
    <row r="11441" spans="10:10" ht="13">
      <c r="J11441" s="169"/>
    </row>
    <row r="11442" spans="10:10" ht="13">
      <c r="J11442" s="169"/>
    </row>
    <row r="11443" spans="10:10" ht="13">
      <c r="J11443" s="169"/>
    </row>
    <row r="11444" spans="10:10" ht="13">
      <c r="J11444" s="169"/>
    </row>
    <row r="11445" spans="10:10" ht="13">
      <c r="J11445" s="169"/>
    </row>
    <row r="11446" spans="10:10" ht="13">
      <c r="J11446" s="169"/>
    </row>
    <row r="11447" spans="10:10" ht="13">
      <c r="J11447" s="169"/>
    </row>
    <row r="11448" spans="10:10" ht="13">
      <c r="J11448" s="169"/>
    </row>
    <row r="11449" spans="10:10" ht="13">
      <c r="J11449" s="169"/>
    </row>
    <row r="11450" spans="10:10" ht="13">
      <c r="J11450" s="169"/>
    </row>
    <row r="11451" spans="10:10" ht="13">
      <c r="J11451" s="169"/>
    </row>
    <row r="11452" spans="10:10" ht="13">
      <c r="J11452" s="169"/>
    </row>
    <row r="11453" spans="10:10" ht="13">
      <c r="J11453" s="169"/>
    </row>
    <row r="11454" spans="10:10" ht="13">
      <c r="J11454" s="169"/>
    </row>
    <row r="11455" spans="10:10" ht="13">
      <c r="J11455" s="169"/>
    </row>
    <row r="11456" spans="10:10" ht="13">
      <c r="J11456" s="169"/>
    </row>
    <row r="11457" spans="10:10" ht="13">
      <c r="J11457" s="169"/>
    </row>
    <row r="11458" spans="10:10" ht="13">
      <c r="J11458" s="169"/>
    </row>
    <row r="11459" spans="10:10" ht="13">
      <c r="J11459" s="169"/>
    </row>
    <row r="11460" spans="10:10" ht="13">
      <c r="J11460" s="169"/>
    </row>
    <row r="11461" spans="10:10" ht="13">
      <c r="J11461" s="169"/>
    </row>
    <row r="11462" spans="10:10" ht="13">
      <c r="J11462" s="169"/>
    </row>
    <row r="11463" spans="10:10" ht="13">
      <c r="J11463" s="169"/>
    </row>
    <row r="11464" spans="10:10" ht="13">
      <c r="J11464" s="169"/>
    </row>
    <row r="11465" spans="10:10" ht="13">
      <c r="J11465" s="169"/>
    </row>
    <row r="11466" spans="10:10" ht="13">
      <c r="J11466" s="169"/>
    </row>
    <row r="11467" spans="10:10" ht="13">
      <c r="J11467" s="169"/>
    </row>
    <row r="11468" spans="10:10" ht="13">
      <c r="J11468" s="169"/>
    </row>
    <row r="11469" spans="10:10" ht="13">
      <c r="J11469" s="169"/>
    </row>
    <row r="11470" spans="10:10" ht="13">
      <c r="J11470" s="169"/>
    </row>
    <row r="11471" spans="10:10" ht="13">
      <c r="J11471" s="169"/>
    </row>
    <row r="11472" spans="10:10" ht="13">
      <c r="J11472" s="169"/>
    </row>
    <row r="11473" spans="10:10" ht="13">
      <c r="J11473" s="169"/>
    </row>
    <row r="11474" spans="10:10" ht="13">
      <c r="J11474" s="169"/>
    </row>
    <row r="11475" spans="10:10" ht="13">
      <c r="J11475" s="169"/>
    </row>
    <row r="11476" spans="10:10" ht="13">
      <c r="J11476" s="169"/>
    </row>
    <row r="11477" spans="10:10" ht="13">
      <c r="J11477" s="169"/>
    </row>
    <row r="11478" spans="10:10" ht="13">
      <c r="J11478" s="169"/>
    </row>
    <row r="11479" spans="10:10" ht="13">
      <c r="J11479" s="169"/>
    </row>
    <row r="11480" spans="10:10" ht="13">
      <c r="J11480" s="169"/>
    </row>
    <row r="11481" spans="10:10" ht="13">
      <c r="J11481" s="169"/>
    </row>
    <row r="11482" spans="10:10" ht="13">
      <c r="J11482" s="169"/>
    </row>
    <row r="11483" spans="10:10" ht="13">
      <c r="J11483" s="169"/>
    </row>
    <row r="11484" spans="10:10" ht="13">
      <c r="J11484" s="169"/>
    </row>
    <row r="11485" spans="10:10" ht="13">
      <c r="J11485" s="169"/>
    </row>
    <row r="11486" spans="10:10" ht="13">
      <c r="J11486" s="169"/>
    </row>
    <row r="11487" spans="10:10" ht="13">
      <c r="J11487" s="169"/>
    </row>
    <row r="11488" spans="10:10" ht="13">
      <c r="J11488" s="169"/>
    </row>
    <row r="11489" spans="10:10" ht="13">
      <c r="J11489" s="169"/>
    </row>
    <row r="11490" spans="10:10" ht="13">
      <c r="J11490" s="169"/>
    </row>
    <row r="11491" spans="10:10" ht="13">
      <c r="J11491" s="169"/>
    </row>
    <row r="11492" spans="10:10" ht="13">
      <c r="J11492" s="169"/>
    </row>
    <row r="11493" spans="10:10" ht="13">
      <c r="J11493" s="169"/>
    </row>
    <row r="11494" spans="10:10" ht="13">
      <c r="J11494" s="169"/>
    </row>
    <row r="11495" spans="10:10" ht="13">
      <c r="J11495" s="169"/>
    </row>
    <row r="11496" spans="10:10" ht="13">
      <c r="J11496" s="169"/>
    </row>
    <row r="11497" spans="10:10" ht="13">
      <c r="J11497" s="169"/>
    </row>
    <row r="11498" spans="10:10" ht="13">
      <c r="J11498" s="169"/>
    </row>
    <row r="11499" spans="10:10" ht="13">
      <c r="J11499" s="169"/>
    </row>
    <row r="11500" spans="10:10" ht="13">
      <c r="J11500" s="169"/>
    </row>
    <row r="11501" spans="10:10" ht="13">
      <c r="J11501" s="169"/>
    </row>
    <row r="11502" spans="10:10" ht="13">
      <c r="J11502" s="169"/>
    </row>
    <row r="11503" spans="10:10" ht="13">
      <c r="J11503" s="169"/>
    </row>
    <row r="11504" spans="10:10" ht="13">
      <c r="J11504" s="169"/>
    </row>
    <row r="11505" spans="10:10" ht="13">
      <c r="J11505" s="169"/>
    </row>
    <row r="11506" spans="10:10" ht="13">
      <c r="J11506" s="169"/>
    </row>
    <row r="11507" spans="10:10" ht="13">
      <c r="J11507" s="169"/>
    </row>
    <row r="11508" spans="10:10" ht="13">
      <c r="J11508" s="169"/>
    </row>
    <row r="11509" spans="10:10" ht="13">
      <c r="J11509" s="169"/>
    </row>
    <row r="11510" spans="10:10" ht="13">
      <c r="J11510" s="169"/>
    </row>
    <row r="11511" spans="10:10" ht="13">
      <c r="J11511" s="169"/>
    </row>
    <row r="11512" spans="10:10" ht="13">
      <c r="J11512" s="169"/>
    </row>
    <row r="11513" spans="10:10" ht="13">
      <c r="J11513" s="169"/>
    </row>
    <row r="11514" spans="10:10" ht="13">
      <c r="J11514" s="169"/>
    </row>
    <row r="11515" spans="10:10" ht="13">
      <c r="J11515" s="169"/>
    </row>
    <row r="11516" spans="10:10" ht="13">
      <c r="J11516" s="169"/>
    </row>
    <row r="11517" spans="10:10" ht="13">
      <c r="J11517" s="169"/>
    </row>
    <row r="11518" spans="10:10" ht="13">
      <c r="J11518" s="169"/>
    </row>
    <row r="11519" spans="10:10" ht="13">
      <c r="J11519" s="169"/>
    </row>
    <row r="11520" spans="10:10" ht="13">
      <c r="J11520" s="169"/>
    </row>
    <row r="11521" spans="10:10" ht="13">
      <c r="J11521" s="169"/>
    </row>
    <row r="11522" spans="10:10" ht="13">
      <c r="J11522" s="169"/>
    </row>
    <row r="11523" spans="10:10" ht="13">
      <c r="J11523" s="169"/>
    </row>
    <row r="11524" spans="10:10" ht="13">
      <c r="J11524" s="169"/>
    </row>
    <row r="11525" spans="10:10" ht="13">
      <c r="J11525" s="169"/>
    </row>
    <row r="11526" spans="10:10" ht="13">
      <c r="J11526" s="169"/>
    </row>
    <row r="11527" spans="10:10" ht="13">
      <c r="J11527" s="169"/>
    </row>
    <row r="11528" spans="10:10" ht="13">
      <c r="J11528" s="169"/>
    </row>
    <row r="11529" spans="10:10" ht="13">
      <c r="J11529" s="169"/>
    </row>
    <row r="11530" spans="10:10" ht="13">
      <c r="J11530" s="169"/>
    </row>
    <row r="11531" spans="10:10" ht="13">
      <c r="J11531" s="169"/>
    </row>
    <row r="11532" spans="10:10" ht="13">
      <c r="J11532" s="169"/>
    </row>
    <row r="11533" spans="10:10" ht="13">
      <c r="J11533" s="169"/>
    </row>
    <row r="11534" spans="10:10" ht="13">
      <c r="J11534" s="169"/>
    </row>
    <row r="11535" spans="10:10" ht="13">
      <c r="J11535" s="169"/>
    </row>
    <row r="11536" spans="10:10" ht="13">
      <c r="J11536" s="169"/>
    </row>
    <row r="11537" spans="10:10" ht="13">
      <c r="J11537" s="169"/>
    </row>
    <row r="11538" spans="10:10" ht="13">
      <c r="J11538" s="169"/>
    </row>
    <row r="11539" spans="10:10" ht="13">
      <c r="J11539" s="169"/>
    </row>
    <row r="11540" spans="10:10" ht="13">
      <c r="J11540" s="169"/>
    </row>
    <row r="11541" spans="10:10" ht="13">
      <c r="J11541" s="169"/>
    </row>
    <row r="11542" spans="10:10" ht="13">
      <c r="J11542" s="169"/>
    </row>
    <row r="11543" spans="10:10" ht="13">
      <c r="J11543" s="169"/>
    </row>
    <row r="11544" spans="10:10" ht="13">
      <c r="J11544" s="169"/>
    </row>
    <row r="11545" spans="10:10" ht="13">
      <c r="J11545" s="169"/>
    </row>
    <row r="11546" spans="10:10" ht="13">
      <c r="J11546" s="169"/>
    </row>
    <row r="11547" spans="10:10" ht="13">
      <c r="J11547" s="169"/>
    </row>
    <row r="11548" spans="10:10" ht="13">
      <c r="J11548" s="169"/>
    </row>
    <row r="11549" spans="10:10" ht="13">
      <c r="J11549" s="169"/>
    </row>
    <row r="11550" spans="10:10" ht="13">
      <c r="J11550" s="169"/>
    </row>
    <row r="11551" spans="10:10" ht="13">
      <c r="J11551" s="169"/>
    </row>
    <row r="11552" spans="10:10" ht="13">
      <c r="J11552" s="169"/>
    </row>
    <row r="11553" spans="10:10" ht="13">
      <c r="J11553" s="169"/>
    </row>
    <row r="11554" spans="10:10" ht="13">
      <c r="J11554" s="169"/>
    </row>
    <row r="11555" spans="10:10" ht="13">
      <c r="J11555" s="169"/>
    </row>
    <row r="11556" spans="10:10" ht="13">
      <c r="J11556" s="169"/>
    </row>
    <row r="11557" spans="10:10" ht="13">
      <c r="J11557" s="169"/>
    </row>
    <row r="11558" spans="10:10" ht="13">
      <c r="J11558" s="169"/>
    </row>
    <row r="11559" spans="10:10" ht="13">
      <c r="J11559" s="169"/>
    </row>
    <row r="11560" spans="10:10" ht="13">
      <c r="J11560" s="169"/>
    </row>
    <row r="11561" spans="10:10" ht="13">
      <c r="J11561" s="169"/>
    </row>
    <row r="11562" spans="10:10" ht="13">
      <c r="J11562" s="169"/>
    </row>
    <row r="11563" spans="10:10" ht="13">
      <c r="J11563" s="169"/>
    </row>
    <row r="11564" spans="10:10" ht="13">
      <c r="J11564" s="169"/>
    </row>
    <row r="11565" spans="10:10" ht="13">
      <c r="J11565" s="169"/>
    </row>
    <row r="11566" spans="10:10" ht="13">
      <c r="J11566" s="169"/>
    </row>
    <row r="11567" spans="10:10" ht="13">
      <c r="J11567" s="169"/>
    </row>
    <row r="11568" spans="10:10" ht="13">
      <c r="J11568" s="169"/>
    </row>
    <row r="11569" spans="10:10" ht="13">
      <c r="J11569" s="169"/>
    </row>
    <row r="11570" spans="10:10" ht="13">
      <c r="J11570" s="169"/>
    </row>
    <row r="11571" spans="10:10" ht="13">
      <c r="J11571" s="169"/>
    </row>
    <row r="11572" spans="10:10" ht="13">
      <c r="J11572" s="169"/>
    </row>
    <row r="11573" spans="10:10" ht="13">
      <c r="J11573" s="169"/>
    </row>
    <row r="11574" spans="10:10" ht="13">
      <c r="J11574" s="169"/>
    </row>
    <row r="11575" spans="10:10" ht="13">
      <c r="J11575" s="169"/>
    </row>
    <row r="11576" spans="10:10" ht="13">
      <c r="J11576" s="169"/>
    </row>
    <row r="11577" spans="10:10" ht="13">
      <c r="J11577" s="169"/>
    </row>
    <row r="11578" spans="10:10" ht="13">
      <c r="J11578" s="169"/>
    </row>
    <row r="11579" spans="10:10" ht="13">
      <c r="J11579" s="169"/>
    </row>
    <row r="11580" spans="10:10" ht="13">
      <c r="J11580" s="169"/>
    </row>
    <row r="11581" spans="10:10" ht="13">
      <c r="J11581" s="169"/>
    </row>
    <row r="11582" spans="10:10" ht="13">
      <c r="J11582" s="169"/>
    </row>
    <row r="11583" spans="10:10" ht="13">
      <c r="J11583" s="169"/>
    </row>
    <row r="11584" spans="10:10" ht="13">
      <c r="J11584" s="169"/>
    </row>
    <row r="11585" spans="10:10" ht="13">
      <c r="J11585" s="169"/>
    </row>
    <row r="11586" spans="10:10" ht="13">
      <c r="J11586" s="169"/>
    </row>
    <row r="11587" spans="10:10" ht="13">
      <c r="J11587" s="169"/>
    </row>
    <row r="11588" spans="10:10" ht="13">
      <c r="J11588" s="169"/>
    </row>
    <row r="11589" spans="10:10" ht="13">
      <c r="J11589" s="169"/>
    </row>
    <row r="11590" spans="10:10" ht="13">
      <c r="J11590" s="169"/>
    </row>
    <row r="11591" spans="10:10" ht="13">
      <c r="J11591" s="169"/>
    </row>
    <row r="11592" spans="10:10" ht="13">
      <c r="J11592" s="169"/>
    </row>
    <row r="11593" spans="10:10" ht="13">
      <c r="J11593" s="169"/>
    </row>
    <row r="11594" spans="10:10" ht="13">
      <c r="J11594" s="169"/>
    </row>
    <row r="11595" spans="10:10" ht="13">
      <c r="J11595" s="169"/>
    </row>
    <row r="11596" spans="10:10" ht="13">
      <c r="J11596" s="169"/>
    </row>
    <row r="11597" spans="10:10" ht="13">
      <c r="J11597" s="169"/>
    </row>
    <row r="11598" spans="10:10" ht="13">
      <c r="J11598" s="169"/>
    </row>
    <row r="11599" spans="10:10" ht="13">
      <c r="J11599" s="169"/>
    </row>
    <row r="11600" spans="10:10" ht="13">
      <c r="J11600" s="169"/>
    </row>
    <row r="11601" spans="10:10" ht="13">
      <c r="J11601" s="169"/>
    </row>
    <row r="11602" spans="10:10" ht="13">
      <c r="J11602" s="169"/>
    </row>
    <row r="11603" spans="10:10" ht="13">
      <c r="J11603" s="169"/>
    </row>
    <row r="11604" spans="10:10" ht="13">
      <c r="J11604" s="169"/>
    </row>
    <row r="11605" spans="10:10" ht="13">
      <c r="J11605" s="169"/>
    </row>
    <row r="11606" spans="10:10" ht="13">
      <c r="J11606" s="169"/>
    </row>
    <row r="11607" spans="10:10" ht="13">
      <c r="J11607" s="169"/>
    </row>
    <row r="11608" spans="10:10" ht="13">
      <c r="J11608" s="169"/>
    </row>
    <row r="11609" spans="10:10" ht="13">
      <c r="J11609" s="169"/>
    </row>
    <row r="11610" spans="10:10" ht="13">
      <c r="J11610" s="169"/>
    </row>
    <row r="11611" spans="10:10" ht="13">
      <c r="J11611" s="169"/>
    </row>
    <row r="11612" spans="10:10" ht="13">
      <c r="J11612" s="169"/>
    </row>
    <row r="11613" spans="10:10" ht="13">
      <c r="J11613" s="169"/>
    </row>
    <row r="11614" spans="10:10" ht="13">
      <c r="J11614" s="169"/>
    </row>
    <row r="11615" spans="10:10" ht="13">
      <c r="J11615" s="169"/>
    </row>
    <row r="11616" spans="10:10" ht="13">
      <c r="J11616" s="169"/>
    </row>
    <row r="11617" spans="10:10" ht="13">
      <c r="J11617" s="169"/>
    </row>
    <row r="11618" spans="10:10" ht="13">
      <c r="J11618" s="169"/>
    </row>
    <row r="11619" spans="10:10" ht="13">
      <c r="J11619" s="169"/>
    </row>
    <row r="11620" spans="10:10" ht="13">
      <c r="J11620" s="169"/>
    </row>
    <row r="11621" spans="10:10" ht="13">
      <c r="J11621" s="169"/>
    </row>
    <row r="11622" spans="10:10" ht="13">
      <c r="J11622" s="169"/>
    </row>
    <row r="11623" spans="10:10" ht="13">
      <c r="J11623" s="169"/>
    </row>
    <row r="11624" spans="10:10" ht="13">
      <c r="J11624" s="169"/>
    </row>
    <row r="11625" spans="10:10" ht="13">
      <c r="J11625" s="169"/>
    </row>
    <row r="11626" spans="10:10" ht="13">
      <c r="J11626" s="169"/>
    </row>
    <row r="11627" spans="10:10" ht="13">
      <c r="J11627" s="169"/>
    </row>
    <row r="11628" spans="10:10" ht="13">
      <c r="J11628" s="169"/>
    </row>
    <row r="11629" spans="10:10" ht="13">
      <c r="J11629" s="169"/>
    </row>
    <row r="11630" spans="10:10" ht="13">
      <c r="J11630" s="169"/>
    </row>
    <row r="11631" spans="10:10" ht="13">
      <c r="J11631" s="169"/>
    </row>
    <row r="11632" spans="10:10" ht="13">
      <c r="J11632" s="169"/>
    </row>
    <row r="11633" spans="10:10" ht="13">
      <c r="J11633" s="169"/>
    </row>
    <row r="11634" spans="10:10" ht="13">
      <c r="J11634" s="169"/>
    </row>
    <row r="11635" spans="10:10" ht="13">
      <c r="J11635" s="169"/>
    </row>
    <row r="11636" spans="10:10" ht="13">
      <c r="J11636" s="169"/>
    </row>
    <row r="11637" spans="10:10" ht="13">
      <c r="J11637" s="169"/>
    </row>
    <row r="11638" spans="10:10" ht="13">
      <c r="J11638" s="169"/>
    </row>
    <row r="11639" spans="10:10" ht="13">
      <c r="J11639" s="169"/>
    </row>
    <row r="11640" spans="10:10" ht="13">
      <c r="J11640" s="169"/>
    </row>
    <row r="11641" spans="10:10" ht="13">
      <c r="J11641" s="169"/>
    </row>
    <row r="11642" spans="10:10" ht="13">
      <c r="J11642" s="169"/>
    </row>
    <row r="11643" spans="10:10" ht="13">
      <c r="J11643" s="169"/>
    </row>
    <row r="11644" spans="10:10" ht="13">
      <c r="J11644" s="169"/>
    </row>
    <row r="11645" spans="10:10" ht="13">
      <c r="J11645" s="169"/>
    </row>
    <row r="11646" spans="10:10" ht="13">
      <c r="J11646" s="169"/>
    </row>
    <row r="11647" spans="10:10" ht="13">
      <c r="J11647" s="169"/>
    </row>
    <row r="11648" spans="10:10" ht="13">
      <c r="J11648" s="169"/>
    </row>
    <row r="11649" spans="10:10" ht="13">
      <c r="J11649" s="169"/>
    </row>
    <row r="11650" spans="10:10" ht="13">
      <c r="J11650" s="169"/>
    </row>
    <row r="11651" spans="10:10" ht="13">
      <c r="J11651" s="169"/>
    </row>
    <row r="11652" spans="10:10" ht="13">
      <c r="J11652" s="169"/>
    </row>
    <row r="11653" spans="10:10" ht="13">
      <c r="J11653" s="169"/>
    </row>
    <row r="11654" spans="10:10" ht="13">
      <c r="J11654" s="169"/>
    </row>
    <row r="11655" spans="10:10" ht="13">
      <c r="J11655" s="169"/>
    </row>
    <row r="11656" spans="10:10" ht="13">
      <c r="J11656" s="169"/>
    </row>
    <row r="11657" spans="10:10" ht="13">
      <c r="J11657" s="169"/>
    </row>
    <row r="11658" spans="10:10" ht="13">
      <c r="J11658" s="169"/>
    </row>
    <row r="11659" spans="10:10" ht="13">
      <c r="J11659" s="169"/>
    </row>
    <row r="11660" spans="10:10" ht="13">
      <c r="J11660" s="169"/>
    </row>
    <row r="11661" spans="10:10" ht="13">
      <c r="J11661" s="169"/>
    </row>
    <row r="11662" spans="10:10" ht="13">
      <c r="J11662" s="169"/>
    </row>
    <row r="11663" spans="10:10" ht="13">
      <c r="J11663" s="169"/>
    </row>
    <row r="11664" spans="10:10" ht="13">
      <c r="J11664" s="169"/>
    </row>
    <row r="11665" spans="10:10" ht="13">
      <c r="J11665" s="169"/>
    </row>
    <row r="11666" spans="10:10" ht="13">
      <c r="J11666" s="169"/>
    </row>
    <row r="11667" spans="10:10" ht="13">
      <c r="J11667" s="169"/>
    </row>
    <row r="11668" spans="10:10" ht="13">
      <c r="J11668" s="169"/>
    </row>
    <row r="11669" spans="10:10" ht="13">
      <c r="J11669" s="169"/>
    </row>
    <row r="11670" spans="10:10" ht="13">
      <c r="J11670" s="169"/>
    </row>
    <row r="11671" spans="10:10" ht="13">
      <c r="J11671" s="169"/>
    </row>
    <row r="11672" spans="10:10" ht="13">
      <c r="J11672" s="169"/>
    </row>
    <row r="11673" spans="10:10" ht="13">
      <c r="J11673" s="169"/>
    </row>
    <row r="11674" spans="10:10" ht="13">
      <c r="J11674" s="169"/>
    </row>
    <row r="11675" spans="10:10" ht="13">
      <c r="J11675" s="169"/>
    </row>
    <row r="11676" spans="10:10" ht="13">
      <c r="J11676" s="169"/>
    </row>
    <row r="11677" spans="10:10" ht="13">
      <c r="J11677" s="169"/>
    </row>
    <row r="11678" spans="10:10" ht="13">
      <c r="J11678" s="169"/>
    </row>
    <row r="11679" spans="10:10" ht="13">
      <c r="J11679" s="169"/>
    </row>
    <row r="11680" spans="10:10" ht="13">
      <c r="J11680" s="169"/>
    </row>
    <row r="11681" spans="10:10" ht="13">
      <c r="J11681" s="169"/>
    </row>
    <row r="11682" spans="10:10" ht="13">
      <c r="J11682" s="169"/>
    </row>
    <row r="11683" spans="10:10" ht="13">
      <c r="J11683" s="169"/>
    </row>
    <row r="11684" spans="10:10" ht="13">
      <c r="J11684" s="169"/>
    </row>
    <row r="11685" spans="10:10" ht="13">
      <c r="J11685" s="169"/>
    </row>
    <row r="11686" spans="10:10" ht="13">
      <c r="J11686" s="169"/>
    </row>
    <row r="11687" spans="10:10" ht="13">
      <c r="J11687" s="169"/>
    </row>
    <row r="11688" spans="10:10" ht="13">
      <c r="J11688" s="169"/>
    </row>
    <row r="11689" spans="10:10" ht="13">
      <c r="J11689" s="169"/>
    </row>
    <row r="11690" spans="10:10" ht="13">
      <c r="J11690" s="169"/>
    </row>
    <row r="11691" spans="10:10" ht="13">
      <c r="J11691" s="169"/>
    </row>
    <row r="11692" spans="10:10" ht="13">
      <c r="J11692" s="169"/>
    </row>
    <row r="11693" spans="10:10" ht="13">
      <c r="J11693" s="169"/>
    </row>
    <row r="11694" spans="10:10" ht="13">
      <c r="J11694" s="169"/>
    </row>
    <row r="11695" spans="10:10" ht="13">
      <c r="J11695" s="169"/>
    </row>
    <row r="11696" spans="10:10" ht="13">
      <c r="J11696" s="169"/>
    </row>
    <row r="11697" spans="10:10" ht="13">
      <c r="J11697" s="169"/>
    </row>
    <row r="11698" spans="10:10" ht="13">
      <c r="J11698" s="169"/>
    </row>
    <row r="11699" spans="10:10" ht="13">
      <c r="J11699" s="169"/>
    </row>
    <row r="11700" spans="10:10" ht="13">
      <c r="J11700" s="169"/>
    </row>
    <row r="11701" spans="10:10" ht="13">
      <c r="J11701" s="169"/>
    </row>
    <row r="11702" spans="10:10" ht="13">
      <c r="J11702" s="169"/>
    </row>
    <row r="11703" spans="10:10" ht="13">
      <c r="J11703" s="169"/>
    </row>
    <row r="11704" spans="10:10" ht="13">
      <c r="J11704" s="169"/>
    </row>
    <row r="11705" spans="10:10" ht="13">
      <c r="J11705" s="169"/>
    </row>
    <row r="11706" spans="10:10" ht="13">
      <c r="J11706" s="169"/>
    </row>
    <row r="11707" spans="10:10" ht="13">
      <c r="J11707" s="169"/>
    </row>
    <row r="11708" spans="10:10" ht="13">
      <c r="J11708" s="169"/>
    </row>
    <row r="11709" spans="10:10" ht="13">
      <c r="J11709" s="169"/>
    </row>
    <row r="11710" spans="10:10" ht="13">
      <c r="J11710" s="169"/>
    </row>
    <row r="11711" spans="10:10" ht="13">
      <c r="J11711" s="169"/>
    </row>
    <row r="11712" spans="10:10" ht="13">
      <c r="J11712" s="169"/>
    </row>
    <row r="11713" spans="10:10" ht="13">
      <c r="J11713" s="169"/>
    </row>
    <row r="11714" spans="10:10" ht="13">
      <c r="J11714" s="169"/>
    </row>
    <row r="11715" spans="10:10" ht="13">
      <c r="J11715" s="169"/>
    </row>
    <row r="11716" spans="10:10" ht="13">
      <c r="J11716" s="169"/>
    </row>
    <row r="11717" spans="10:10" ht="13">
      <c r="J11717" s="169"/>
    </row>
    <row r="11718" spans="10:10" ht="13">
      <c r="J11718" s="169"/>
    </row>
    <row r="11719" spans="10:10" ht="13">
      <c r="J11719" s="169"/>
    </row>
    <row r="11720" spans="10:10" ht="13">
      <c r="J11720" s="169"/>
    </row>
    <row r="11721" spans="10:10" ht="13">
      <c r="J11721" s="169"/>
    </row>
    <row r="11722" spans="10:10" ht="13">
      <c r="J11722" s="169"/>
    </row>
    <row r="11723" spans="10:10" ht="13">
      <c r="J11723" s="169"/>
    </row>
    <row r="11724" spans="10:10" ht="13">
      <c r="J11724" s="169"/>
    </row>
    <row r="11725" spans="10:10" ht="13">
      <c r="J11725" s="169"/>
    </row>
    <row r="11726" spans="10:10" ht="13">
      <c r="J11726" s="169"/>
    </row>
    <row r="11727" spans="10:10" ht="13">
      <c r="J11727" s="169"/>
    </row>
    <row r="11728" spans="10:10" ht="13">
      <c r="J11728" s="169"/>
    </row>
    <row r="11729" spans="10:10" ht="13">
      <c r="J11729" s="169"/>
    </row>
    <row r="11730" spans="10:10" ht="13">
      <c r="J11730" s="169"/>
    </row>
    <row r="11731" spans="10:10" ht="13">
      <c r="J11731" s="169"/>
    </row>
    <row r="11732" spans="10:10" ht="13">
      <c r="J11732" s="169"/>
    </row>
    <row r="11733" spans="10:10" ht="13">
      <c r="J11733" s="169"/>
    </row>
    <row r="11734" spans="10:10" ht="13">
      <c r="J11734" s="169"/>
    </row>
    <row r="11735" spans="10:10" ht="13">
      <c r="J11735" s="169"/>
    </row>
    <row r="11736" spans="10:10" ht="13">
      <c r="J11736" s="169"/>
    </row>
    <row r="11737" spans="10:10" ht="13">
      <c r="J11737" s="169"/>
    </row>
    <row r="11738" spans="10:10" ht="13">
      <c r="J11738" s="169"/>
    </row>
    <row r="11739" spans="10:10" ht="13">
      <c r="J11739" s="169"/>
    </row>
    <row r="11740" spans="10:10" ht="13">
      <c r="J11740" s="169"/>
    </row>
    <row r="11741" spans="10:10" ht="13">
      <c r="J11741" s="169"/>
    </row>
    <row r="11742" spans="10:10" ht="13">
      <c r="J11742" s="169"/>
    </row>
    <row r="11743" spans="10:10" ht="13">
      <c r="J11743" s="169"/>
    </row>
    <row r="11744" spans="10:10" ht="13">
      <c r="J11744" s="169"/>
    </row>
    <row r="11745" spans="10:10" ht="13">
      <c r="J11745" s="169"/>
    </row>
    <row r="11746" spans="10:10" ht="13">
      <c r="J11746" s="169"/>
    </row>
    <row r="11747" spans="10:10" ht="13">
      <c r="J11747" s="169"/>
    </row>
    <row r="11748" spans="10:10" ht="13">
      <c r="J11748" s="169"/>
    </row>
    <row r="11749" spans="10:10" ht="13">
      <c r="J11749" s="169"/>
    </row>
    <row r="11750" spans="10:10" ht="13">
      <c r="J11750" s="169"/>
    </row>
    <row r="11751" spans="10:10" ht="13">
      <c r="J11751" s="169"/>
    </row>
    <row r="11752" spans="10:10" ht="13">
      <c r="J11752" s="169"/>
    </row>
    <row r="11753" spans="10:10" ht="13">
      <c r="J11753" s="169"/>
    </row>
    <row r="11754" spans="10:10" ht="13">
      <c r="J11754" s="169"/>
    </row>
    <row r="11755" spans="10:10" ht="13">
      <c r="J11755" s="169"/>
    </row>
    <row r="11756" spans="10:10" ht="13">
      <c r="J11756" s="169"/>
    </row>
    <row r="11757" spans="10:10" ht="13">
      <c r="J11757" s="169"/>
    </row>
    <row r="11758" spans="10:10" ht="13">
      <c r="J11758" s="169"/>
    </row>
    <row r="11759" spans="10:10" ht="13">
      <c r="J11759" s="169"/>
    </row>
    <row r="11760" spans="10:10" ht="13">
      <c r="J11760" s="169"/>
    </row>
    <row r="11761" spans="10:10" ht="13">
      <c r="J11761" s="169"/>
    </row>
    <row r="11762" spans="10:10" ht="13">
      <c r="J11762" s="169"/>
    </row>
    <row r="11763" spans="10:10" ht="13">
      <c r="J11763" s="169"/>
    </row>
    <row r="11764" spans="10:10" ht="13">
      <c r="J11764" s="169"/>
    </row>
    <row r="11765" spans="10:10" ht="13">
      <c r="J11765" s="169"/>
    </row>
    <row r="11766" spans="10:10" ht="13">
      <c r="J11766" s="169"/>
    </row>
    <row r="11767" spans="10:10" ht="13">
      <c r="J11767" s="169"/>
    </row>
    <row r="11768" spans="10:10" ht="13">
      <c r="J11768" s="169"/>
    </row>
    <row r="11769" spans="10:10" ht="13">
      <c r="J11769" s="169"/>
    </row>
    <row r="11770" spans="10:10" ht="13">
      <c r="J11770" s="169"/>
    </row>
    <row r="11771" spans="10:10" ht="13">
      <c r="J11771" s="169"/>
    </row>
    <row r="11772" spans="10:10" ht="13">
      <c r="J11772" s="169"/>
    </row>
    <row r="11773" spans="10:10" ht="13">
      <c r="J11773" s="169"/>
    </row>
    <row r="11774" spans="10:10" ht="13">
      <c r="J11774" s="169"/>
    </row>
    <row r="11775" spans="10:10" ht="13">
      <c r="J11775" s="169"/>
    </row>
    <row r="11776" spans="10:10" ht="13">
      <c r="J11776" s="169"/>
    </row>
    <row r="11777" spans="10:10" ht="13">
      <c r="J11777" s="169"/>
    </row>
    <row r="11778" spans="10:10" ht="13">
      <c r="J11778" s="169"/>
    </row>
    <row r="11779" spans="10:10" ht="13">
      <c r="J11779" s="169"/>
    </row>
    <row r="11780" spans="10:10" ht="13">
      <c r="J11780" s="169"/>
    </row>
    <row r="11781" spans="10:10" ht="13">
      <c r="J11781" s="169"/>
    </row>
    <row r="11782" spans="10:10" ht="13">
      <c r="J11782" s="169"/>
    </row>
    <row r="11783" spans="10:10" ht="13">
      <c r="J11783" s="169"/>
    </row>
    <row r="11784" spans="10:10" ht="13">
      <c r="J11784" s="169"/>
    </row>
    <row r="11785" spans="10:10" ht="13">
      <c r="J11785" s="169"/>
    </row>
    <row r="11786" spans="10:10" ht="13">
      <c r="J11786" s="169"/>
    </row>
    <row r="11787" spans="10:10" ht="13">
      <c r="J11787" s="169"/>
    </row>
    <row r="11788" spans="10:10" ht="13">
      <c r="J11788" s="169"/>
    </row>
    <row r="11789" spans="10:10" ht="13">
      <c r="J11789" s="169"/>
    </row>
    <row r="11790" spans="10:10" ht="13">
      <c r="J11790" s="169"/>
    </row>
    <row r="11791" spans="10:10" ht="13">
      <c r="J11791" s="169"/>
    </row>
    <row r="11792" spans="10:10" ht="13">
      <c r="J11792" s="169"/>
    </row>
    <row r="11793" spans="10:10" ht="13">
      <c r="J11793" s="169"/>
    </row>
    <row r="11794" spans="10:10" ht="13">
      <c r="J11794" s="169"/>
    </row>
    <row r="11795" spans="10:10" ht="13">
      <c r="J11795" s="169"/>
    </row>
    <row r="11796" spans="10:10" ht="13">
      <c r="J11796" s="169"/>
    </row>
    <row r="11797" spans="10:10" ht="13">
      <c r="J11797" s="169"/>
    </row>
    <row r="11798" spans="10:10" ht="13">
      <c r="J11798" s="169"/>
    </row>
    <row r="11799" spans="10:10" ht="13">
      <c r="J11799" s="169"/>
    </row>
    <row r="11800" spans="10:10" ht="13">
      <c r="J11800" s="169"/>
    </row>
    <row r="11801" spans="10:10" ht="13">
      <c r="J11801" s="169"/>
    </row>
    <row r="11802" spans="10:10" ht="13">
      <c r="J11802" s="169"/>
    </row>
    <row r="11803" spans="10:10" ht="13">
      <c r="J11803" s="169"/>
    </row>
    <row r="11804" spans="10:10" ht="13">
      <c r="J11804" s="169"/>
    </row>
    <row r="11805" spans="10:10" ht="13">
      <c r="J11805" s="169"/>
    </row>
    <row r="11806" spans="10:10" ht="13">
      <c r="J11806" s="169"/>
    </row>
    <row r="11807" spans="10:10" ht="13">
      <c r="J11807" s="169"/>
    </row>
    <row r="11808" spans="10:10" ht="13">
      <c r="J11808" s="169"/>
    </row>
    <row r="11809" spans="10:10" ht="13">
      <c r="J11809" s="169"/>
    </row>
    <row r="11810" spans="10:10" ht="13">
      <c r="J11810" s="169"/>
    </row>
    <row r="11811" spans="10:10" ht="13">
      <c r="J11811" s="169"/>
    </row>
    <row r="11812" spans="10:10" ht="13">
      <c r="J11812" s="169"/>
    </row>
    <row r="11813" spans="10:10" ht="13">
      <c r="J11813" s="169"/>
    </row>
    <row r="11814" spans="10:10" ht="13">
      <c r="J11814" s="169"/>
    </row>
    <row r="11815" spans="10:10" ht="13">
      <c r="J11815" s="169"/>
    </row>
    <row r="11816" spans="10:10" ht="13">
      <c r="J11816" s="169"/>
    </row>
    <row r="11817" spans="10:10" ht="13">
      <c r="J11817" s="169"/>
    </row>
    <row r="11818" spans="10:10" ht="13">
      <c r="J11818" s="169"/>
    </row>
    <row r="11819" spans="10:10" ht="13">
      <c r="J11819" s="169"/>
    </row>
    <row r="11820" spans="10:10" ht="13">
      <c r="J11820" s="169"/>
    </row>
    <row r="11821" spans="10:10" ht="13">
      <c r="J11821" s="169"/>
    </row>
    <row r="11822" spans="10:10" ht="13">
      <c r="J11822" s="169"/>
    </row>
    <row r="11823" spans="10:10" ht="13">
      <c r="J11823" s="169"/>
    </row>
    <row r="11824" spans="10:10" ht="13">
      <c r="J11824" s="169"/>
    </row>
    <row r="11825" spans="10:10" ht="13">
      <c r="J11825" s="169"/>
    </row>
    <row r="11826" spans="10:10" ht="13">
      <c r="J11826" s="169"/>
    </row>
    <row r="11827" spans="10:10" ht="13">
      <c r="J11827" s="169"/>
    </row>
    <row r="11828" spans="10:10" ht="13">
      <c r="J11828" s="169"/>
    </row>
    <row r="11829" spans="10:10" ht="13">
      <c r="J11829" s="169"/>
    </row>
    <row r="11830" spans="10:10" ht="13">
      <c r="J11830" s="169"/>
    </row>
    <row r="11831" spans="10:10" ht="13">
      <c r="J11831" s="169"/>
    </row>
    <row r="11832" spans="10:10" ht="13">
      <c r="J11832" s="169"/>
    </row>
    <row r="11833" spans="10:10" ht="13">
      <c r="J11833" s="169"/>
    </row>
    <row r="11834" spans="10:10" ht="13">
      <c r="J11834" s="169"/>
    </row>
    <row r="11835" spans="10:10" ht="13">
      <c r="J11835" s="169"/>
    </row>
    <row r="11836" spans="10:10" ht="13">
      <c r="J11836" s="169"/>
    </row>
    <row r="11837" spans="10:10" ht="13">
      <c r="J11837" s="169"/>
    </row>
    <row r="11838" spans="10:10" ht="13">
      <c r="J11838" s="169"/>
    </row>
    <row r="11839" spans="10:10" ht="13">
      <c r="J11839" s="169"/>
    </row>
    <row r="11840" spans="10:10" ht="13">
      <c r="J11840" s="169"/>
    </row>
    <row r="11841" spans="10:10" ht="13">
      <c r="J11841" s="169"/>
    </row>
    <row r="11842" spans="10:10" ht="13">
      <c r="J11842" s="169"/>
    </row>
    <row r="11843" spans="10:10" ht="13">
      <c r="J11843" s="169"/>
    </row>
    <row r="11844" spans="10:10" ht="13">
      <c r="J11844" s="169"/>
    </row>
    <row r="11845" spans="10:10" ht="13">
      <c r="J11845" s="169"/>
    </row>
    <row r="11846" spans="10:10" ht="13">
      <c r="J11846" s="169"/>
    </row>
    <row r="11847" spans="10:10" ht="13">
      <c r="J11847" s="169"/>
    </row>
    <row r="11848" spans="10:10" ht="13">
      <c r="J11848" s="169"/>
    </row>
    <row r="11849" spans="10:10" ht="13">
      <c r="J11849" s="169"/>
    </row>
    <row r="11850" spans="10:10" ht="13">
      <c r="J11850" s="169"/>
    </row>
    <row r="11851" spans="10:10" ht="13">
      <c r="J11851" s="169"/>
    </row>
    <row r="11852" spans="10:10" ht="13">
      <c r="J11852" s="169"/>
    </row>
    <row r="11853" spans="10:10" ht="13">
      <c r="J11853" s="169"/>
    </row>
    <row r="11854" spans="10:10" ht="13">
      <c r="J11854" s="169"/>
    </row>
    <row r="11855" spans="10:10" ht="13">
      <c r="J11855" s="169"/>
    </row>
    <row r="11856" spans="10:10" ht="13">
      <c r="J11856" s="169"/>
    </row>
    <row r="11857" spans="10:10" ht="13">
      <c r="J11857" s="169"/>
    </row>
    <row r="11858" spans="10:10" ht="13">
      <c r="J11858" s="169"/>
    </row>
    <row r="11859" spans="10:10" ht="13">
      <c r="J11859" s="169"/>
    </row>
    <row r="11860" spans="10:10" ht="13">
      <c r="J11860" s="169"/>
    </row>
    <row r="11861" spans="10:10" ht="13">
      <c r="J11861" s="169"/>
    </row>
    <row r="11862" spans="10:10" ht="13">
      <c r="J11862" s="169"/>
    </row>
    <row r="11863" spans="10:10" ht="13">
      <c r="J11863" s="169"/>
    </row>
    <row r="11864" spans="10:10" ht="13">
      <c r="J11864" s="169"/>
    </row>
    <row r="11865" spans="10:10" ht="13">
      <c r="J11865" s="169"/>
    </row>
    <row r="11866" spans="10:10" ht="13">
      <c r="J11866" s="169"/>
    </row>
    <row r="11867" spans="10:10" ht="13">
      <c r="J11867" s="169"/>
    </row>
    <row r="11868" spans="10:10" ht="13">
      <c r="J11868" s="169"/>
    </row>
    <row r="11869" spans="10:10" ht="13">
      <c r="J11869" s="169"/>
    </row>
    <row r="11870" spans="10:10" ht="13">
      <c r="J11870" s="169"/>
    </row>
    <row r="11871" spans="10:10" ht="13">
      <c r="J11871" s="169"/>
    </row>
    <row r="11872" spans="10:10" ht="13">
      <c r="J11872" s="169"/>
    </row>
    <row r="11873" spans="10:10" ht="13">
      <c r="J11873" s="169"/>
    </row>
    <row r="11874" spans="10:10" ht="13">
      <c r="J11874" s="169"/>
    </row>
    <row r="11875" spans="10:10" ht="13">
      <c r="J11875" s="169"/>
    </row>
    <row r="11876" spans="10:10" ht="13">
      <c r="J11876" s="169"/>
    </row>
    <row r="11877" spans="10:10" ht="13">
      <c r="J11877" s="169"/>
    </row>
    <row r="11878" spans="10:10" ht="13">
      <c r="J11878" s="169"/>
    </row>
    <row r="11879" spans="10:10" ht="13">
      <c r="J11879" s="169"/>
    </row>
    <row r="11880" spans="10:10" ht="13">
      <c r="J11880" s="169"/>
    </row>
    <row r="11881" spans="10:10" ht="13">
      <c r="J11881" s="169"/>
    </row>
    <row r="11882" spans="10:10" ht="13">
      <c r="J11882" s="169"/>
    </row>
    <row r="11883" spans="10:10" ht="13">
      <c r="J11883" s="169"/>
    </row>
    <row r="11884" spans="10:10" ht="13">
      <c r="J11884" s="169"/>
    </row>
    <row r="11885" spans="10:10" ht="13">
      <c r="J11885" s="169"/>
    </row>
    <row r="11886" spans="10:10" ht="13">
      <c r="J11886" s="169"/>
    </row>
    <row r="11887" spans="10:10" ht="13">
      <c r="J11887" s="169"/>
    </row>
    <row r="11888" spans="10:10" ht="13">
      <c r="J11888" s="169"/>
    </row>
    <row r="11889" spans="10:10" ht="13">
      <c r="J11889" s="169"/>
    </row>
    <row r="11890" spans="10:10" ht="13">
      <c r="J11890" s="169"/>
    </row>
    <row r="11891" spans="10:10" ht="13">
      <c r="J11891" s="169"/>
    </row>
    <row r="11892" spans="10:10" ht="13">
      <c r="J11892" s="169"/>
    </row>
    <row r="11893" spans="10:10" ht="13">
      <c r="J11893" s="169"/>
    </row>
    <row r="11894" spans="10:10" ht="13">
      <c r="J11894" s="169"/>
    </row>
    <row r="11895" spans="10:10" ht="13">
      <c r="J11895" s="169"/>
    </row>
    <row r="11896" spans="10:10" ht="13">
      <c r="J11896" s="169"/>
    </row>
    <row r="11897" spans="10:10" ht="13">
      <c r="J11897" s="169"/>
    </row>
    <row r="11898" spans="10:10" ht="13">
      <c r="J11898" s="169"/>
    </row>
    <row r="11899" spans="10:10" ht="13">
      <c r="J11899" s="169"/>
    </row>
    <row r="11900" spans="10:10" ht="13">
      <c r="J11900" s="169"/>
    </row>
    <row r="11901" spans="10:10" ht="13">
      <c r="J11901" s="169"/>
    </row>
    <row r="11902" spans="10:10" ht="13">
      <c r="J11902" s="169"/>
    </row>
    <row r="11903" spans="10:10" ht="13">
      <c r="J11903" s="169"/>
    </row>
    <row r="11904" spans="10:10" ht="13">
      <c r="J11904" s="169"/>
    </row>
    <row r="11905" spans="10:10" ht="13">
      <c r="J11905" s="169"/>
    </row>
    <row r="11906" spans="10:10" ht="13">
      <c r="J11906" s="169"/>
    </row>
    <row r="11907" spans="10:10" ht="13">
      <c r="J11907" s="169"/>
    </row>
    <row r="11908" spans="10:10" ht="13">
      <c r="J11908" s="169"/>
    </row>
    <row r="11909" spans="10:10" ht="13">
      <c r="J11909" s="169"/>
    </row>
    <row r="11910" spans="10:10" ht="13">
      <c r="J11910" s="169"/>
    </row>
    <row r="11911" spans="10:10" ht="13">
      <c r="J11911" s="169"/>
    </row>
    <row r="11912" spans="10:10" ht="13">
      <c r="J11912" s="169"/>
    </row>
    <row r="11913" spans="10:10" ht="13">
      <c r="J11913" s="169"/>
    </row>
    <row r="11914" spans="10:10" ht="13">
      <c r="J11914" s="169"/>
    </row>
    <row r="11915" spans="10:10" ht="13">
      <c r="J11915" s="169"/>
    </row>
    <row r="11916" spans="10:10" ht="13">
      <c r="J11916" s="169"/>
    </row>
    <row r="11917" spans="10:10" ht="13">
      <c r="J11917" s="169"/>
    </row>
    <row r="11918" spans="10:10" ht="13">
      <c r="J11918" s="169"/>
    </row>
    <row r="11919" spans="10:10" ht="13">
      <c r="J11919" s="169"/>
    </row>
    <row r="11920" spans="10:10" ht="13">
      <c r="J11920" s="169"/>
    </row>
    <row r="11921" spans="10:10" ht="13">
      <c r="J11921" s="169"/>
    </row>
    <row r="11922" spans="10:10" ht="13">
      <c r="J11922" s="169"/>
    </row>
    <row r="11923" spans="10:10" ht="13">
      <c r="J11923" s="169"/>
    </row>
    <row r="11924" spans="10:10" ht="13">
      <c r="J11924" s="169"/>
    </row>
    <row r="11925" spans="10:10" ht="13">
      <c r="J11925" s="169"/>
    </row>
    <row r="11926" spans="10:10" ht="13">
      <c r="J11926" s="169"/>
    </row>
    <row r="11927" spans="10:10" ht="13">
      <c r="J11927" s="169"/>
    </row>
    <row r="11928" spans="10:10" ht="13">
      <c r="J11928" s="169"/>
    </row>
    <row r="11929" spans="10:10" ht="13">
      <c r="J11929" s="169"/>
    </row>
    <row r="11930" spans="10:10" ht="13">
      <c r="J11930" s="169"/>
    </row>
    <row r="11931" spans="10:10" ht="13">
      <c r="J11931" s="169"/>
    </row>
    <row r="11932" spans="10:10" ht="13">
      <c r="J11932" s="169"/>
    </row>
    <row r="11933" spans="10:10" ht="13">
      <c r="J11933" s="169"/>
    </row>
    <row r="11934" spans="10:10" ht="13">
      <c r="J11934" s="169"/>
    </row>
    <row r="11935" spans="10:10" ht="13">
      <c r="J11935" s="169"/>
    </row>
    <row r="11936" spans="10:10" ht="13">
      <c r="J11936" s="169"/>
    </row>
    <row r="11937" spans="10:10" ht="13">
      <c r="J11937" s="169"/>
    </row>
    <row r="11938" spans="10:10" ht="13">
      <c r="J11938" s="169"/>
    </row>
    <row r="11939" spans="10:10" ht="13">
      <c r="J11939" s="169"/>
    </row>
    <row r="11940" spans="10:10" ht="13">
      <c r="J11940" s="169"/>
    </row>
    <row r="11941" spans="10:10" ht="13">
      <c r="J11941" s="169"/>
    </row>
    <row r="11942" spans="10:10" ht="13">
      <c r="J11942" s="169"/>
    </row>
    <row r="11943" spans="10:10" ht="13">
      <c r="J11943" s="169"/>
    </row>
    <row r="11944" spans="10:10" ht="13">
      <c r="J11944" s="169"/>
    </row>
    <row r="11945" spans="10:10" ht="13">
      <c r="J11945" s="169"/>
    </row>
    <row r="11946" spans="10:10" ht="13">
      <c r="J11946" s="169"/>
    </row>
    <row r="11947" spans="10:10" ht="13">
      <c r="J11947" s="169"/>
    </row>
    <row r="11948" spans="10:10" ht="13">
      <c r="J11948" s="169"/>
    </row>
    <row r="11949" spans="10:10" ht="13">
      <c r="J11949" s="169"/>
    </row>
    <row r="11950" spans="10:10" ht="13">
      <c r="J11950" s="169"/>
    </row>
    <row r="11951" spans="10:10" ht="13">
      <c r="J11951" s="169"/>
    </row>
    <row r="11952" spans="10:10" ht="13">
      <c r="J11952" s="169"/>
    </row>
    <row r="11953" spans="10:10" ht="13">
      <c r="J11953" s="169"/>
    </row>
    <row r="11954" spans="10:10" ht="13">
      <c r="J11954" s="169"/>
    </row>
    <row r="11955" spans="10:10" ht="13">
      <c r="J11955" s="169"/>
    </row>
    <row r="11956" spans="10:10" ht="13">
      <c r="J11956" s="169"/>
    </row>
    <row r="11957" spans="10:10" ht="13">
      <c r="J11957" s="169"/>
    </row>
    <row r="11958" spans="10:10" ht="13">
      <c r="J11958" s="169"/>
    </row>
    <row r="11959" spans="10:10" ht="13">
      <c r="J11959" s="169"/>
    </row>
    <row r="11960" spans="10:10" ht="13">
      <c r="J11960" s="169"/>
    </row>
    <row r="11961" spans="10:10" ht="13">
      <c r="J11961" s="169"/>
    </row>
    <row r="11962" spans="10:10" ht="13">
      <c r="J11962" s="169"/>
    </row>
    <row r="11963" spans="10:10" ht="13">
      <c r="J11963" s="169"/>
    </row>
    <row r="11964" spans="10:10" ht="13">
      <c r="J11964" s="169"/>
    </row>
    <row r="11965" spans="10:10" ht="13">
      <c r="J11965" s="169"/>
    </row>
    <row r="11966" spans="10:10" ht="13">
      <c r="J11966" s="169"/>
    </row>
    <row r="11967" spans="10:10" ht="13">
      <c r="J11967" s="169"/>
    </row>
    <row r="11968" spans="10:10" ht="13">
      <c r="J11968" s="169"/>
    </row>
    <row r="11969" spans="10:10" ht="13">
      <c r="J11969" s="169"/>
    </row>
    <row r="11970" spans="10:10" ht="13">
      <c r="J11970" s="169"/>
    </row>
    <row r="11971" spans="10:10" ht="13">
      <c r="J11971" s="169"/>
    </row>
    <row r="11972" spans="10:10" ht="13">
      <c r="J11972" s="169"/>
    </row>
    <row r="11973" spans="10:10" ht="13">
      <c r="J11973" s="169"/>
    </row>
    <row r="11974" spans="10:10" ht="13">
      <c r="J11974" s="169"/>
    </row>
    <row r="11975" spans="10:10" ht="13">
      <c r="J11975" s="169"/>
    </row>
    <row r="11976" spans="10:10" ht="13">
      <c r="J11976" s="169"/>
    </row>
    <row r="11977" spans="10:10" ht="13">
      <c r="J11977" s="169"/>
    </row>
    <row r="11978" spans="10:10" ht="13">
      <c r="J11978" s="169"/>
    </row>
    <row r="11979" spans="10:10" ht="13">
      <c r="J11979" s="169"/>
    </row>
    <row r="11980" spans="10:10" ht="13">
      <c r="J11980" s="169"/>
    </row>
    <row r="11981" spans="10:10" ht="13">
      <c r="J11981" s="169"/>
    </row>
    <row r="11982" spans="10:10" ht="13">
      <c r="J11982" s="169"/>
    </row>
    <row r="11983" spans="10:10" ht="13">
      <c r="J11983" s="169"/>
    </row>
    <row r="11984" spans="10:10" ht="13">
      <c r="J11984" s="169"/>
    </row>
    <row r="11985" spans="10:10" ht="13">
      <c r="J11985" s="169"/>
    </row>
    <row r="11986" spans="10:10" ht="13">
      <c r="J11986" s="169"/>
    </row>
    <row r="11987" spans="10:10" ht="13">
      <c r="J11987" s="169"/>
    </row>
    <row r="11988" spans="10:10" ht="13">
      <c r="J11988" s="169"/>
    </row>
    <row r="11989" spans="10:10" ht="13">
      <c r="J11989" s="169"/>
    </row>
    <row r="11990" spans="10:10" ht="13">
      <c r="J11990" s="169"/>
    </row>
    <row r="11991" spans="10:10" ht="13">
      <c r="J11991" s="169"/>
    </row>
    <row r="11992" spans="10:10" ht="13">
      <c r="J11992" s="169"/>
    </row>
    <row r="11993" spans="10:10" ht="13">
      <c r="J11993" s="169"/>
    </row>
    <row r="11994" spans="10:10" ht="13">
      <c r="J11994" s="169"/>
    </row>
    <row r="11995" spans="10:10" ht="13">
      <c r="J11995" s="169"/>
    </row>
    <row r="11996" spans="10:10" ht="13">
      <c r="J11996" s="169"/>
    </row>
    <row r="11997" spans="10:10" ht="13">
      <c r="J11997" s="169"/>
    </row>
    <row r="11998" spans="10:10" ht="13">
      <c r="J11998" s="169"/>
    </row>
    <row r="11999" spans="10:10" ht="13">
      <c r="J11999" s="169"/>
    </row>
    <row r="12000" spans="10:10" ht="13">
      <c r="J12000" s="169"/>
    </row>
    <row r="12001" spans="10:10" ht="13">
      <c r="J12001" s="169"/>
    </row>
    <row r="12002" spans="10:10" ht="13">
      <c r="J12002" s="169"/>
    </row>
    <row r="12003" spans="10:10" ht="13">
      <c r="J12003" s="169"/>
    </row>
    <row r="12004" spans="10:10" ht="13">
      <c r="J12004" s="169"/>
    </row>
    <row r="12005" spans="10:10" ht="13">
      <c r="J12005" s="169"/>
    </row>
    <row r="12006" spans="10:10" ht="13">
      <c r="J12006" s="169"/>
    </row>
    <row r="12007" spans="10:10" ht="13">
      <c r="J12007" s="169"/>
    </row>
    <row r="12008" spans="10:10" ht="13">
      <c r="J12008" s="169"/>
    </row>
    <row r="12009" spans="10:10" ht="13">
      <c r="J12009" s="169"/>
    </row>
    <row r="12010" spans="10:10" ht="13">
      <c r="J12010" s="169"/>
    </row>
    <row r="12011" spans="10:10" ht="13">
      <c r="J12011" s="169"/>
    </row>
    <row r="12012" spans="10:10" ht="13">
      <c r="J12012" s="169"/>
    </row>
    <row r="12013" spans="10:10" ht="13">
      <c r="J12013" s="169"/>
    </row>
    <row r="12014" spans="10:10" ht="13">
      <c r="J12014" s="169"/>
    </row>
    <row r="12015" spans="10:10" ht="13">
      <c r="J12015" s="169"/>
    </row>
    <row r="12016" spans="10:10" ht="13">
      <c r="J12016" s="169"/>
    </row>
    <row r="12017" spans="10:10" ht="13">
      <c r="J12017" s="169"/>
    </row>
    <row r="12018" spans="10:10" ht="13">
      <c r="J12018" s="169"/>
    </row>
    <row r="12019" spans="10:10" ht="13">
      <c r="J12019" s="169"/>
    </row>
    <row r="12020" spans="10:10" ht="13">
      <c r="J12020" s="169"/>
    </row>
    <row r="12021" spans="10:10" ht="13">
      <c r="J12021" s="169"/>
    </row>
    <row r="12022" spans="10:10" ht="13">
      <c r="J12022" s="169"/>
    </row>
    <row r="12023" spans="10:10" ht="13">
      <c r="J12023" s="169"/>
    </row>
    <row r="12024" spans="10:10" ht="13">
      <c r="J12024" s="169"/>
    </row>
    <row r="12025" spans="10:10" ht="13">
      <c r="J12025" s="169"/>
    </row>
    <row r="12026" spans="10:10" ht="13">
      <c r="J12026" s="169"/>
    </row>
    <row r="12027" spans="10:10" ht="13">
      <c r="J12027" s="169"/>
    </row>
    <row r="12028" spans="10:10" ht="13">
      <c r="J12028" s="169"/>
    </row>
    <row r="12029" spans="10:10" ht="13">
      <c r="J12029" s="169"/>
    </row>
    <row r="12030" spans="10:10" ht="13">
      <c r="J12030" s="169"/>
    </row>
    <row r="12031" spans="10:10" ht="13">
      <c r="J12031" s="169"/>
    </row>
    <row r="12032" spans="10:10" ht="13">
      <c r="J12032" s="169"/>
    </row>
    <row r="12033" spans="10:10" ht="13">
      <c r="J12033" s="169"/>
    </row>
    <row r="12034" spans="10:10" ht="13">
      <c r="J12034" s="169"/>
    </row>
    <row r="12035" spans="10:10" ht="13">
      <c r="J12035" s="169"/>
    </row>
    <row r="12036" spans="10:10" ht="13">
      <c r="J12036" s="169"/>
    </row>
    <row r="12037" spans="10:10" ht="13">
      <c r="J12037" s="169"/>
    </row>
    <row r="12038" spans="10:10" ht="13">
      <c r="J12038" s="169"/>
    </row>
    <row r="12039" spans="10:10" ht="13">
      <c r="J12039" s="169"/>
    </row>
    <row r="12040" spans="10:10" ht="13">
      <c r="J12040" s="169"/>
    </row>
    <row r="12041" spans="10:10" ht="13">
      <c r="J12041" s="169"/>
    </row>
    <row r="12042" spans="10:10" ht="13">
      <c r="J12042" s="169"/>
    </row>
    <row r="12043" spans="10:10" ht="13">
      <c r="J12043" s="169"/>
    </row>
    <row r="12044" spans="10:10" ht="13">
      <c r="J12044" s="169"/>
    </row>
    <row r="12045" spans="10:10" ht="13">
      <c r="J12045" s="169"/>
    </row>
    <row r="12046" spans="10:10" ht="13">
      <c r="J12046" s="169"/>
    </row>
    <row r="12047" spans="10:10" ht="13">
      <c r="J12047" s="169"/>
    </row>
    <row r="12048" spans="10:10" ht="13">
      <c r="J12048" s="169"/>
    </row>
    <row r="12049" spans="10:10" ht="13">
      <c r="J12049" s="169"/>
    </row>
    <row r="12050" spans="10:10" ht="13">
      <c r="J12050" s="169"/>
    </row>
    <row r="12051" spans="10:10" ht="13">
      <c r="J12051" s="169"/>
    </row>
    <row r="12052" spans="10:10" ht="13">
      <c r="J12052" s="169"/>
    </row>
    <row r="12053" spans="10:10" ht="13">
      <c r="J12053" s="169"/>
    </row>
    <row r="12054" spans="10:10" ht="13">
      <c r="J12054" s="169"/>
    </row>
    <row r="12055" spans="10:10" ht="13">
      <c r="J12055" s="169"/>
    </row>
    <row r="12056" spans="10:10" ht="13">
      <c r="J12056" s="169"/>
    </row>
    <row r="12057" spans="10:10" ht="13">
      <c r="J12057" s="169"/>
    </row>
    <row r="12058" spans="10:10" ht="13">
      <c r="J12058" s="169"/>
    </row>
    <row r="12059" spans="10:10" ht="13">
      <c r="J12059" s="169"/>
    </row>
    <row r="12060" spans="10:10" ht="13">
      <c r="J12060" s="169"/>
    </row>
    <row r="12061" spans="10:10" ht="13">
      <c r="J12061" s="169"/>
    </row>
    <row r="12062" spans="10:10" ht="13">
      <c r="J12062" s="169"/>
    </row>
    <row r="12063" spans="10:10" ht="13">
      <c r="J12063" s="169"/>
    </row>
    <row r="12064" spans="10:10" ht="13">
      <c r="J12064" s="169"/>
    </row>
    <row r="12065" spans="10:10" ht="13">
      <c r="J12065" s="169"/>
    </row>
    <row r="12066" spans="10:10" ht="13">
      <c r="J12066" s="169"/>
    </row>
    <row r="12067" spans="10:10" ht="13">
      <c r="J12067" s="169"/>
    </row>
    <row r="12068" spans="10:10" ht="13">
      <c r="J12068" s="169"/>
    </row>
    <row r="12069" spans="10:10" ht="13">
      <c r="J12069" s="169"/>
    </row>
    <row r="12070" spans="10:10" ht="13">
      <c r="J12070" s="169"/>
    </row>
    <row r="12071" spans="10:10" ht="13">
      <c r="J12071" s="169"/>
    </row>
    <row r="12072" spans="10:10" ht="13">
      <c r="J12072" s="169"/>
    </row>
    <row r="12073" spans="10:10" ht="13">
      <c r="J12073" s="169"/>
    </row>
    <row r="12074" spans="10:10" ht="13">
      <c r="J12074" s="169"/>
    </row>
    <row r="12075" spans="10:10" ht="13">
      <c r="J12075" s="169"/>
    </row>
    <row r="12076" spans="10:10" ht="13">
      <c r="J12076" s="169"/>
    </row>
    <row r="12077" spans="10:10" ht="13">
      <c r="J12077" s="169"/>
    </row>
    <row r="12078" spans="10:10" ht="13">
      <c r="J12078" s="169"/>
    </row>
    <row r="12079" spans="10:10" ht="13">
      <c r="J12079" s="169"/>
    </row>
    <row r="12080" spans="10:10" ht="13">
      <c r="J12080" s="169"/>
    </row>
    <row r="12081" spans="10:10" ht="13">
      <c r="J12081" s="169"/>
    </row>
    <row r="12082" spans="10:10" ht="13">
      <c r="J12082" s="169"/>
    </row>
    <row r="12083" spans="10:10" ht="13">
      <c r="J12083" s="169"/>
    </row>
    <row r="12084" spans="10:10" ht="13">
      <c r="J12084" s="169"/>
    </row>
    <row r="12085" spans="10:10" ht="13">
      <c r="J12085" s="169"/>
    </row>
    <row r="12086" spans="10:10" ht="13">
      <c r="J12086" s="169"/>
    </row>
    <row r="12087" spans="10:10" ht="13">
      <c r="J12087" s="169"/>
    </row>
    <row r="12088" spans="10:10" ht="13">
      <c r="J12088" s="169"/>
    </row>
    <row r="12089" spans="10:10" ht="13">
      <c r="J12089" s="169"/>
    </row>
    <row r="12090" spans="10:10" ht="13">
      <c r="J12090" s="169"/>
    </row>
    <row r="12091" spans="10:10" ht="13">
      <c r="J12091" s="169"/>
    </row>
    <row r="12092" spans="10:10" ht="13">
      <c r="J12092" s="169"/>
    </row>
    <row r="12093" spans="10:10" ht="13">
      <c r="J12093" s="169"/>
    </row>
    <row r="12094" spans="10:10" ht="13">
      <c r="J12094" s="169"/>
    </row>
    <row r="12095" spans="10:10" ht="13">
      <c r="J12095" s="169"/>
    </row>
    <row r="12096" spans="10:10" ht="13">
      <c r="J12096" s="169"/>
    </row>
    <row r="12097" spans="10:10" ht="13">
      <c r="J12097" s="169"/>
    </row>
    <row r="12098" spans="10:10" ht="13">
      <c r="J12098" s="169"/>
    </row>
    <row r="12099" spans="10:10" ht="13">
      <c r="J12099" s="169"/>
    </row>
    <row r="12100" spans="10:10" ht="13">
      <c r="J12100" s="169"/>
    </row>
    <row r="12101" spans="10:10" ht="13">
      <c r="J12101" s="169"/>
    </row>
    <row r="12102" spans="10:10" ht="13">
      <c r="J12102" s="169"/>
    </row>
    <row r="12103" spans="10:10" ht="13">
      <c r="J12103" s="169"/>
    </row>
    <row r="12104" spans="10:10" ht="13">
      <c r="J12104" s="169"/>
    </row>
    <row r="12105" spans="10:10" ht="13">
      <c r="J12105" s="169"/>
    </row>
    <row r="12106" spans="10:10" ht="13">
      <c r="J12106" s="169"/>
    </row>
    <row r="12107" spans="10:10" ht="13">
      <c r="J12107" s="169"/>
    </row>
    <row r="12108" spans="10:10" ht="13">
      <c r="J12108" s="169"/>
    </row>
    <row r="12109" spans="10:10" ht="13">
      <c r="J12109" s="169"/>
    </row>
    <row r="12110" spans="10:10" ht="13">
      <c r="J12110" s="169"/>
    </row>
    <row r="12111" spans="10:10" ht="13">
      <c r="J12111" s="169"/>
    </row>
    <row r="12112" spans="10:10" ht="13">
      <c r="J12112" s="169"/>
    </row>
    <row r="12113" spans="10:10" ht="13">
      <c r="J12113" s="169"/>
    </row>
    <row r="12114" spans="10:10" ht="13">
      <c r="J12114" s="169"/>
    </row>
    <row r="12115" spans="10:10" ht="13">
      <c r="J12115" s="169"/>
    </row>
    <row r="12116" spans="10:10" ht="13">
      <c r="J12116" s="169"/>
    </row>
    <row r="12117" spans="10:10" ht="13">
      <c r="J12117" s="169"/>
    </row>
    <row r="12118" spans="10:10" ht="13">
      <c r="J12118" s="169"/>
    </row>
    <row r="12119" spans="10:10" ht="13">
      <c r="J12119" s="169"/>
    </row>
    <row r="12120" spans="10:10" ht="13">
      <c r="J12120" s="169"/>
    </row>
    <row r="12121" spans="10:10" ht="13">
      <c r="J12121" s="169"/>
    </row>
    <row r="12122" spans="10:10" ht="13">
      <c r="J12122" s="169"/>
    </row>
    <row r="12123" spans="10:10" ht="13">
      <c r="J12123" s="169"/>
    </row>
    <row r="12124" spans="10:10" ht="13">
      <c r="J12124" s="169"/>
    </row>
    <row r="12125" spans="10:10" ht="13">
      <c r="J12125" s="169"/>
    </row>
    <row r="12126" spans="10:10" ht="13">
      <c r="J12126" s="169"/>
    </row>
    <row r="12127" spans="10:10" ht="13">
      <c r="J12127" s="169"/>
    </row>
    <row r="12128" spans="10:10" ht="13">
      <c r="J12128" s="169"/>
    </row>
    <row r="12129" spans="10:10" ht="13">
      <c r="J12129" s="169"/>
    </row>
    <row r="12130" spans="10:10" ht="13">
      <c r="J12130" s="169"/>
    </row>
    <row r="12131" spans="10:10" ht="13">
      <c r="J12131" s="169"/>
    </row>
    <row r="12132" spans="10:10" ht="13">
      <c r="J12132" s="169"/>
    </row>
    <row r="12133" spans="10:10" ht="13">
      <c r="J12133" s="169"/>
    </row>
    <row r="12134" spans="10:10" ht="13">
      <c r="J12134" s="169"/>
    </row>
    <row r="12135" spans="10:10" ht="13">
      <c r="J12135" s="169"/>
    </row>
    <row r="12136" spans="10:10" ht="13">
      <c r="J12136" s="169"/>
    </row>
    <row r="12137" spans="10:10" ht="13">
      <c r="J12137" s="169"/>
    </row>
    <row r="12138" spans="10:10" ht="13">
      <c r="J12138" s="169"/>
    </row>
    <row r="12139" spans="10:10" ht="13">
      <c r="J12139" s="169"/>
    </row>
    <row r="12140" spans="10:10" ht="13">
      <c r="J12140" s="169"/>
    </row>
    <row r="12141" spans="10:10" ht="13">
      <c r="J12141" s="169"/>
    </row>
    <row r="12142" spans="10:10" ht="13">
      <c r="J12142" s="169"/>
    </row>
    <row r="12143" spans="10:10" ht="13">
      <c r="J12143" s="169"/>
    </row>
    <row r="12144" spans="10:10" ht="13">
      <c r="J12144" s="169"/>
    </row>
    <row r="12145" spans="10:10" ht="13">
      <c r="J12145" s="169"/>
    </row>
    <row r="12146" spans="10:10" ht="13">
      <c r="J12146" s="169"/>
    </row>
    <row r="12147" spans="10:10" ht="13">
      <c r="J12147" s="169"/>
    </row>
    <row r="12148" spans="10:10" ht="13">
      <c r="J12148" s="169"/>
    </row>
    <row r="12149" spans="10:10" ht="13">
      <c r="J12149" s="169"/>
    </row>
    <row r="12150" spans="10:10" ht="13">
      <c r="J12150" s="169"/>
    </row>
    <row r="12151" spans="10:10" ht="13">
      <c r="J12151" s="169"/>
    </row>
    <row r="12152" spans="10:10" ht="13">
      <c r="J12152" s="169"/>
    </row>
    <row r="12153" spans="10:10" ht="13">
      <c r="J12153" s="169"/>
    </row>
    <row r="12154" spans="10:10" ht="13">
      <c r="J12154" s="169"/>
    </row>
    <row r="12155" spans="10:10" ht="13">
      <c r="J12155" s="169"/>
    </row>
    <row r="12156" spans="10:10" ht="13">
      <c r="J12156" s="169"/>
    </row>
    <row r="12157" spans="10:10" ht="13">
      <c r="J12157" s="169"/>
    </row>
    <row r="12158" spans="10:10" ht="13">
      <c r="J12158" s="169"/>
    </row>
    <row r="12159" spans="10:10" ht="13">
      <c r="J12159" s="169"/>
    </row>
    <row r="12160" spans="10:10" ht="13">
      <c r="J12160" s="169"/>
    </row>
    <row r="12161" spans="10:10" ht="13">
      <c r="J12161" s="169"/>
    </row>
    <row r="12162" spans="10:10" ht="13">
      <c r="J12162" s="169"/>
    </row>
    <row r="12163" spans="10:10" ht="13">
      <c r="J12163" s="169"/>
    </row>
    <row r="12164" spans="10:10" ht="13">
      <c r="J12164" s="169"/>
    </row>
    <row r="12165" spans="10:10" ht="13">
      <c r="J12165" s="169"/>
    </row>
    <row r="12166" spans="10:10" ht="13">
      <c r="J12166" s="169"/>
    </row>
    <row r="12167" spans="10:10" ht="13">
      <c r="J12167" s="169"/>
    </row>
    <row r="12168" spans="10:10" ht="13">
      <c r="J12168" s="169"/>
    </row>
    <row r="12169" spans="10:10" ht="13">
      <c r="J12169" s="169"/>
    </row>
    <row r="12170" spans="10:10" ht="13">
      <c r="J12170" s="169"/>
    </row>
    <row r="12171" spans="10:10" ht="13">
      <c r="J12171" s="169"/>
    </row>
    <row r="12172" spans="10:10" ht="13">
      <c r="J12172" s="169"/>
    </row>
    <row r="12173" spans="10:10" ht="13">
      <c r="J12173" s="169"/>
    </row>
    <row r="12174" spans="10:10" ht="13">
      <c r="J12174" s="169"/>
    </row>
    <row r="12175" spans="10:10" ht="13">
      <c r="J12175" s="169"/>
    </row>
    <row r="12176" spans="10:10" ht="13">
      <c r="J12176" s="169"/>
    </row>
    <row r="12177" spans="10:10" ht="13">
      <c r="J12177" s="169"/>
    </row>
    <row r="12178" spans="10:10" ht="13">
      <c r="J12178" s="169"/>
    </row>
    <row r="12179" spans="10:10" ht="13">
      <c r="J12179" s="169"/>
    </row>
    <row r="12180" spans="10:10" ht="13">
      <c r="J12180" s="169"/>
    </row>
    <row r="12181" spans="10:10" ht="13">
      <c r="J12181" s="169"/>
    </row>
    <row r="12182" spans="10:10" ht="13">
      <c r="J12182" s="169"/>
    </row>
    <row r="12183" spans="10:10" ht="13">
      <c r="J12183" s="169"/>
    </row>
    <row r="12184" spans="10:10" ht="13">
      <c r="J12184" s="169"/>
    </row>
    <row r="12185" spans="10:10" ht="13">
      <c r="J12185" s="169"/>
    </row>
    <row r="12186" spans="10:10" ht="13">
      <c r="J12186" s="169"/>
    </row>
    <row r="12187" spans="10:10" ht="13">
      <c r="J12187" s="169"/>
    </row>
    <row r="12188" spans="10:10" ht="13">
      <c r="J12188" s="169"/>
    </row>
    <row r="12189" spans="10:10" ht="13">
      <c r="J12189" s="169"/>
    </row>
    <row r="12190" spans="10:10" ht="13">
      <c r="J12190" s="169"/>
    </row>
    <row r="12191" spans="10:10" ht="13">
      <c r="J12191" s="169"/>
    </row>
    <row r="12192" spans="10:10" ht="13">
      <c r="J12192" s="169"/>
    </row>
    <row r="12193" spans="10:10" ht="13">
      <c r="J12193" s="169"/>
    </row>
    <row r="12194" spans="10:10" ht="13">
      <c r="J12194" s="169"/>
    </row>
    <row r="12195" spans="10:10" ht="13">
      <c r="J12195" s="169"/>
    </row>
    <row r="12196" spans="10:10" ht="13">
      <c r="J12196" s="169"/>
    </row>
    <row r="12197" spans="10:10" ht="13">
      <c r="J12197" s="169"/>
    </row>
    <row r="12198" spans="10:10" ht="13">
      <c r="J12198" s="169"/>
    </row>
    <row r="12199" spans="10:10" ht="13">
      <c r="J12199" s="169"/>
    </row>
    <row r="12200" spans="10:10" ht="13">
      <c r="J12200" s="169"/>
    </row>
    <row r="12201" spans="10:10" ht="13">
      <c r="J12201" s="169"/>
    </row>
    <row r="12202" spans="10:10" ht="13">
      <c r="J12202" s="169"/>
    </row>
    <row r="12203" spans="10:10" ht="13">
      <c r="J12203" s="169"/>
    </row>
    <row r="12204" spans="10:10" ht="13">
      <c r="J12204" s="169"/>
    </row>
    <row r="12205" spans="10:10" ht="13">
      <c r="J12205" s="169"/>
    </row>
    <row r="12206" spans="10:10" ht="13">
      <c r="J12206" s="169"/>
    </row>
    <row r="12207" spans="10:10" ht="13">
      <c r="J12207" s="169"/>
    </row>
    <row r="12208" spans="10:10" ht="13">
      <c r="J12208" s="169"/>
    </row>
    <row r="12209" spans="10:10" ht="13">
      <c r="J12209" s="169"/>
    </row>
    <row r="12210" spans="10:10" ht="13">
      <c r="J12210" s="169"/>
    </row>
    <row r="12211" spans="10:10" ht="13">
      <c r="J12211" s="169"/>
    </row>
    <row r="12212" spans="10:10" ht="13">
      <c r="J12212" s="169"/>
    </row>
    <row r="12213" spans="10:10" ht="13">
      <c r="J12213" s="169"/>
    </row>
    <row r="12214" spans="10:10" ht="13">
      <c r="J12214" s="169"/>
    </row>
    <row r="12215" spans="10:10" ht="13">
      <c r="J12215" s="169"/>
    </row>
    <row r="12216" spans="10:10" ht="13">
      <c r="J12216" s="169"/>
    </row>
    <row r="12217" spans="10:10" ht="13">
      <c r="J12217" s="169"/>
    </row>
    <row r="12218" spans="10:10" ht="13">
      <c r="J12218" s="169"/>
    </row>
    <row r="12219" spans="10:10" ht="13">
      <c r="J12219" s="169"/>
    </row>
    <row r="12220" spans="10:10" ht="13">
      <c r="J12220" s="169"/>
    </row>
    <row r="12221" spans="10:10" ht="13">
      <c r="J12221" s="169"/>
    </row>
    <row r="12222" spans="10:10" ht="13">
      <c r="J12222" s="169"/>
    </row>
    <row r="12223" spans="10:10" ht="13">
      <c r="J12223" s="169"/>
    </row>
    <row r="12224" spans="10:10" ht="13">
      <c r="J12224" s="169"/>
    </row>
    <row r="12225" spans="10:10" ht="13">
      <c r="J12225" s="169"/>
    </row>
    <row r="12226" spans="10:10" ht="13">
      <c r="J12226" s="169"/>
    </row>
    <row r="12227" spans="10:10" ht="13">
      <c r="J12227" s="169"/>
    </row>
    <row r="12228" spans="10:10" ht="13">
      <c r="J12228" s="169"/>
    </row>
    <row r="12229" spans="10:10" ht="13">
      <c r="J12229" s="169"/>
    </row>
    <row r="12230" spans="10:10" ht="13">
      <c r="J12230" s="169"/>
    </row>
    <row r="12231" spans="10:10" ht="13">
      <c r="J12231" s="169"/>
    </row>
    <row r="12232" spans="10:10" ht="13">
      <c r="J12232" s="169"/>
    </row>
    <row r="12233" spans="10:10" ht="13">
      <c r="J12233" s="169"/>
    </row>
    <row r="12234" spans="10:10" ht="13">
      <c r="J12234" s="169"/>
    </row>
    <row r="12235" spans="10:10" ht="13">
      <c r="J12235" s="169"/>
    </row>
    <row r="12236" spans="10:10" ht="13">
      <c r="J12236" s="169"/>
    </row>
    <row r="12237" spans="10:10" ht="13">
      <c r="J12237" s="169"/>
    </row>
    <row r="12238" spans="10:10" ht="13">
      <c r="J12238" s="169"/>
    </row>
    <row r="12239" spans="10:10" ht="13">
      <c r="J12239" s="169"/>
    </row>
    <row r="12240" spans="10:10" ht="13">
      <c r="J12240" s="169"/>
    </row>
    <row r="12241" spans="10:10" ht="13">
      <c r="J12241" s="169"/>
    </row>
    <row r="12242" spans="10:10" ht="13">
      <c r="J12242" s="169"/>
    </row>
    <row r="12243" spans="10:10" ht="13">
      <c r="J12243" s="169"/>
    </row>
    <row r="12244" spans="10:10" ht="13">
      <c r="J12244" s="169"/>
    </row>
    <row r="12245" spans="10:10" ht="13">
      <c r="J12245" s="169"/>
    </row>
    <row r="12246" spans="10:10" ht="13">
      <c r="J12246" s="169"/>
    </row>
    <row r="12247" spans="10:10" ht="13">
      <c r="J12247" s="169"/>
    </row>
    <row r="12248" spans="10:10" ht="13">
      <c r="J12248" s="169"/>
    </row>
    <row r="12249" spans="10:10" ht="13">
      <c r="J12249" s="169"/>
    </row>
    <row r="12250" spans="10:10" ht="13">
      <c r="J12250" s="169"/>
    </row>
    <row r="12251" spans="10:10" ht="13">
      <c r="J12251" s="169"/>
    </row>
    <row r="12252" spans="10:10" ht="13">
      <c r="J12252" s="169"/>
    </row>
    <row r="12253" spans="10:10" ht="13">
      <c r="J12253" s="169"/>
    </row>
    <row r="12254" spans="10:10" ht="13">
      <c r="J12254" s="169"/>
    </row>
    <row r="12255" spans="10:10" ht="13">
      <c r="J12255" s="169"/>
    </row>
    <row r="12256" spans="10:10" ht="13">
      <c r="J12256" s="169"/>
    </row>
    <row r="12257" spans="10:10" ht="13">
      <c r="J12257" s="169"/>
    </row>
    <row r="12258" spans="10:10" ht="13">
      <c r="J12258" s="169"/>
    </row>
    <row r="12259" spans="10:10" ht="13">
      <c r="J12259" s="169"/>
    </row>
    <row r="12260" spans="10:10" ht="13">
      <c r="J12260" s="169"/>
    </row>
    <row r="12261" spans="10:10" ht="13">
      <c r="J12261" s="169"/>
    </row>
    <row r="12262" spans="10:10" ht="13">
      <c r="J12262" s="169"/>
    </row>
    <row r="12263" spans="10:10" ht="13">
      <c r="J12263" s="169"/>
    </row>
    <row r="12264" spans="10:10" ht="13">
      <c r="J12264" s="169"/>
    </row>
    <row r="12265" spans="10:10" ht="13">
      <c r="J12265" s="169"/>
    </row>
    <row r="12266" spans="10:10" ht="13">
      <c r="J12266" s="169"/>
    </row>
    <row r="12267" spans="10:10" ht="13">
      <c r="J12267" s="169"/>
    </row>
    <row r="12268" spans="10:10" ht="13">
      <c r="J12268" s="169"/>
    </row>
    <row r="12269" spans="10:10" ht="13">
      <c r="J12269" s="169"/>
    </row>
    <row r="12270" spans="10:10" ht="13">
      <c r="J12270" s="169"/>
    </row>
    <row r="12271" spans="10:10" ht="13">
      <c r="J12271" s="169"/>
    </row>
    <row r="12272" spans="10:10" ht="13">
      <c r="J12272" s="169"/>
    </row>
    <row r="12273" spans="10:10" ht="13">
      <c r="J12273" s="169"/>
    </row>
    <row r="12274" spans="10:10" ht="13">
      <c r="J12274" s="169"/>
    </row>
    <row r="12275" spans="10:10" ht="13">
      <c r="J12275" s="169"/>
    </row>
    <row r="12276" spans="10:10" ht="13">
      <c r="J12276" s="169"/>
    </row>
    <row r="12277" spans="10:10" ht="13">
      <c r="J12277" s="169"/>
    </row>
    <row r="12278" spans="10:10" ht="13">
      <c r="J12278" s="169"/>
    </row>
    <row r="12279" spans="10:10" ht="13">
      <c r="J12279" s="169"/>
    </row>
    <row r="12280" spans="10:10" ht="13">
      <c r="J12280" s="169"/>
    </row>
    <row r="12281" spans="10:10" ht="13">
      <c r="J12281" s="169"/>
    </row>
    <row r="12282" spans="10:10" ht="13">
      <c r="J12282" s="169"/>
    </row>
    <row r="12283" spans="10:10" ht="13">
      <c r="J12283" s="169"/>
    </row>
    <row r="12284" spans="10:10" ht="13">
      <c r="J12284" s="169"/>
    </row>
    <row r="12285" spans="10:10" ht="13">
      <c r="J12285" s="169"/>
    </row>
    <row r="12286" spans="10:10" ht="13">
      <c r="J12286" s="169"/>
    </row>
    <row r="12287" spans="10:10" ht="13">
      <c r="J12287" s="169"/>
    </row>
    <row r="12288" spans="10:10" ht="13">
      <c r="J12288" s="169"/>
    </row>
    <row r="12289" spans="10:10" ht="13">
      <c r="J12289" s="169"/>
    </row>
    <row r="12290" spans="10:10" ht="13">
      <c r="J12290" s="169"/>
    </row>
    <row r="12291" spans="10:10" ht="13">
      <c r="J12291" s="169"/>
    </row>
    <row r="12292" spans="10:10" ht="13">
      <c r="J12292" s="169"/>
    </row>
    <row r="12293" spans="10:10" ht="13">
      <c r="J12293" s="169"/>
    </row>
    <row r="12294" spans="10:10" ht="13">
      <c r="J12294" s="169"/>
    </row>
    <row r="12295" spans="10:10" ht="13">
      <c r="J12295" s="169"/>
    </row>
    <row r="12296" spans="10:10" ht="13">
      <c r="J12296" s="169"/>
    </row>
    <row r="12297" spans="10:10" ht="13">
      <c r="J12297" s="169"/>
    </row>
    <row r="12298" spans="10:10" ht="13">
      <c r="J12298" s="169"/>
    </row>
    <row r="12299" spans="10:10" ht="13">
      <c r="J12299" s="169"/>
    </row>
    <row r="12300" spans="10:10" ht="13">
      <c r="J12300" s="169"/>
    </row>
    <row r="12301" spans="10:10" ht="13">
      <c r="J12301" s="169"/>
    </row>
    <row r="12302" spans="10:10" ht="13">
      <c r="J12302" s="169"/>
    </row>
    <row r="12303" spans="10:10" ht="13">
      <c r="J12303" s="169"/>
    </row>
    <row r="12304" spans="10:10" ht="13">
      <c r="J12304" s="169"/>
    </row>
    <row r="12305" spans="10:10" ht="13">
      <c r="J12305" s="169"/>
    </row>
    <row r="12306" spans="10:10" ht="13">
      <c r="J12306" s="169"/>
    </row>
    <row r="12307" spans="10:10" ht="13">
      <c r="J12307" s="169"/>
    </row>
    <row r="12308" spans="10:10" ht="13">
      <c r="J12308" s="169"/>
    </row>
    <row r="12309" spans="10:10" ht="13">
      <c r="J12309" s="169"/>
    </row>
    <row r="12310" spans="10:10" ht="13">
      <c r="J12310" s="169"/>
    </row>
    <row r="12311" spans="10:10" ht="13">
      <c r="J12311" s="169"/>
    </row>
    <row r="12312" spans="10:10" ht="13">
      <c r="J12312" s="169"/>
    </row>
    <row r="12313" spans="10:10" ht="13">
      <c r="J12313" s="169"/>
    </row>
    <row r="12314" spans="10:10" ht="13">
      <c r="J12314" s="169"/>
    </row>
    <row r="12315" spans="10:10" ht="13">
      <c r="J12315" s="169"/>
    </row>
    <row r="12316" spans="10:10" ht="13">
      <c r="J12316" s="169"/>
    </row>
    <row r="12317" spans="10:10" ht="13">
      <c r="J12317" s="169"/>
    </row>
    <row r="12318" spans="10:10" ht="13">
      <c r="J12318" s="169"/>
    </row>
    <row r="12319" spans="10:10" ht="13">
      <c r="J12319" s="169"/>
    </row>
    <row r="12320" spans="10:10" ht="13">
      <c r="J12320" s="169"/>
    </row>
    <row r="12321" spans="10:10" ht="13">
      <c r="J12321" s="169"/>
    </row>
    <row r="12322" spans="10:10" ht="13">
      <c r="J12322" s="169"/>
    </row>
    <row r="12323" spans="10:10" ht="13">
      <c r="J12323" s="169"/>
    </row>
    <row r="12324" spans="10:10" ht="13">
      <c r="J12324" s="169"/>
    </row>
    <row r="12325" spans="10:10" ht="13">
      <c r="J12325" s="169"/>
    </row>
    <row r="12326" spans="10:10" ht="13">
      <c r="J12326" s="169"/>
    </row>
    <row r="12327" spans="10:10" ht="13">
      <c r="J12327" s="169"/>
    </row>
    <row r="12328" spans="10:10" ht="13">
      <c r="J12328" s="169"/>
    </row>
    <row r="12329" spans="10:10" ht="13">
      <c r="J12329" s="169"/>
    </row>
    <row r="12330" spans="10:10" ht="13">
      <c r="J12330" s="169"/>
    </row>
    <row r="12331" spans="10:10" ht="13">
      <c r="J12331" s="169"/>
    </row>
    <row r="12332" spans="10:10" ht="13">
      <c r="J12332" s="169"/>
    </row>
    <row r="12333" spans="10:10" ht="13">
      <c r="J12333" s="169"/>
    </row>
    <row r="12334" spans="10:10" ht="13">
      <c r="J12334" s="169"/>
    </row>
    <row r="12335" spans="10:10" ht="13">
      <c r="J12335" s="169"/>
    </row>
    <row r="12336" spans="10:10" ht="13">
      <c r="J12336" s="169"/>
    </row>
    <row r="12337" spans="10:10" ht="13">
      <c r="J12337" s="169"/>
    </row>
    <row r="12338" spans="10:10" ht="13">
      <c r="J12338" s="169"/>
    </row>
    <row r="12339" spans="10:10" ht="13">
      <c r="J12339" s="169"/>
    </row>
    <row r="12340" spans="10:10" ht="13">
      <c r="J12340" s="169"/>
    </row>
    <row r="12341" spans="10:10" ht="13">
      <c r="J12341" s="169"/>
    </row>
    <row r="12342" spans="10:10" ht="13">
      <c r="J12342" s="169"/>
    </row>
    <row r="12343" spans="10:10" ht="13">
      <c r="J12343" s="169"/>
    </row>
    <row r="12344" spans="10:10" ht="13">
      <c r="J12344" s="169"/>
    </row>
    <row r="12345" spans="10:10" ht="13">
      <c r="J12345" s="169"/>
    </row>
    <row r="12346" spans="10:10" ht="13">
      <c r="J12346" s="169"/>
    </row>
    <row r="12347" spans="10:10" ht="13">
      <c r="J12347" s="169"/>
    </row>
    <row r="12348" spans="10:10" ht="13">
      <c r="J12348" s="169"/>
    </row>
    <row r="12349" spans="10:10" ht="13">
      <c r="J12349" s="169"/>
    </row>
    <row r="12350" spans="10:10" ht="13">
      <c r="J12350" s="169"/>
    </row>
    <row r="12351" spans="10:10" ht="13">
      <c r="J12351" s="169"/>
    </row>
    <row r="12352" spans="10:10" ht="13">
      <c r="J12352" s="169"/>
    </row>
    <row r="12353" spans="10:10" ht="13">
      <c r="J12353" s="169"/>
    </row>
    <row r="12354" spans="10:10" ht="13">
      <c r="J12354" s="169"/>
    </row>
    <row r="12355" spans="10:10" ht="13">
      <c r="J12355" s="169"/>
    </row>
    <row r="12356" spans="10:10" ht="13">
      <c r="J12356" s="169"/>
    </row>
    <row r="12357" spans="10:10" ht="13">
      <c r="J12357" s="169"/>
    </row>
    <row r="12358" spans="10:10" ht="13">
      <c r="J12358" s="169"/>
    </row>
    <row r="12359" spans="10:10" ht="13">
      <c r="J12359" s="169"/>
    </row>
    <row r="12360" spans="10:10" ht="13">
      <c r="J12360" s="169"/>
    </row>
    <row r="12361" spans="10:10" ht="13">
      <c r="J12361" s="169"/>
    </row>
    <row r="12362" spans="10:10" ht="13">
      <c r="J12362" s="169"/>
    </row>
    <row r="12363" spans="10:10" ht="13">
      <c r="J12363" s="169"/>
    </row>
    <row r="12364" spans="10:10" ht="13">
      <c r="J12364" s="169"/>
    </row>
    <row r="12365" spans="10:10" ht="13">
      <c r="J12365" s="169"/>
    </row>
    <row r="12366" spans="10:10" ht="13">
      <c r="J12366" s="169"/>
    </row>
    <row r="12367" spans="10:10" ht="13">
      <c r="J12367" s="169"/>
    </row>
    <row r="12368" spans="10:10" ht="13">
      <c r="J12368" s="169"/>
    </row>
    <row r="12369" spans="10:10" ht="13">
      <c r="J12369" s="169"/>
    </row>
    <row r="12370" spans="10:10" ht="13">
      <c r="J12370" s="169"/>
    </row>
    <row r="12371" spans="10:10" ht="13">
      <c r="J12371" s="169"/>
    </row>
    <row r="12372" spans="10:10" ht="13">
      <c r="J12372" s="169"/>
    </row>
    <row r="12373" spans="10:10" ht="13">
      <c r="J12373" s="169"/>
    </row>
    <row r="12374" spans="10:10" ht="13">
      <c r="J12374" s="169"/>
    </row>
    <row r="12375" spans="10:10" ht="13">
      <c r="J12375" s="169"/>
    </row>
    <row r="12376" spans="10:10" ht="13">
      <c r="J12376" s="169"/>
    </row>
    <row r="12377" spans="10:10" ht="13">
      <c r="J12377" s="169"/>
    </row>
    <row r="12378" spans="10:10" ht="13">
      <c r="J12378" s="169"/>
    </row>
    <row r="12379" spans="10:10" ht="13">
      <c r="J12379" s="169"/>
    </row>
    <row r="12380" spans="10:10" ht="13">
      <c r="J12380" s="169"/>
    </row>
    <row r="12381" spans="10:10" ht="13">
      <c r="J12381" s="169"/>
    </row>
    <row r="12382" spans="10:10" ht="13">
      <c r="J12382" s="169"/>
    </row>
    <row r="12383" spans="10:10" ht="13">
      <c r="J12383" s="169"/>
    </row>
    <row r="12384" spans="10:10" ht="13">
      <c r="J12384" s="169"/>
    </row>
    <row r="12385" spans="10:10" ht="13">
      <c r="J12385" s="169"/>
    </row>
    <row r="12386" spans="10:10" ht="13">
      <c r="J12386" s="169"/>
    </row>
    <row r="12387" spans="10:10" ht="13">
      <c r="J12387" s="169"/>
    </row>
    <row r="12388" spans="10:10" ht="13">
      <c r="J12388" s="169"/>
    </row>
    <row r="12389" spans="10:10" ht="13">
      <c r="J12389" s="169"/>
    </row>
    <row r="12390" spans="10:10" ht="13">
      <c r="J12390" s="169"/>
    </row>
    <row r="12391" spans="10:10" ht="13">
      <c r="J12391" s="169"/>
    </row>
    <row r="12392" spans="10:10" ht="13">
      <c r="J12392" s="169"/>
    </row>
    <row r="12393" spans="10:10" ht="13">
      <c r="J12393" s="169"/>
    </row>
    <row r="12394" spans="10:10" ht="13">
      <c r="J12394" s="169"/>
    </row>
    <row r="12395" spans="10:10" ht="13">
      <c r="J12395" s="169"/>
    </row>
    <row r="12396" spans="10:10" ht="13">
      <c r="J12396" s="169"/>
    </row>
    <row r="12397" spans="10:10" ht="13">
      <c r="J12397" s="169"/>
    </row>
    <row r="12398" spans="10:10" ht="13">
      <c r="J12398" s="169"/>
    </row>
    <row r="12399" spans="10:10" ht="13">
      <c r="J12399" s="169"/>
    </row>
    <row r="12400" spans="10:10" ht="13">
      <c r="J12400" s="169"/>
    </row>
    <row r="12401" spans="10:10" ht="13">
      <c r="J12401" s="169"/>
    </row>
    <row r="12402" spans="10:10" ht="13">
      <c r="J12402" s="169"/>
    </row>
    <row r="12403" spans="10:10" ht="13">
      <c r="J12403" s="169"/>
    </row>
    <row r="12404" spans="10:10" ht="13">
      <c r="J12404" s="169"/>
    </row>
    <row r="12405" spans="10:10" ht="13">
      <c r="J12405" s="169"/>
    </row>
    <row r="12406" spans="10:10" ht="13">
      <c r="J12406" s="169"/>
    </row>
    <row r="12407" spans="10:10" ht="13">
      <c r="J12407" s="169"/>
    </row>
    <row r="12408" spans="10:10" ht="13">
      <c r="J12408" s="169"/>
    </row>
    <row r="12409" spans="10:10" ht="13">
      <c r="J12409" s="169"/>
    </row>
    <row r="12410" spans="10:10" ht="13">
      <c r="J12410" s="169"/>
    </row>
    <row r="12411" spans="10:10" ht="13">
      <c r="J12411" s="169"/>
    </row>
    <row r="12412" spans="10:10" ht="13">
      <c r="J12412" s="169"/>
    </row>
    <row r="12413" spans="10:10" ht="13">
      <c r="J12413" s="169"/>
    </row>
    <row r="12414" spans="10:10" ht="13">
      <c r="J12414" s="169"/>
    </row>
    <row r="12415" spans="10:10" ht="13">
      <c r="J12415" s="169"/>
    </row>
    <row r="12416" spans="10:10" ht="13">
      <c r="J12416" s="169"/>
    </row>
    <row r="12417" spans="10:10" ht="13">
      <c r="J12417" s="169"/>
    </row>
    <row r="12418" spans="10:10" ht="13">
      <c r="J12418" s="169"/>
    </row>
    <row r="12419" spans="10:10" ht="13">
      <c r="J12419" s="169"/>
    </row>
    <row r="12420" spans="10:10" ht="13">
      <c r="J12420" s="169"/>
    </row>
    <row r="12421" spans="10:10" ht="13">
      <c r="J12421" s="169"/>
    </row>
    <row r="12422" spans="10:10" ht="13">
      <c r="J12422" s="169"/>
    </row>
    <row r="12423" spans="10:10" ht="13">
      <c r="J12423" s="169"/>
    </row>
    <row r="12424" spans="10:10" ht="13">
      <c r="J12424" s="169"/>
    </row>
    <row r="12425" spans="10:10" ht="13">
      <c r="J12425" s="169"/>
    </row>
    <row r="12426" spans="10:10" ht="13">
      <c r="J12426" s="169"/>
    </row>
    <row r="12427" spans="10:10" ht="13">
      <c r="J12427" s="169"/>
    </row>
    <row r="12428" spans="10:10" ht="13">
      <c r="J12428" s="169"/>
    </row>
    <row r="12429" spans="10:10" ht="13">
      <c r="J12429" s="169"/>
    </row>
    <row r="12430" spans="10:10" ht="13">
      <c r="J12430" s="169"/>
    </row>
    <row r="12431" spans="10:10" ht="13">
      <c r="J12431" s="169"/>
    </row>
    <row r="12432" spans="10:10" ht="13">
      <c r="J12432" s="169"/>
    </row>
    <row r="12433" spans="10:10" ht="13">
      <c r="J12433" s="169"/>
    </row>
    <row r="12434" spans="10:10" ht="13">
      <c r="J12434" s="169"/>
    </row>
    <row r="12435" spans="10:10" ht="13">
      <c r="J12435" s="169"/>
    </row>
    <row r="12436" spans="10:10" ht="13">
      <c r="J12436" s="169"/>
    </row>
    <row r="12437" spans="10:10" ht="13">
      <c r="J12437" s="169"/>
    </row>
    <row r="12438" spans="10:10" ht="13">
      <c r="J12438" s="169"/>
    </row>
    <row r="12439" spans="10:10" ht="13">
      <c r="J12439" s="169"/>
    </row>
    <row r="12440" spans="10:10" ht="13">
      <c r="J12440" s="169"/>
    </row>
    <row r="12441" spans="10:10" ht="13">
      <c r="J12441" s="169"/>
    </row>
    <row r="12442" spans="10:10" ht="13">
      <c r="J12442" s="169"/>
    </row>
    <row r="12443" spans="10:10" ht="13">
      <c r="J12443" s="169"/>
    </row>
    <row r="12444" spans="10:10" ht="13">
      <c r="J12444" s="169"/>
    </row>
    <row r="12445" spans="10:10" ht="13">
      <c r="J12445" s="169"/>
    </row>
    <row r="12446" spans="10:10" ht="13">
      <c r="J12446" s="169"/>
    </row>
    <row r="12447" spans="10:10" ht="13">
      <c r="J12447" s="169"/>
    </row>
    <row r="12448" spans="10:10" ht="13">
      <c r="J12448" s="169"/>
    </row>
    <row r="12449" spans="10:10" ht="13">
      <c r="J12449" s="169"/>
    </row>
    <row r="12450" spans="10:10" ht="13">
      <c r="J12450" s="169"/>
    </row>
    <row r="12451" spans="10:10" ht="13">
      <c r="J12451" s="169"/>
    </row>
    <row r="12452" spans="10:10" ht="13">
      <c r="J12452" s="169"/>
    </row>
    <row r="12453" spans="10:10" ht="13">
      <c r="J12453" s="169"/>
    </row>
    <row r="12454" spans="10:10" ht="13">
      <c r="J12454" s="169"/>
    </row>
    <row r="12455" spans="10:10" ht="13">
      <c r="J12455" s="169"/>
    </row>
    <row r="12456" spans="10:10" ht="13">
      <c r="J12456" s="169"/>
    </row>
    <row r="12457" spans="10:10" ht="13">
      <c r="J12457" s="169"/>
    </row>
    <row r="12458" spans="10:10" ht="13">
      <c r="J12458" s="169"/>
    </row>
    <row r="12459" spans="10:10" ht="13">
      <c r="J12459" s="169"/>
    </row>
    <row r="12460" spans="10:10" ht="13">
      <c r="J12460" s="169"/>
    </row>
    <row r="12461" spans="10:10" ht="13">
      <c r="J12461" s="169"/>
    </row>
    <row r="12462" spans="10:10" ht="13">
      <c r="J12462" s="169"/>
    </row>
    <row r="12463" spans="10:10" ht="13">
      <c r="J12463" s="169"/>
    </row>
    <row r="12464" spans="10:10" ht="13">
      <c r="J12464" s="169"/>
    </row>
    <row r="12465" spans="10:10" ht="13">
      <c r="J12465" s="169"/>
    </row>
    <row r="12466" spans="10:10" ht="13">
      <c r="J12466" s="169"/>
    </row>
    <row r="12467" spans="10:10" ht="13">
      <c r="J12467" s="169"/>
    </row>
    <row r="12468" spans="10:10" ht="13">
      <c r="J12468" s="169"/>
    </row>
    <row r="12469" spans="10:10" ht="13">
      <c r="J12469" s="169"/>
    </row>
    <row r="12470" spans="10:10" ht="13">
      <c r="J12470" s="169"/>
    </row>
    <row r="12471" spans="10:10" ht="13">
      <c r="J12471" s="169"/>
    </row>
    <row r="12472" spans="10:10" ht="13">
      <c r="J12472" s="169"/>
    </row>
    <row r="12473" spans="10:10" ht="13">
      <c r="J12473" s="169"/>
    </row>
    <row r="12474" spans="10:10" ht="13">
      <c r="J12474" s="169"/>
    </row>
    <row r="12475" spans="10:10" ht="13">
      <c r="J12475" s="169"/>
    </row>
    <row r="12476" spans="10:10" ht="13">
      <c r="J12476" s="169"/>
    </row>
    <row r="12477" spans="10:10" ht="13">
      <c r="J12477" s="169"/>
    </row>
    <row r="12478" spans="10:10" ht="13">
      <c r="J12478" s="169"/>
    </row>
    <row r="12479" spans="10:10" ht="13">
      <c r="J12479" s="169"/>
    </row>
    <row r="12480" spans="10:10" ht="13">
      <c r="J12480" s="169"/>
    </row>
    <row r="12481" spans="10:10" ht="13">
      <c r="J12481" s="169"/>
    </row>
    <row r="12482" spans="10:10" ht="13">
      <c r="J12482" s="169"/>
    </row>
    <row r="12483" spans="10:10" ht="13">
      <c r="J12483" s="169"/>
    </row>
    <row r="12484" spans="10:10" ht="13">
      <c r="J12484" s="169"/>
    </row>
    <row r="12485" spans="10:10" ht="13">
      <c r="J12485" s="169"/>
    </row>
    <row r="12486" spans="10:10" ht="13">
      <c r="J12486" s="169"/>
    </row>
    <row r="12487" spans="10:10" ht="13">
      <c r="J12487" s="169"/>
    </row>
    <row r="12488" spans="10:10" ht="13">
      <c r="J12488" s="169"/>
    </row>
    <row r="12489" spans="10:10" ht="13">
      <c r="J12489" s="169"/>
    </row>
    <row r="12490" spans="10:10" ht="13">
      <c r="J12490" s="169"/>
    </row>
    <row r="12491" spans="10:10" ht="13">
      <c r="J12491" s="169"/>
    </row>
    <row r="12492" spans="10:10" ht="13">
      <c r="J12492" s="169"/>
    </row>
    <row r="12493" spans="10:10" ht="13">
      <c r="J12493" s="169"/>
    </row>
    <row r="12494" spans="10:10" ht="13">
      <c r="J12494" s="169"/>
    </row>
    <row r="12495" spans="10:10" ht="13">
      <c r="J12495" s="169"/>
    </row>
    <row r="12496" spans="10:10" ht="13">
      <c r="J12496" s="169"/>
    </row>
    <row r="12497" spans="10:10" ht="13">
      <c r="J12497" s="169"/>
    </row>
    <row r="12498" spans="10:10" ht="13">
      <c r="J12498" s="169"/>
    </row>
    <row r="12499" spans="10:10" ht="13">
      <c r="J12499" s="169"/>
    </row>
    <row r="12500" spans="10:10" ht="13">
      <c r="J12500" s="169"/>
    </row>
    <row r="12501" spans="10:10" ht="13">
      <c r="J12501" s="169"/>
    </row>
    <row r="12502" spans="10:10" ht="13">
      <c r="J12502" s="169"/>
    </row>
    <row r="12503" spans="10:10" ht="13">
      <c r="J12503" s="169"/>
    </row>
    <row r="12504" spans="10:10" ht="13">
      <c r="J12504" s="169"/>
    </row>
    <row r="12505" spans="10:10" ht="13">
      <c r="J12505" s="169"/>
    </row>
    <row r="12506" spans="10:10" ht="13">
      <c r="J12506" s="169"/>
    </row>
    <row r="12507" spans="10:10" ht="13">
      <c r="J12507" s="169"/>
    </row>
    <row r="12508" spans="10:10" ht="13">
      <c r="J12508" s="169"/>
    </row>
    <row r="12509" spans="10:10" ht="13">
      <c r="J12509" s="169"/>
    </row>
    <row r="12510" spans="10:10" ht="13">
      <c r="J12510" s="169"/>
    </row>
    <row r="12511" spans="10:10" ht="13">
      <c r="J12511" s="169"/>
    </row>
    <row r="12512" spans="10:10" ht="13">
      <c r="J12512" s="169"/>
    </row>
    <row r="12513" spans="10:10" ht="13">
      <c r="J12513" s="169"/>
    </row>
    <row r="12514" spans="10:10" ht="13">
      <c r="J12514" s="169"/>
    </row>
    <row r="12515" spans="10:10" ht="13">
      <c r="J12515" s="169"/>
    </row>
    <row r="12516" spans="10:10" ht="13">
      <c r="J12516" s="169"/>
    </row>
    <row r="12517" spans="10:10" ht="13">
      <c r="J12517" s="169"/>
    </row>
    <row r="12518" spans="10:10" ht="13">
      <c r="J12518" s="169"/>
    </row>
    <row r="12519" spans="10:10" ht="13">
      <c r="J12519" s="169"/>
    </row>
    <row r="12520" spans="10:10" ht="13">
      <c r="J12520" s="169"/>
    </row>
    <row r="12521" spans="10:10" ht="13">
      <c r="J12521" s="169"/>
    </row>
    <row r="12522" spans="10:10" ht="13">
      <c r="J12522" s="169"/>
    </row>
    <row r="12523" spans="10:10" ht="13">
      <c r="J12523" s="169"/>
    </row>
    <row r="12524" spans="10:10" ht="13">
      <c r="J12524" s="169"/>
    </row>
    <row r="12525" spans="10:10" ht="13">
      <c r="J12525" s="169"/>
    </row>
    <row r="12526" spans="10:10" ht="13">
      <c r="J12526" s="169"/>
    </row>
    <row r="12527" spans="10:10" ht="13">
      <c r="J12527" s="169"/>
    </row>
    <row r="12528" spans="10:10" ht="13">
      <c r="J12528" s="169"/>
    </row>
    <row r="12529" spans="10:10" ht="13">
      <c r="J12529" s="169"/>
    </row>
    <row r="12530" spans="10:10" ht="13">
      <c r="J12530" s="169"/>
    </row>
    <row r="12531" spans="10:10" ht="13">
      <c r="J12531" s="169"/>
    </row>
    <row r="12532" spans="10:10" ht="13">
      <c r="J12532" s="169"/>
    </row>
    <row r="12533" spans="10:10" ht="13">
      <c r="J12533" s="169"/>
    </row>
    <row r="12534" spans="10:10" ht="13">
      <c r="J12534" s="169"/>
    </row>
    <row r="12535" spans="10:10" ht="13">
      <c r="J12535" s="169"/>
    </row>
    <row r="12536" spans="10:10" ht="13">
      <c r="J12536" s="169"/>
    </row>
    <row r="12537" spans="10:10" ht="13">
      <c r="J12537" s="169"/>
    </row>
    <row r="12538" spans="10:10" ht="13">
      <c r="J12538" s="169"/>
    </row>
    <row r="12539" spans="10:10" ht="13">
      <c r="J12539" s="169"/>
    </row>
    <row r="12540" spans="10:10" ht="13">
      <c r="J12540" s="169"/>
    </row>
    <row r="12541" spans="10:10" ht="13">
      <c r="J12541" s="169"/>
    </row>
    <row r="12542" spans="10:10" ht="13">
      <c r="J12542" s="169"/>
    </row>
    <row r="12543" spans="10:10" ht="13">
      <c r="J12543" s="169"/>
    </row>
    <row r="12544" spans="10:10" ht="13">
      <c r="J12544" s="169"/>
    </row>
    <row r="12545" spans="10:10" ht="13">
      <c r="J12545" s="169"/>
    </row>
    <row r="12546" spans="10:10" ht="13">
      <c r="J12546" s="169"/>
    </row>
    <row r="12547" spans="10:10" ht="13">
      <c r="J12547" s="169"/>
    </row>
    <row r="12548" spans="10:10" ht="13">
      <c r="J12548" s="169"/>
    </row>
    <row r="12549" spans="10:10" ht="13">
      <c r="J12549" s="169"/>
    </row>
    <row r="12550" spans="10:10" ht="13">
      <c r="J12550" s="169"/>
    </row>
    <row r="12551" spans="10:10" ht="13">
      <c r="J12551" s="169"/>
    </row>
    <row r="12552" spans="10:10" ht="13">
      <c r="J12552" s="169"/>
    </row>
    <row r="12553" spans="10:10" ht="13">
      <c r="J12553" s="169"/>
    </row>
    <row r="12554" spans="10:10" ht="13">
      <c r="J12554" s="169"/>
    </row>
    <row r="12555" spans="10:10" ht="13">
      <c r="J12555" s="169"/>
    </row>
    <row r="12556" spans="10:10" ht="13">
      <c r="J12556" s="169"/>
    </row>
    <row r="12557" spans="10:10" ht="13">
      <c r="J12557" s="169"/>
    </row>
    <row r="12558" spans="10:10" ht="13">
      <c r="J12558" s="169"/>
    </row>
    <row r="12559" spans="10:10" ht="13">
      <c r="J12559" s="169"/>
    </row>
    <row r="12560" spans="10:10" ht="13">
      <c r="J12560" s="169"/>
    </row>
    <row r="12561" spans="10:10" ht="13">
      <c r="J12561" s="169"/>
    </row>
    <row r="12562" spans="10:10" ht="13">
      <c r="J12562" s="169"/>
    </row>
    <row r="12563" spans="10:10" ht="13">
      <c r="J12563" s="169"/>
    </row>
    <row r="12564" spans="10:10" ht="13">
      <c r="J12564" s="169"/>
    </row>
    <row r="12565" spans="10:10" ht="13">
      <c r="J12565" s="169"/>
    </row>
    <row r="12566" spans="10:10" ht="13">
      <c r="J12566" s="169"/>
    </row>
    <row r="12567" spans="10:10" ht="13">
      <c r="J12567" s="169"/>
    </row>
    <row r="12568" spans="10:10" ht="13">
      <c r="J12568" s="169"/>
    </row>
    <row r="12569" spans="10:10" ht="13">
      <c r="J12569" s="169"/>
    </row>
    <row r="12570" spans="10:10" ht="13">
      <c r="J12570" s="169"/>
    </row>
    <row r="12571" spans="10:10" ht="13">
      <c r="J12571" s="169"/>
    </row>
    <row r="12572" spans="10:10" ht="13">
      <c r="J12572" s="169"/>
    </row>
    <row r="12573" spans="10:10" ht="13">
      <c r="J12573" s="169"/>
    </row>
    <row r="12574" spans="10:10" ht="13">
      <c r="J12574" s="169"/>
    </row>
    <row r="12575" spans="10:10" ht="13">
      <c r="J12575" s="169"/>
    </row>
    <row r="12576" spans="10:10" ht="13">
      <c r="J12576" s="169"/>
    </row>
    <row r="12577" spans="10:10" ht="13">
      <c r="J12577" s="169"/>
    </row>
    <row r="12578" spans="10:10" ht="13">
      <c r="J12578" s="169"/>
    </row>
    <row r="12579" spans="10:10" ht="13">
      <c r="J12579" s="169"/>
    </row>
    <row r="12580" spans="10:10" ht="13">
      <c r="J12580" s="169"/>
    </row>
    <row r="12581" spans="10:10" ht="13">
      <c r="J12581" s="169"/>
    </row>
    <row r="12582" spans="10:10" ht="13">
      <c r="J12582" s="169"/>
    </row>
    <row r="12583" spans="10:10" ht="13">
      <c r="J12583" s="169"/>
    </row>
    <row r="12584" spans="10:10" ht="13">
      <c r="J12584" s="169"/>
    </row>
    <row r="12585" spans="10:10" ht="13">
      <c r="J12585" s="169"/>
    </row>
    <row r="12586" spans="10:10" ht="13">
      <c r="J12586" s="169"/>
    </row>
    <row r="12587" spans="10:10" ht="13">
      <c r="J12587" s="169"/>
    </row>
    <row r="12588" spans="10:10" ht="13">
      <c r="J12588" s="169"/>
    </row>
    <row r="12589" spans="10:10" ht="13">
      <c r="J12589" s="169"/>
    </row>
    <row r="12590" spans="10:10" ht="13">
      <c r="J12590" s="169"/>
    </row>
    <row r="12591" spans="10:10" ht="13">
      <c r="J12591" s="169"/>
    </row>
    <row r="12592" spans="10:10" ht="13">
      <c r="J12592" s="169"/>
    </row>
    <row r="12593" spans="10:10" ht="13">
      <c r="J12593" s="169"/>
    </row>
    <row r="12594" spans="10:10" ht="13">
      <c r="J12594" s="169"/>
    </row>
    <row r="12595" spans="10:10" ht="13">
      <c r="J12595" s="169"/>
    </row>
    <row r="12596" spans="10:10" ht="13">
      <c r="J12596" s="169"/>
    </row>
    <row r="12597" spans="10:10" ht="13">
      <c r="J12597" s="169"/>
    </row>
    <row r="12598" spans="10:10" ht="13">
      <c r="J12598" s="169"/>
    </row>
    <row r="12599" spans="10:10" ht="13">
      <c r="J12599" s="169"/>
    </row>
    <row r="12600" spans="10:10" ht="13">
      <c r="J12600" s="169"/>
    </row>
    <row r="12601" spans="10:10" ht="13">
      <c r="J12601" s="169"/>
    </row>
    <row r="12602" spans="10:10" ht="13">
      <c r="J12602" s="169"/>
    </row>
    <row r="12603" spans="10:10" ht="13">
      <c r="J12603" s="169"/>
    </row>
    <row r="12604" spans="10:10" ht="13">
      <c r="J12604" s="169"/>
    </row>
    <row r="12605" spans="10:10" ht="13">
      <c r="J12605" s="169"/>
    </row>
    <row r="12606" spans="10:10" ht="13">
      <c r="J12606" s="169"/>
    </row>
    <row r="12607" spans="10:10" ht="13">
      <c r="J12607" s="169"/>
    </row>
    <row r="12608" spans="10:10" ht="13">
      <c r="J12608" s="169"/>
    </row>
    <row r="12609" spans="10:10" ht="13">
      <c r="J12609" s="169"/>
    </row>
    <row r="12610" spans="10:10" ht="13">
      <c r="J12610" s="169"/>
    </row>
    <row r="12611" spans="10:10" ht="13">
      <c r="J12611" s="169"/>
    </row>
    <row r="12612" spans="10:10" ht="13">
      <c r="J12612" s="169"/>
    </row>
    <row r="12613" spans="10:10" ht="13">
      <c r="J12613" s="169"/>
    </row>
    <row r="12614" spans="10:10" ht="13">
      <c r="J12614" s="169"/>
    </row>
    <row r="12615" spans="10:10" ht="13">
      <c r="J12615" s="169"/>
    </row>
    <row r="12616" spans="10:10" ht="13">
      <c r="J12616" s="169"/>
    </row>
    <row r="12617" spans="10:10" ht="13">
      <c r="J12617" s="169"/>
    </row>
    <row r="12618" spans="10:10" ht="13">
      <c r="J12618" s="169"/>
    </row>
    <row r="12619" spans="10:10" ht="13">
      <c r="J12619" s="169"/>
    </row>
    <row r="12620" spans="10:10" ht="13">
      <c r="J12620" s="169"/>
    </row>
    <row r="12621" spans="10:10" ht="13">
      <c r="J12621" s="169"/>
    </row>
    <row r="12622" spans="10:10" ht="13">
      <c r="J12622" s="169"/>
    </row>
    <row r="12623" spans="10:10" ht="13">
      <c r="J12623" s="169"/>
    </row>
    <row r="12624" spans="10:10" ht="13">
      <c r="J12624" s="169"/>
    </row>
    <row r="12625" spans="10:10" ht="13">
      <c r="J12625" s="169"/>
    </row>
    <row r="12626" spans="10:10" ht="13">
      <c r="J12626" s="169"/>
    </row>
    <row r="12627" spans="10:10" ht="13">
      <c r="J12627" s="169"/>
    </row>
    <row r="12628" spans="10:10" ht="13">
      <c r="J12628" s="169"/>
    </row>
    <row r="12629" spans="10:10" ht="13">
      <c r="J12629" s="169"/>
    </row>
    <row r="12630" spans="10:10" ht="13">
      <c r="J12630" s="169"/>
    </row>
    <row r="12631" spans="10:10" ht="13">
      <c r="J12631" s="169"/>
    </row>
    <row r="12632" spans="10:10" ht="13">
      <c r="J12632" s="169"/>
    </row>
    <row r="12633" spans="10:10" ht="13">
      <c r="J12633" s="169"/>
    </row>
    <row r="12634" spans="10:10" ht="13">
      <c r="J12634" s="169"/>
    </row>
    <row r="12635" spans="10:10" ht="13">
      <c r="J12635" s="169"/>
    </row>
    <row r="12636" spans="10:10" ht="13">
      <c r="J12636" s="169"/>
    </row>
    <row r="12637" spans="10:10" ht="13">
      <c r="J12637" s="169"/>
    </row>
    <row r="12638" spans="10:10" ht="13">
      <c r="J12638" s="169"/>
    </row>
    <row r="12639" spans="10:10" ht="13">
      <c r="J12639" s="169"/>
    </row>
    <row r="12640" spans="10:10" ht="13">
      <c r="J12640" s="169"/>
    </row>
    <row r="12641" spans="10:10" ht="13">
      <c r="J12641" s="169"/>
    </row>
    <row r="12642" spans="10:10" ht="13">
      <c r="J12642" s="169"/>
    </row>
    <row r="12643" spans="10:10" ht="13">
      <c r="J12643" s="169"/>
    </row>
    <row r="12644" spans="10:10" ht="13">
      <c r="J12644" s="169"/>
    </row>
    <row r="12645" spans="10:10" ht="13">
      <c r="J12645" s="169"/>
    </row>
    <row r="12646" spans="10:10" ht="13">
      <c r="J12646" s="169"/>
    </row>
    <row r="12647" spans="10:10" ht="13">
      <c r="J12647" s="169"/>
    </row>
    <row r="12648" spans="10:10" ht="13">
      <c r="J12648" s="169"/>
    </row>
    <row r="12649" spans="10:10" ht="13">
      <c r="J12649" s="169"/>
    </row>
    <row r="12650" spans="10:10" ht="13">
      <c r="J12650" s="169"/>
    </row>
    <row r="12651" spans="10:10" ht="13">
      <c r="J12651" s="169"/>
    </row>
    <row r="12652" spans="10:10" ht="13">
      <c r="J12652" s="169"/>
    </row>
    <row r="12653" spans="10:10" ht="13">
      <c r="J12653" s="169"/>
    </row>
    <row r="12654" spans="10:10" ht="13">
      <c r="J12654" s="169"/>
    </row>
    <row r="12655" spans="10:10" ht="13">
      <c r="J12655" s="169"/>
    </row>
    <row r="12656" spans="10:10" ht="13">
      <c r="J12656" s="169"/>
    </row>
    <row r="12657" spans="10:10" ht="13">
      <c r="J12657" s="169"/>
    </row>
    <row r="12658" spans="10:10" ht="13">
      <c r="J12658" s="169"/>
    </row>
    <row r="12659" spans="10:10" ht="13">
      <c r="J12659" s="169"/>
    </row>
    <row r="12660" spans="10:10" ht="13">
      <c r="J12660" s="169"/>
    </row>
    <row r="12661" spans="10:10" ht="13">
      <c r="J12661" s="169"/>
    </row>
    <row r="12662" spans="10:10" ht="13">
      <c r="J12662" s="169"/>
    </row>
    <row r="12663" spans="10:10" ht="13">
      <c r="J12663" s="169"/>
    </row>
    <row r="12664" spans="10:10" ht="13">
      <c r="J12664" s="169"/>
    </row>
    <row r="12665" spans="10:10" ht="13">
      <c r="J12665" s="169"/>
    </row>
    <row r="12666" spans="10:10" ht="13">
      <c r="J12666" s="169"/>
    </row>
    <row r="12667" spans="10:10" ht="13">
      <c r="J12667" s="169"/>
    </row>
    <row r="12668" spans="10:10" ht="13">
      <c r="J12668" s="169"/>
    </row>
    <row r="12669" spans="10:10" ht="13">
      <c r="J12669" s="169"/>
    </row>
    <row r="12670" spans="10:10" ht="13">
      <c r="J12670" s="169"/>
    </row>
    <row r="12671" spans="10:10" ht="13">
      <c r="J12671" s="169"/>
    </row>
    <row r="12672" spans="10:10" ht="13">
      <c r="J12672" s="169"/>
    </row>
    <row r="12673" spans="10:10" ht="13">
      <c r="J12673" s="169"/>
    </row>
    <row r="12674" spans="10:10" ht="13">
      <c r="J12674" s="169"/>
    </row>
    <row r="12675" spans="10:10" ht="13">
      <c r="J12675" s="169"/>
    </row>
    <row r="12676" spans="10:10" ht="13">
      <c r="J12676" s="169"/>
    </row>
    <row r="12677" spans="10:10" ht="13">
      <c r="J12677" s="169"/>
    </row>
    <row r="12678" spans="10:10" ht="13">
      <c r="J12678" s="169"/>
    </row>
    <row r="12679" spans="10:10" ht="13">
      <c r="J12679" s="169"/>
    </row>
    <row r="12680" spans="10:10" ht="13">
      <c r="J12680" s="169"/>
    </row>
    <row r="12681" spans="10:10" ht="13">
      <c r="J12681" s="169"/>
    </row>
    <row r="12682" spans="10:10" ht="13">
      <c r="J12682" s="169"/>
    </row>
    <row r="12683" spans="10:10" ht="13">
      <c r="J12683" s="169"/>
    </row>
    <row r="12684" spans="10:10" ht="13">
      <c r="J12684" s="169"/>
    </row>
    <row r="12685" spans="10:10" ht="13">
      <c r="J12685" s="169"/>
    </row>
    <row r="12686" spans="10:10" ht="13">
      <c r="J12686" s="169"/>
    </row>
    <row r="12687" spans="10:10" ht="13">
      <c r="J12687" s="169"/>
    </row>
    <row r="12688" spans="10:10" ht="13">
      <c r="J12688" s="169"/>
    </row>
    <row r="12689" spans="10:10" ht="13">
      <c r="J12689" s="169"/>
    </row>
    <row r="12690" spans="10:10" ht="13">
      <c r="J12690" s="169"/>
    </row>
    <row r="12691" spans="10:10" ht="13">
      <c r="J12691" s="169"/>
    </row>
    <row r="12692" spans="10:10" ht="13">
      <c r="J12692" s="169"/>
    </row>
    <row r="12693" spans="10:10" ht="13">
      <c r="J12693" s="169"/>
    </row>
    <row r="12694" spans="10:10" ht="13">
      <c r="J12694" s="169"/>
    </row>
    <row r="12695" spans="10:10" ht="13">
      <c r="J12695" s="169"/>
    </row>
    <row r="12696" spans="10:10" ht="13">
      <c r="J12696" s="169"/>
    </row>
    <row r="12697" spans="10:10" ht="13">
      <c r="J12697" s="169"/>
    </row>
    <row r="12698" spans="10:10" ht="13">
      <c r="J12698" s="169"/>
    </row>
    <row r="12699" spans="10:10" ht="13">
      <c r="J12699" s="169"/>
    </row>
    <row r="12700" spans="10:10" ht="13">
      <c r="J12700" s="169"/>
    </row>
    <row r="12701" spans="10:10" ht="13">
      <c r="J12701" s="169"/>
    </row>
    <row r="12702" spans="10:10" ht="13">
      <c r="J12702" s="169"/>
    </row>
    <row r="12703" spans="10:10" ht="13">
      <c r="J12703" s="169"/>
    </row>
    <row r="12704" spans="10:10" ht="13">
      <c r="J12704" s="169"/>
    </row>
    <row r="12705" spans="10:10" ht="13">
      <c r="J12705" s="169"/>
    </row>
    <row r="12706" spans="10:10" ht="13">
      <c r="J12706" s="169"/>
    </row>
    <row r="12707" spans="10:10" ht="13">
      <c r="J12707" s="169"/>
    </row>
    <row r="12708" spans="10:10" ht="13">
      <c r="J12708" s="169"/>
    </row>
    <row r="12709" spans="10:10" ht="13">
      <c r="J12709" s="169"/>
    </row>
    <row r="12710" spans="10:10" ht="13">
      <c r="J12710" s="169"/>
    </row>
    <row r="12711" spans="10:10" ht="13">
      <c r="J12711" s="169"/>
    </row>
    <row r="12712" spans="10:10" ht="13">
      <c r="J12712" s="169"/>
    </row>
    <row r="12713" spans="10:10" ht="13">
      <c r="J12713" s="169"/>
    </row>
    <row r="12714" spans="10:10" ht="13">
      <c r="J12714" s="169"/>
    </row>
    <row r="12715" spans="10:10" ht="13">
      <c r="J12715" s="169"/>
    </row>
    <row r="12716" spans="10:10" ht="13">
      <c r="J12716" s="169"/>
    </row>
    <row r="12717" spans="10:10" ht="13">
      <c r="J12717" s="169"/>
    </row>
    <row r="12718" spans="10:10" ht="13">
      <c r="J12718" s="169"/>
    </row>
    <row r="12719" spans="10:10" ht="13">
      <c r="J12719" s="169"/>
    </row>
    <row r="12720" spans="10:10" ht="13">
      <c r="J12720" s="169"/>
    </row>
    <row r="12721" spans="10:10" ht="13">
      <c r="J12721" s="169"/>
    </row>
    <row r="12722" spans="10:10" ht="13">
      <c r="J12722" s="169"/>
    </row>
    <row r="12723" spans="10:10" ht="13">
      <c r="J12723" s="169"/>
    </row>
    <row r="12724" spans="10:10" ht="13">
      <c r="J12724" s="169"/>
    </row>
    <row r="12725" spans="10:10" ht="13">
      <c r="J12725" s="169"/>
    </row>
    <row r="12726" spans="10:10" ht="13">
      <c r="J12726" s="169"/>
    </row>
    <row r="12727" spans="10:10" ht="13">
      <c r="J12727" s="169"/>
    </row>
    <row r="12728" spans="10:10" ht="13">
      <c r="J12728" s="169"/>
    </row>
    <row r="12729" spans="10:10" ht="13">
      <c r="J12729" s="169"/>
    </row>
    <row r="12730" spans="10:10" ht="13">
      <c r="J12730" s="169"/>
    </row>
    <row r="12731" spans="10:10" ht="13">
      <c r="J12731" s="169"/>
    </row>
    <row r="12732" spans="10:10" ht="13">
      <c r="J12732" s="169"/>
    </row>
    <row r="12733" spans="10:10" ht="13">
      <c r="J12733" s="169"/>
    </row>
    <row r="12734" spans="10:10" ht="13">
      <c r="J12734" s="169"/>
    </row>
    <row r="12735" spans="10:10" ht="13">
      <c r="J12735" s="169"/>
    </row>
    <row r="12736" spans="10:10" ht="13">
      <c r="J12736" s="169"/>
    </row>
    <row r="12737" spans="10:10" ht="13">
      <c r="J12737" s="169"/>
    </row>
    <row r="12738" spans="10:10" ht="13">
      <c r="J12738" s="169"/>
    </row>
    <row r="12739" spans="10:10" ht="13">
      <c r="J12739" s="169"/>
    </row>
    <row r="12740" spans="10:10" ht="13">
      <c r="J12740" s="169"/>
    </row>
    <row r="12741" spans="10:10" ht="13">
      <c r="J12741" s="169"/>
    </row>
    <row r="12742" spans="10:10" ht="13">
      <c r="J12742" s="169"/>
    </row>
    <row r="12743" spans="10:10" ht="13">
      <c r="J12743" s="169"/>
    </row>
    <row r="12744" spans="10:10" ht="13">
      <c r="J12744" s="169"/>
    </row>
    <row r="12745" spans="10:10" ht="13">
      <c r="J12745" s="169"/>
    </row>
    <row r="12746" spans="10:10" ht="13">
      <c r="J12746" s="169"/>
    </row>
    <row r="12747" spans="10:10" ht="13">
      <c r="J12747" s="169"/>
    </row>
    <row r="12748" spans="10:10" ht="13">
      <c r="J12748" s="169"/>
    </row>
    <row r="12749" spans="10:10" ht="13">
      <c r="J12749" s="169"/>
    </row>
    <row r="12750" spans="10:10" ht="13">
      <c r="J12750" s="169"/>
    </row>
    <row r="12751" spans="10:10" ht="13">
      <c r="J12751" s="169"/>
    </row>
    <row r="12752" spans="10:10" ht="13">
      <c r="J12752" s="169"/>
    </row>
    <row r="12753" spans="10:10" ht="13">
      <c r="J12753" s="169"/>
    </row>
    <row r="12754" spans="10:10" ht="13">
      <c r="J12754" s="169"/>
    </row>
    <row r="12755" spans="10:10" ht="13">
      <c r="J12755" s="169"/>
    </row>
    <row r="12756" spans="10:10" ht="13">
      <c r="J12756" s="169"/>
    </row>
    <row r="12757" spans="10:10" ht="13">
      <c r="J12757" s="169"/>
    </row>
    <row r="12758" spans="10:10" ht="13">
      <c r="J12758" s="169"/>
    </row>
    <row r="12759" spans="10:10" ht="13">
      <c r="J12759" s="169"/>
    </row>
    <row r="12760" spans="10:10" ht="13">
      <c r="J12760" s="169"/>
    </row>
    <row r="12761" spans="10:10" ht="13">
      <c r="J12761" s="169"/>
    </row>
    <row r="12762" spans="10:10" ht="13">
      <c r="J12762" s="169"/>
    </row>
    <row r="12763" spans="10:10" ht="13">
      <c r="J12763" s="169"/>
    </row>
    <row r="12764" spans="10:10" ht="13">
      <c r="J12764" s="169"/>
    </row>
    <row r="12765" spans="10:10" ht="13">
      <c r="J12765" s="169"/>
    </row>
    <row r="12766" spans="10:10" ht="13">
      <c r="J12766" s="169"/>
    </row>
    <row r="12767" spans="10:10" ht="13">
      <c r="J12767" s="169"/>
    </row>
    <row r="12768" spans="10:10" ht="13">
      <c r="J12768" s="169"/>
    </row>
    <row r="12769" spans="10:10" ht="13">
      <c r="J12769" s="169"/>
    </row>
    <row r="12770" spans="10:10" ht="13">
      <c r="J12770" s="169"/>
    </row>
    <row r="12771" spans="10:10" ht="13">
      <c r="J12771" s="169"/>
    </row>
    <row r="12772" spans="10:10" ht="13">
      <c r="J12772" s="169"/>
    </row>
    <row r="12773" spans="10:10" ht="13">
      <c r="J12773" s="169"/>
    </row>
    <row r="12774" spans="10:10" ht="13">
      <c r="J12774" s="169"/>
    </row>
    <row r="12775" spans="10:10" ht="13">
      <c r="J12775" s="169"/>
    </row>
    <row r="12776" spans="10:10" ht="13">
      <c r="J12776" s="169"/>
    </row>
    <row r="12777" spans="10:10" ht="13">
      <c r="J12777" s="169"/>
    </row>
    <row r="12778" spans="10:10" ht="13">
      <c r="J12778" s="169"/>
    </row>
    <row r="12779" spans="10:10" ht="13">
      <c r="J12779" s="169"/>
    </row>
    <row r="12780" spans="10:10" ht="13">
      <c r="J12780" s="169"/>
    </row>
    <row r="12781" spans="10:10" ht="13">
      <c r="J12781" s="169"/>
    </row>
    <row r="12782" spans="10:10" ht="13">
      <c r="J12782" s="169"/>
    </row>
    <row r="12783" spans="10:10" ht="13">
      <c r="J12783" s="169"/>
    </row>
    <row r="12784" spans="10:10" ht="13">
      <c r="J12784" s="169"/>
    </row>
    <row r="12785" spans="10:10" ht="13">
      <c r="J12785" s="169"/>
    </row>
    <row r="12786" spans="10:10" ht="13">
      <c r="J12786" s="169"/>
    </row>
    <row r="12787" spans="10:10" ht="13">
      <c r="J12787" s="169"/>
    </row>
    <row r="12788" spans="10:10" ht="13">
      <c r="J12788" s="169"/>
    </row>
    <row r="12789" spans="10:10" ht="13">
      <c r="J12789" s="169"/>
    </row>
    <row r="12790" spans="10:10" ht="13">
      <c r="J12790" s="169"/>
    </row>
    <row r="12791" spans="10:10" ht="13">
      <c r="J12791" s="169"/>
    </row>
    <row r="12792" spans="10:10" ht="13">
      <c r="J12792" s="169"/>
    </row>
    <row r="12793" spans="10:10" ht="13">
      <c r="J12793" s="169"/>
    </row>
    <row r="12794" spans="10:10" ht="13">
      <c r="J12794" s="169"/>
    </row>
    <row r="12795" spans="10:10" ht="13">
      <c r="J12795" s="169"/>
    </row>
    <row r="12796" spans="10:10" ht="13">
      <c r="J12796" s="169"/>
    </row>
    <row r="12797" spans="10:10" ht="13">
      <c r="J12797" s="169"/>
    </row>
    <row r="12798" spans="10:10" ht="13">
      <c r="J12798" s="169"/>
    </row>
    <row r="12799" spans="10:10" ht="13">
      <c r="J12799" s="169"/>
    </row>
    <row r="12800" spans="10:10" ht="13">
      <c r="J12800" s="169"/>
    </row>
    <row r="12801" spans="10:10" ht="13">
      <c r="J12801" s="169"/>
    </row>
    <row r="12802" spans="10:10" ht="13">
      <c r="J12802" s="169"/>
    </row>
    <row r="12803" spans="10:10" ht="13">
      <c r="J12803" s="169"/>
    </row>
    <row r="12804" spans="10:10" ht="13">
      <c r="J12804" s="169"/>
    </row>
    <row r="12805" spans="10:10" ht="13">
      <c r="J12805" s="169"/>
    </row>
    <row r="12806" spans="10:10" ht="13">
      <c r="J12806" s="169"/>
    </row>
    <row r="12807" spans="10:10" ht="13">
      <c r="J12807" s="169"/>
    </row>
    <row r="12808" spans="10:10" ht="13">
      <c r="J12808" s="169"/>
    </row>
    <row r="12809" spans="10:10" ht="13">
      <c r="J12809" s="169"/>
    </row>
    <row r="12810" spans="10:10" ht="13">
      <c r="J12810" s="169"/>
    </row>
    <row r="12811" spans="10:10" ht="13">
      <c r="J12811" s="169"/>
    </row>
    <row r="12812" spans="10:10" ht="13">
      <c r="J12812" s="169"/>
    </row>
    <row r="12813" spans="10:10" ht="13">
      <c r="J12813" s="169"/>
    </row>
    <row r="12814" spans="10:10" ht="13">
      <c r="J12814" s="169"/>
    </row>
    <row r="12815" spans="10:10" ht="13">
      <c r="J12815" s="169"/>
    </row>
    <row r="12816" spans="10:10" ht="13">
      <c r="J12816" s="169"/>
    </row>
    <row r="12817" spans="10:10" ht="13">
      <c r="J12817" s="169"/>
    </row>
    <row r="12818" spans="10:10" ht="13">
      <c r="J12818" s="169"/>
    </row>
    <row r="12819" spans="10:10" ht="13">
      <c r="J12819" s="169"/>
    </row>
    <row r="12820" spans="10:10" ht="13">
      <c r="J12820" s="169"/>
    </row>
    <row r="12821" spans="10:10" ht="13">
      <c r="J12821" s="169"/>
    </row>
    <row r="12822" spans="10:10" ht="13">
      <c r="J12822" s="169"/>
    </row>
    <row r="12823" spans="10:10" ht="13">
      <c r="J12823" s="169"/>
    </row>
    <row r="12824" spans="10:10" ht="13">
      <c r="J12824" s="169"/>
    </row>
    <row r="12825" spans="10:10" ht="13">
      <c r="J12825" s="169"/>
    </row>
    <row r="12826" spans="10:10" ht="13">
      <c r="J12826" s="169"/>
    </row>
    <row r="12827" spans="10:10" ht="13">
      <c r="J12827" s="169"/>
    </row>
    <row r="12828" spans="10:10" ht="13">
      <c r="J12828" s="169"/>
    </row>
    <row r="12829" spans="10:10" ht="13">
      <c r="J12829" s="169"/>
    </row>
    <row r="12830" spans="10:10" ht="13">
      <c r="J12830" s="169"/>
    </row>
    <row r="12831" spans="10:10" ht="13">
      <c r="J12831" s="169"/>
    </row>
    <row r="12832" spans="10:10" ht="13">
      <c r="J12832" s="169"/>
    </row>
    <row r="12833" spans="10:10" ht="13">
      <c r="J12833" s="169"/>
    </row>
    <row r="12834" spans="10:10" ht="13">
      <c r="J12834" s="169"/>
    </row>
    <row r="12835" spans="10:10" ht="13">
      <c r="J12835" s="169"/>
    </row>
    <row r="12836" spans="10:10" ht="13">
      <c r="J12836" s="169"/>
    </row>
    <row r="12837" spans="10:10" ht="13">
      <c r="J12837" s="169"/>
    </row>
    <row r="12838" spans="10:10" ht="13">
      <c r="J12838" s="169"/>
    </row>
    <row r="12839" spans="10:10" ht="13">
      <c r="J12839" s="169"/>
    </row>
    <row r="12840" spans="10:10" ht="13">
      <c r="J12840" s="169"/>
    </row>
    <row r="12841" spans="10:10" ht="13">
      <c r="J12841" s="169"/>
    </row>
    <row r="12842" spans="10:10" ht="13">
      <c r="J12842" s="169"/>
    </row>
    <row r="12843" spans="10:10" ht="13">
      <c r="J12843" s="169"/>
    </row>
    <row r="12844" spans="10:10" ht="13">
      <c r="J12844" s="169"/>
    </row>
    <row r="12845" spans="10:10" ht="13">
      <c r="J12845" s="169"/>
    </row>
    <row r="12846" spans="10:10" ht="13">
      <c r="J12846" s="169"/>
    </row>
    <row r="12847" spans="10:10" ht="13">
      <c r="J12847" s="169"/>
    </row>
    <row r="12848" spans="10:10" ht="13">
      <c r="J12848" s="169"/>
    </row>
    <row r="12849" spans="10:10" ht="13">
      <c r="J12849" s="169"/>
    </row>
    <row r="12850" spans="10:10" ht="13">
      <c r="J12850" s="169"/>
    </row>
    <row r="12851" spans="10:10" ht="13">
      <c r="J12851" s="169"/>
    </row>
    <row r="12852" spans="10:10" ht="13">
      <c r="J12852" s="169"/>
    </row>
    <row r="12853" spans="10:10" ht="13">
      <c r="J12853" s="169"/>
    </row>
    <row r="12854" spans="10:10" ht="13">
      <c r="J12854" s="169"/>
    </row>
    <row r="12855" spans="10:10" ht="13">
      <c r="J12855" s="169"/>
    </row>
    <row r="12856" spans="10:10" ht="13">
      <c r="J12856" s="169"/>
    </row>
    <row r="12857" spans="10:10" ht="13">
      <c r="J12857" s="169"/>
    </row>
    <row r="12858" spans="10:10" ht="13">
      <c r="J12858" s="169"/>
    </row>
    <row r="12859" spans="10:10" ht="13">
      <c r="J12859" s="169"/>
    </row>
    <row r="12860" spans="10:10" ht="13">
      <c r="J12860" s="169"/>
    </row>
    <row r="12861" spans="10:10" ht="13">
      <c r="J12861" s="169"/>
    </row>
    <row r="12862" spans="10:10" ht="13">
      <c r="J12862" s="169"/>
    </row>
    <row r="12863" spans="10:10" ht="13">
      <c r="J12863" s="169"/>
    </row>
    <row r="12864" spans="10:10" ht="13">
      <c r="J12864" s="169"/>
    </row>
    <row r="12865" spans="10:10" ht="13">
      <c r="J12865" s="169"/>
    </row>
    <row r="12866" spans="10:10" ht="13">
      <c r="J12866" s="169"/>
    </row>
    <row r="12867" spans="10:10" ht="13">
      <c r="J12867" s="169"/>
    </row>
    <row r="12868" spans="10:10" ht="13">
      <c r="J12868" s="169"/>
    </row>
    <row r="12869" spans="10:10" ht="13">
      <c r="J12869" s="169"/>
    </row>
    <row r="12870" spans="10:10" ht="13">
      <c r="J12870" s="169"/>
    </row>
    <row r="12871" spans="10:10" ht="13">
      <c r="J12871" s="169"/>
    </row>
    <row r="12872" spans="10:10" ht="13">
      <c r="J12872" s="169"/>
    </row>
    <row r="12873" spans="10:10" ht="13">
      <c r="J12873" s="169"/>
    </row>
    <row r="12874" spans="10:10" ht="13">
      <c r="J12874" s="169"/>
    </row>
    <row r="12875" spans="10:10" ht="13">
      <c r="J12875" s="169"/>
    </row>
    <row r="12876" spans="10:10" ht="13">
      <c r="J12876" s="169"/>
    </row>
    <row r="12877" spans="10:10" ht="13">
      <c r="J12877" s="169"/>
    </row>
    <row r="12878" spans="10:10" ht="13">
      <c r="J12878" s="169"/>
    </row>
    <row r="12879" spans="10:10" ht="13">
      <c r="J12879" s="169"/>
    </row>
    <row r="12880" spans="10:10" ht="13">
      <c r="J12880" s="169"/>
    </row>
    <row r="12881" spans="10:10" ht="13">
      <c r="J12881" s="169"/>
    </row>
    <row r="12882" spans="10:10" ht="13">
      <c r="J12882" s="169"/>
    </row>
    <row r="12883" spans="10:10" ht="13">
      <c r="J12883" s="169"/>
    </row>
    <row r="12884" spans="10:10" ht="13">
      <c r="J12884" s="169"/>
    </row>
    <row r="12885" spans="10:10" ht="13">
      <c r="J12885" s="169"/>
    </row>
    <row r="12886" spans="10:10" ht="13">
      <c r="J12886" s="169"/>
    </row>
    <row r="12887" spans="10:10" ht="13">
      <c r="J12887" s="169"/>
    </row>
    <row r="12888" spans="10:10" ht="13">
      <c r="J12888" s="169"/>
    </row>
    <row r="12889" spans="10:10" ht="13">
      <c r="J12889" s="169"/>
    </row>
    <row r="12890" spans="10:10" ht="13">
      <c r="J12890" s="169"/>
    </row>
    <row r="12891" spans="10:10" ht="13">
      <c r="J12891" s="169"/>
    </row>
    <row r="12892" spans="10:10" ht="13">
      <c r="J12892" s="169"/>
    </row>
    <row r="12893" spans="10:10" ht="13">
      <c r="J12893" s="169"/>
    </row>
    <row r="12894" spans="10:10" ht="13">
      <c r="J12894" s="169"/>
    </row>
    <row r="12895" spans="10:10" ht="13">
      <c r="J12895" s="169"/>
    </row>
    <row r="12896" spans="10:10" ht="13">
      <c r="J12896" s="169"/>
    </row>
    <row r="12897" spans="10:10" ht="13">
      <c r="J12897" s="169"/>
    </row>
    <row r="12898" spans="10:10" ht="13">
      <c r="J12898" s="169"/>
    </row>
    <row r="12899" spans="10:10" ht="13">
      <c r="J12899" s="169"/>
    </row>
    <row r="12900" spans="10:10" ht="13">
      <c r="J12900" s="169"/>
    </row>
    <row r="12901" spans="10:10" ht="13">
      <c r="J12901" s="169"/>
    </row>
    <row r="12902" spans="10:10" ht="13">
      <c r="J12902" s="169"/>
    </row>
    <row r="12903" spans="10:10" ht="13">
      <c r="J12903" s="169"/>
    </row>
    <row r="12904" spans="10:10" ht="13">
      <c r="J12904" s="169"/>
    </row>
    <row r="12905" spans="10:10" ht="13">
      <c r="J12905" s="169"/>
    </row>
    <row r="12906" spans="10:10" ht="13">
      <c r="J12906" s="169"/>
    </row>
    <row r="12907" spans="10:10" ht="13">
      <c r="J12907" s="169"/>
    </row>
    <row r="12908" spans="10:10" ht="13">
      <c r="J12908" s="169"/>
    </row>
    <row r="12909" spans="10:10" ht="13">
      <c r="J12909" s="169"/>
    </row>
    <row r="12910" spans="10:10" ht="13">
      <c r="J12910" s="169"/>
    </row>
    <row r="12911" spans="10:10" ht="13">
      <c r="J12911" s="169"/>
    </row>
    <row r="12912" spans="10:10" ht="13">
      <c r="J12912" s="169"/>
    </row>
    <row r="12913" spans="10:10" ht="13">
      <c r="J12913" s="169"/>
    </row>
    <row r="12914" spans="10:10" ht="13">
      <c r="J12914" s="169"/>
    </row>
    <row r="12915" spans="10:10" ht="13">
      <c r="J12915" s="169"/>
    </row>
    <row r="12916" spans="10:10" ht="13">
      <c r="J12916" s="169"/>
    </row>
    <row r="12917" spans="10:10" ht="13">
      <c r="J12917" s="169"/>
    </row>
    <row r="12918" spans="10:10" ht="13">
      <c r="J12918" s="169"/>
    </row>
    <row r="12919" spans="10:10" ht="13">
      <c r="J12919" s="169"/>
    </row>
    <row r="12920" spans="10:10" ht="13">
      <c r="J12920" s="169"/>
    </row>
    <row r="12921" spans="10:10" ht="13">
      <c r="J12921" s="169"/>
    </row>
    <row r="12922" spans="10:10" ht="13">
      <c r="J12922" s="169"/>
    </row>
    <row r="12923" spans="10:10" ht="13">
      <c r="J12923" s="169"/>
    </row>
    <row r="12924" spans="10:10" ht="13">
      <c r="J12924" s="169"/>
    </row>
    <row r="12925" spans="10:10" ht="13">
      <c r="J12925" s="169"/>
    </row>
    <row r="12926" spans="10:10" ht="13">
      <c r="J12926" s="169"/>
    </row>
    <row r="12927" spans="10:10" ht="13">
      <c r="J12927" s="169"/>
    </row>
    <row r="12928" spans="10:10" ht="13">
      <c r="J12928" s="169"/>
    </row>
    <row r="12929" spans="10:10" ht="13">
      <c r="J12929" s="169"/>
    </row>
    <row r="12930" spans="10:10" ht="13">
      <c r="J12930" s="169"/>
    </row>
    <row r="12931" spans="10:10" ht="13">
      <c r="J12931" s="169"/>
    </row>
    <row r="12932" spans="10:10" ht="13">
      <c r="J12932" s="169"/>
    </row>
    <row r="12933" spans="10:10" ht="13">
      <c r="J12933" s="169"/>
    </row>
    <row r="12934" spans="10:10" ht="13">
      <c r="J12934" s="169"/>
    </row>
    <row r="12935" spans="10:10" ht="13">
      <c r="J12935" s="169"/>
    </row>
    <row r="12936" spans="10:10" ht="13">
      <c r="J12936" s="169"/>
    </row>
    <row r="12937" spans="10:10" ht="13">
      <c r="J12937" s="169"/>
    </row>
    <row r="12938" spans="10:10" ht="13">
      <c r="J12938" s="169"/>
    </row>
    <row r="12939" spans="10:10" ht="13">
      <c r="J12939" s="169"/>
    </row>
    <row r="12940" spans="10:10" ht="13">
      <c r="J12940" s="169"/>
    </row>
    <row r="12941" spans="10:10" ht="13">
      <c r="J12941" s="169"/>
    </row>
    <row r="12942" spans="10:10" ht="13">
      <c r="J12942" s="169"/>
    </row>
    <row r="12943" spans="10:10" ht="13">
      <c r="J12943" s="169"/>
    </row>
    <row r="12944" spans="10:10" ht="13">
      <c r="J12944" s="169"/>
    </row>
    <row r="12945" spans="10:10" ht="13">
      <c r="J12945" s="169"/>
    </row>
    <row r="12946" spans="10:10" ht="13">
      <c r="J12946" s="169"/>
    </row>
    <row r="12947" spans="10:10" ht="13">
      <c r="J12947" s="169"/>
    </row>
    <row r="12948" spans="10:10" ht="13">
      <c r="J12948" s="169"/>
    </row>
    <row r="12949" spans="10:10" ht="13">
      <c r="J12949" s="169"/>
    </row>
    <row r="12950" spans="10:10" ht="13">
      <c r="J12950" s="169"/>
    </row>
    <row r="12951" spans="10:10" ht="13">
      <c r="J12951" s="169"/>
    </row>
    <row r="12952" spans="10:10" ht="13">
      <c r="J12952" s="169"/>
    </row>
    <row r="12953" spans="10:10" ht="13">
      <c r="J12953" s="169"/>
    </row>
    <row r="12954" spans="10:10" ht="13">
      <c r="J12954" s="169"/>
    </row>
    <row r="12955" spans="10:10" ht="13">
      <c r="J12955" s="169"/>
    </row>
    <row r="12956" spans="10:10" ht="13">
      <c r="J12956" s="169"/>
    </row>
    <row r="12957" spans="10:10" ht="13">
      <c r="J12957" s="169"/>
    </row>
    <row r="12958" spans="10:10" ht="13">
      <c r="J12958" s="169"/>
    </row>
    <row r="12959" spans="10:10" ht="13">
      <c r="J12959" s="169"/>
    </row>
    <row r="12960" spans="10:10" ht="13">
      <c r="J12960" s="169"/>
    </row>
    <row r="12961" spans="10:10" ht="13">
      <c r="J12961" s="169"/>
    </row>
    <row r="12962" spans="10:10" ht="13">
      <c r="J12962" s="169"/>
    </row>
    <row r="12963" spans="10:10" ht="13">
      <c r="J12963" s="169"/>
    </row>
    <row r="12964" spans="10:10" ht="13">
      <c r="J12964" s="169"/>
    </row>
    <row r="12965" spans="10:10" ht="13">
      <c r="J12965" s="169"/>
    </row>
    <row r="12966" spans="10:10" ht="13">
      <c r="J12966" s="169"/>
    </row>
    <row r="12967" spans="10:10" ht="13">
      <c r="J12967" s="169"/>
    </row>
    <row r="12968" spans="10:10" ht="13">
      <c r="J12968" s="169"/>
    </row>
    <row r="12969" spans="10:10" ht="13">
      <c r="J12969" s="169"/>
    </row>
    <row r="12970" spans="10:10" ht="13">
      <c r="J12970" s="169"/>
    </row>
    <row r="12971" spans="10:10" ht="13">
      <c r="J12971" s="169"/>
    </row>
    <row r="12972" spans="10:10" ht="13">
      <c r="J12972" s="169"/>
    </row>
    <row r="12973" spans="10:10" ht="13">
      <c r="J12973" s="169"/>
    </row>
    <row r="12974" spans="10:10" ht="13">
      <c r="J12974" s="169"/>
    </row>
    <row r="12975" spans="10:10" ht="13">
      <c r="J12975" s="169"/>
    </row>
    <row r="12976" spans="10:10" ht="13">
      <c r="J12976" s="169"/>
    </row>
    <row r="12977" spans="10:10" ht="13">
      <c r="J12977" s="169"/>
    </row>
    <row r="12978" spans="10:10" ht="13">
      <c r="J12978" s="169"/>
    </row>
    <row r="12979" spans="10:10" ht="13">
      <c r="J12979" s="169"/>
    </row>
    <row r="12980" spans="10:10" ht="13">
      <c r="J12980" s="169"/>
    </row>
    <row r="12981" spans="10:10" ht="13">
      <c r="J12981" s="169"/>
    </row>
    <row r="12982" spans="10:10" ht="13">
      <c r="J12982" s="169"/>
    </row>
    <row r="12983" spans="10:10" ht="13">
      <c r="J12983" s="169"/>
    </row>
    <row r="12984" spans="10:10" ht="13">
      <c r="J12984" s="169"/>
    </row>
    <row r="12985" spans="10:10" ht="13">
      <c r="J12985" s="169"/>
    </row>
    <row r="12986" spans="10:10" ht="13">
      <c r="J12986" s="169"/>
    </row>
    <row r="12987" spans="10:10" ht="13">
      <c r="J12987" s="169"/>
    </row>
    <row r="12988" spans="10:10" ht="13">
      <c r="J12988" s="169"/>
    </row>
    <row r="12989" spans="10:10" ht="13">
      <c r="J12989" s="169"/>
    </row>
    <row r="12990" spans="10:10" ht="13">
      <c r="J12990" s="169"/>
    </row>
    <row r="12991" spans="10:10" ht="13">
      <c r="J12991" s="169"/>
    </row>
    <row r="12992" spans="10:10" ht="13">
      <c r="J12992" s="169"/>
    </row>
    <row r="12993" spans="10:10" ht="13">
      <c r="J12993" s="169"/>
    </row>
    <row r="12994" spans="10:10" ht="13">
      <c r="J12994" s="169"/>
    </row>
    <row r="12995" spans="10:10" ht="13">
      <c r="J12995" s="169"/>
    </row>
    <row r="12996" spans="10:10" ht="13">
      <c r="J12996" s="169"/>
    </row>
    <row r="12997" spans="10:10" ht="13">
      <c r="J12997" s="169"/>
    </row>
    <row r="12998" spans="10:10" ht="13">
      <c r="J12998" s="169"/>
    </row>
    <row r="12999" spans="10:10" ht="13">
      <c r="J12999" s="169"/>
    </row>
    <row r="13000" spans="10:10" ht="13">
      <c r="J13000" s="169"/>
    </row>
    <row r="13001" spans="10:10" ht="13">
      <c r="J13001" s="169"/>
    </row>
    <row r="13002" spans="10:10" ht="13">
      <c r="J13002" s="169"/>
    </row>
    <row r="13003" spans="10:10" ht="13">
      <c r="J13003" s="169"/>
    </row>
    <row r="13004" spans="10:10" ht="13">
      <c r="J13004" s="169"/>
    </row>
    <row r="13005" spans="10:10" ht="13">
      <c r="J13005" s="169"/>
    </row>
    <row r="13006" spans="10:10" ht="13">
      <c r="J13006" s="169"/>
    </row>
    <row r="13007" spans="10:10" ht="13">
      <c r="J13007" s="169"/>
    </row>
    <row r="13008" spans="10:10" ht="13">
      <c r="J13008" s="169"/>
    </row>
    <row r="13009" spans="10:10" ht="13">
      <c r="J13009" s="169"/>
    </row>
    <row r="13010" spans="10:10" ht="13">
      <c r="J13010" s="169"/>
    </row>
    <row r="13011" spans="10:10" ht="13">
      <c r="J13011" s="169"/>
    </row>
    <row r="13012" spans="10:10" ht="13">
      <c r="J13012" s="169"/>
    </row>
    <row r="13013" spans="10:10" ht="13">
      <c r="J13013" s="169"/>
    </row>
    <row r="13014" spans="10:10" ht="13">
      <c r="J13014" s="169"/>
    </row>
    <row r="13015" spans="10:10" ht="13">
      <c r="J13015" s="169"/>
    </row>
    <row r="13016" spans="10:10" ht="13">
      <c r="J13016" s="169"/>
    </row>
    <row r="13017" spans="10:10" ht="13">
      <c r="J13017" s="169"/>
    </row>
    <row r="13018" spans="10:10" ht="13">
      <c r="J13018" s="169"/>
    </row>
    <row r="13019" spans="10:10" ht="13">
      <c r="J13019" s="169"/>
    </row>
    <row r="13020" spans="10:10" ht="13">
      <c r="J13020" s="169"/>
    </row>
    <row r="13021" spans="10:10" ht="13">
      <c r="J13021" s="169"/>
    </row>
    <row r="13022" spans="10:10" ht="13">
      <c r="J13022" s="169"/>
    </row>
    <row r="13023" spans="10:10" ht="13">
      <c r="J13023" s="169"/>
    </row>
    <row r="13024" spans="10:10" ht="13">
      <c r="J13024" s="169"/>
    </row>
    <row r="13025" spans="10:10" ht="13">
      <c r="J13025" s="169"/>
    </row>
    <row r="13026" spans="10:10" ht="13">
      <c r="J13026" s="169"/>
    </row>
    <row r="13027" spans="10:10" ht="13">
      <c r="J13027" s="169"/>
    </row>
    <row r="13028" spans="10:10" ht="13">
      <c r="J13028" s="169"/>
    </row>
    <row r="13029" spans="10:10" ht="13">
      <c r="J13029" s="169"/>
    </row>
    <row r="13030" spans="10:10" ht="13">
      <c r="J13030" s="169"/>
    </row>
    <row r="13031" spans="10:10" ht="13">
      <c r="J13031" s="169"/>
    </row>
    <row r="13032" spans="10:10" ht="13">
      <c r="J13032" s="169"/>
    </row>
    <row r="13033" spans="10:10" ht="13">
      <c r="J13033" s="169"/>
    </row>
    <row r="13034" spans="10:10" ht="13">
      <c r="J13034" s="169"/>
    </row>
    <row r="13035" spans="10:10" ht="13">
      <c r="J13035" s="169"/>
    </row>
    <row r="13036" spans="10:10" ht="13">
      <c r="J13036" s="169"/>
    </row>
    <row r="13037" spans="10:10" ht="13">
      <c r="J13037" s="169"/>
    </row>
    <row r="13038" spans="10:10" ht="13">
      <c r="J13038" s="169"/>
    </row>
    <row r="13039" spans="10:10" ht="13">
      <c r="J13039" s="169"/>
    </row>
    <row r="13040" spans="10:10" ht="13">
      <c r="J13040" s="169"/>
    </row>
    <row r="13041" spans="10:10" ht="13">
      <c r="J13041" s="169"/>
    </row>
    <row r="13042" spans="10:10" ht="13">
      <c r="J13042" s="169"/>
    </row>
    <row r="13043" spans="10:10" ht="13">
      <c r="J13043" s="169"/>
    </row>
    <row r="13044" spans="10:10" ht="13">
      <c r="J13044" s="169"/>
    </row>
    <row r="13045" spans="10:10" ht="13">
      <c r="J13045" s="169"/>
    </row>
    <row r="13046" spans="10:10" ht="13">
      <c r="J13046" s="169"/>
    </row>
    <row r="13047" spans="10:10" ht="13">
      <c r="J13047" s="169"/>
    </row>
    <row r="13048" spans="10:10" ht="13">
      <c r="J13048" s="169"/>
    </row>
    <row r="13049" spans="10:10" ht="13">
      <c r="J13049" s="169"/>
    </row>
    <row r="13050" spans="10:10" ht="13">
      <c r="J13050" s="169"/>
    </row>
    <row r="13051" spans="10:10" ht="13">
      <c r="J13051" s="169"/>
    </row>
    <row r="13052" spans="10:10" ht="13">
      <c r="J13052" s="169"/>
    </row>
    <row r="13053" spans="10:10" ht="13">
      <c r="J13053" s="169"/>
    </row>
    <row r="13054" spans="10:10" ht="13">
      <c r="J13054" s="169"/>
    </row>
    <row r="13055" spans="10:10" ht="13">
      <c r="J13055" s="169"/>
    </row>
    <row r="13056" spans="10:10" ht="13">
      <c r="J13056" s="169"/>
    </row>
    <row r="13057" spans="10:10" ht="13">
      <c r="J13057" s="169"/>
    </row>
    <row r="13058" spans="10:10" ht="13">
      <c r="J13058" s="169"/>
    </row>
    <row r="13059" spans="10:10" ht="13">
      <c r="J13059" s="169"/>
    </row>
    <row r="13060" spans="10:10" ht="13">
      <c r="J13060" s="169"/>
    </row>
    <row r="13061" spans="10:10" ht="13">
      <c r="J13061" s="169"/>
    </row>
    <row r="13062" spans="10:10" ht="13">
      <c r="J13062" s="169"/>
    </row>
    <row r="13063" spans="10:10" ht="13">
      <c r="J13063" s="169"/>
    </row>
    <row r="13064" spans="10:10" ht="13">
      <c r="J13064" s="169"/>
    </row>
    <row r="13065" spans="10:10" ht="13">
      <c r="J13065" s="169"/>
    </row>
    <row r="13066" spans="10:10" ht="13">
      <c r="J13066" s="169"/>
    </row>
    <row r="13067" spans="10:10" ht="13">
      <c r="J13067" s="169"/>
    </row>
    <row r="13068" spans="10:10" ht="13">
      <c r="J13068" s="169"/>
    </row>
    <row r="13069" spans="10:10" ht="13">
      <c r="J13069" s="169"/>
    </row>
    <row r="13070" spans="10:10" ht="13">
      <c r="J13070" s="169"/>
    </row>
    <row r="13071" spans="10:10" ht="13">
      <c r="J13071" s="169"/>
    </row>
    <row r="13072" spans="10:10" ht="13">
      <c r="J13072" s="169"/>
    </row>
    <row r="13073" spans="10:10" ht="13">
      <c r="J13073" s="169"/>
    </row>
    <row r="13074" spans="10:10" ht="13">
      <c r="J13074" s="169"/>
    </row>
    <row r="13075" spans="10:10" ht="13">
      <c r="J13075" s="169"/>
    </row>
    <row r="13076" spans="10:10" ht="13">
      <c r="J13076" s="169"/>
    </row>
    <row r="13077" spans="10:10" ht="13">
      <c r="J13077" s="169"/>
    </row>
    <row r="13078" spans="10:10" ht="13">
      <c r="J13078" s="169"/>
    </row>
    <row r="13079" spans="10:10" ht="13">
      <c r="J13079" s="169"/>
    </row>
    <row r="13080" spans="10:10" ht="13">
      <c r="J13080" s="169"/>
    </row>
    <row r="13081" spans="10:10" ht="13">
      <c r="J13081" s="169"/>
    </row>
    <row r="13082" spans="10:10" ht="13">
      <c r="J13082" s="169"/>
    </row>
    <row r="13083" spans="10:10" ht="13">
      <c r="J13083" s="169"/>
    </row>
    <row r="13084" spans="10:10" ht="13">
      <c r="J13084" s="169"/>
    </row>
    <row r="13085" spans="10:10" ht="13">
      <c r="J13085" s="169"/>
    </row>
    <row r="13086" spans="10:10" ht="13">
      <c r="J13086" s="169"/>
    </row>
    <row r="13087" spans="10:10" ht="13">
      <c r="J13087" s="169"/>
    </row>
    <row r="13088" spans="10:10" ht="13">
      <c r="J13088" s="169"/>
    </row>
    <row r="13089" spans="10:10" ht="13">
      <c r="J13089" s="169"/>
    </row>
    <row r="13090" spans="10:10" ht="13">
      <c r="J13090" s="169"/>
    </row>
    <row r="13091" spans="10:10" ht="13">
      <c r="J13091" s="169"/>
    </row>
    <row r="13092" spans="10:10" ht="13">
      <c r="J13092" s="169"/>
    </row>
    <row r="13093" spans="10:10" ht="13">
      <c r="J13093" s="169"/>
    </row>
    <row r="13094" spans="10:10" ht="13">
      <c r="J13094" s="169"/>
    </row>
    <row r="13095" spans="10:10" ht="13">
      <c r="J13095" s="169"/>
    </row>
    <row r="13096" spans="10:10" ht="13">
      <c r="J13096" s="169"/>
    </row>
    <row r="13097" spans="10:10" ht="13">
      <c r="J13097" s="169"/>
    </row>
    <row r="13098" spans="10:10" ht="13">
      <c r="J13098" s="169"/>
    </row>
    <row r="13099" spans="10:10" ht="13">
      <c r="J13099" s="169"/>
    </row>
    <row r="13100" spans="10:10" ht="13">
      <c r="J13100" s="169"/>
    </row>
    <row r="13101" spans="10:10" ht="13">
      <c r="J13101" s="169"/>
    </row>
    <row r="13102" spans="10:10" ht="13">
      <c r="J13102" s="169"/>
    </row>
    <row r="13103" spans="10:10" ht="13">
      <c r="J13103" s="169"/>
    </row>
    <row r="13104" spans="10:10" ht="13">
      <c r="J13104" s="169"/>
    </row>
    <row r="13105" spans="10:10" ht="13">
      <c r="J13105" s="169"/>
    </row>
    <row r="13106" spans="10:10" ht="13">
      <c r="J13106" s="169"/>
    </row>
    <row r="13107" spans="10:10" ht="13">
      <c r="J13107" s="169"/>
    </row>
    <row r="13108" spans="10:10" ht="13">
      <c r="J13108" s="169"/>
    </row>
    <row r="13109" spans="10:10" ht="13">
      <c r="J13109" s="169"/>
    </row>
    <row r="13110" spans="10:10" ht="13">
      <c r="J13110" s="169"/>
    </row>
    <row r="13111" spans="10:10" ht="13">
      <c r="J13111" s="169"/>
    </row>
    <row r="13112" spans="10:10" ht="13">
      <c r="J13112" s="169"/>
    </row>
    <row r="13113" spans="10:10" ht="13">
      <c r="J13113" s="169"/>
    </row>
    <row r="13114" spans="10:10" ht="13">
      <c r="J13114" s="169"/>
    </row>
    <row r="13115" spans="10:10" ht="13">
      <c r="J13115" s="169"/>
    </row>
    <row r="13116" spans="10:10" ht="13">
      <c r="J13116" s="169"/>
    </row>
    <row r="13117" spans="10:10" ht="13">
      <c r="J13117" s="169"/>
    </row>
    <row r="13118" spans="10:10" ht="13">
      <c r="J13118" s="169"/>
    </row>
    <row r="13119" spans="10:10" ht="13">
      <c r="J13119" s="169"/>
    </row>
    <row r="13120" spans="10:10" ht="13">
      <c r="J13120" s="169"/>
    </row>
    <row r="13121" spans="10:10" ht="13">
      <c r="J13121" s="169"/>
    </row>
    <row r="13122" spans="10:10" ht="13">
      <c r="J13122" s="169"/>
    </row>
    <row r="13123" spans="10:10" ht="13">
      <c r="J13123" s="169"/>
    </row>
    <row r="13124" spans="10:10" ht="13">
      <c r="J13124" s="169"/>
    </row>
    <row r="13125" spans="10:10" ht="13">
      <c r="J13125" s="169"/>
    </row>
    <row r="13126" spans="10:10" ht="13">
      <c r="J13126" s="169"/>
    </row>
    <row r="13127" spans="10:10" ht="13">
      <c r="J13127" s="169"/>
    </row>
    <row r="13128" spans="10:10" ht="13">
      <c r="J13128" s="169"/>
    </row>
    <row r="13129" spans="10:10" ht="13">
      <c r="J13129" s="169"/>
    </row>
    <row r="13130" spans="10:10" ht="13">
      <c r="J13130" s="169"/>
    </row>
    <row r="13131" spans="10:10" ht="13">
      <c r="J13131" s="169"/>
    </row>
    <row r="13132" spans="10:10" ht="13">
      <c r="J13132" s="169"/>
    </row>
    <row r="13133" spans="10:10" ht="13">
      <c r="J13133" s="169"/>
    </row>
    <row r="13134" spans="10:10" ht="13">
      <c r="J13134" s="169"/>
    </row>
    <row r="13135" spans="10:10" ht="13">
      <c r="J13135" s="169"/>
    </row>
    <row r="13136" spans="10:10" ht="13">
      <c r="J13136" s="169"/>
    </row>
    <row r="13137" spans="10:10" ht="13">
      <c r="J13137" s="169"/>
    </row>
    <row r="13138" spans="10:10" ht="13">
      <c r="J13138" s="169"/>
    </row>
    <row r="13139" spans="10:10" ht="13">
      <c r="J13139" s="169"/>
    </row>
    <row r="13140" spans="10:10" ht="13">
      <c r="J13140" s="169"/>
    </row>
    <row r="13141" spans="10:10" ht="13">
      <c r="J13141" s="169"/>
    </row>
    <row r="13142" spans="10:10" ht="13">
      <c r="J13142" s="169"/>
    </row>
    <row r="13143" spans="10:10" ht="13">
      <c r="J13143" s="169"/>
    </row>
    <row r="13144" spans="10:10" ht="13">
      <c r="J13144" s="169"/>
    </row>
    <row r="13145" spans="10:10" ht="13">
      <c r="J13145" s="169"/>
    </row>
    <row r="13146" spans="10:10" ht="13">
      <c r="J13146" s="169"/>
    </row>
    <row r="13147" spans="10:10" ht="13">
      <c r="J13147" s="169"/>
    </row>
    <row r="13148" spans="10:10" ht="13">
      <c r="J13148" s="169"/>
    </row>
    <row r="13149" spans="10:10" ht="13">
      <c r="J13149" s="169"/>
    </row>
    <row r="13150" spans="10:10" ht="13">
      <c r="J13150" s="169"/>
    </row>
    <row r="13151" spans="10:10" ht="13">
      <c r="J13151" s="169"/>
    </row>
    <row r="13152" spans="10:10" ht="13">
      <c r="J13152" s="169"/>
    </row>
    <row r="13153" spans="10:10" ht="13">
      <c r="J13153" s="169"/>
    </row>
    <row r="13154" spans="10:10" ht="13">
      <c r="J13154" s="169"/>
    </row>
    <row r="13155" spans="10:10" ht="13">
      <c r="J13155" s="169"/>
    </row>
    <row r="13156" spans="10:10" ht="13">
      <c r="J13156" s="169"/>
    </row>
    <row r="13157" spans="10:10" ht="13">
      <c r="J13157" s="169"/>
    </row>
    <row r="13158" spans="10:10" ht="13">
      <c r="J13158" s="169"/>
    </row>
    <row r="13159" spans="10:10" ht="13">
      <c r="J13159" s="169"/>
    </row>
    <row r="13160" spans="10:10" ht="13">
      <c r="J13160" s="169"/>
    </row>
    <row r="13161" spans="10:10" ht="13">
      <c r="J13161" s="169"/>
    </row>
    <row r="13162" spans="10:10" ht="13">
      <c r="J13162" s="169"/>
    </row>
    <row r="13163" spans="10:10" ht="13">
      <c r="J13163" s="169"/>
    </row>
    <row r="13164" spans="10:10" ht="13">
      <c r="J13164" s="169"/>
    </row>
    <row r="13165" spans="10:10" ht="13">
      <c r="J13165" s="169"/>
    </row>
    <row r="13166" spans="10:10" ht="13">
      <c r="J13166" s="169"/>
    </row>
    <row r="13167" spans="10:10" ht="13">
      <c r="J13167" s="169"/>
    </row>
    <row r="13168" spans="10:10" ht="13">
      <c r="J13168" s="169"/>
    </row>
    <row r="13169" spans="10:10" ht="13">
      <c r="J13169" s="169"/>
    </row>
    <row r="13170" spans="10:10" ht="13">
      <c r="J13170" s="169"/>
    </row>
    <row r="13171" spans="10:10" ht="13">
      <c r="J13171" s="169"/>
    </row>
    <row r="13172" spans="10:10" ht="13">
      <c r="J13172" s="169"/>
    </row>
    <row r="13173" spans="10:10" ht="13">
      <c r="J13173" s="169"/>
    </row>
    <row r="13174" spans="10:10" ht="13">
      <c r="J13174" s="169"/>
    </row>
    <row r="13175" spans="10:10" ht="13">
      <c r="J13175" s="169"/>
    </row>
    <row r="13176" spans="10:10" ht="13">
      <c r="J13176" s="169"/>
    </row>
    <row r="13177" spans="10:10" ht="13">
      <c r="J13177" s="169"/>
    </row>
    <row r="13178" spans="10:10" ht="13">
      <c r="J13178" s="169"/>
    </row>
    <row r="13179" spans="10:10" ht="13">
      <c r="J13179" s="169"/>
    </row>
    <row r="13180" spans="10:10" ht="13">
      <c r="J13180" s="169"/>
    </row>
    <row r="13181" spans="10:10" ht="13">
      <c r="J13181" s="169"/>
    </row>
    <row r="13182" spans="10:10" ht="13">
      <c r="J13182" s="169"/>
    </row>
    <row r="13183" spans="10:10" ht="13">
      <c r="J13183" s="169"/>
    </row>
    <row r="13184" spans="10:10" ht="13">
      <c r="J13184" s="169"/>
    </row>
    <row r="13185" spans="10:10" ht="13">
      <c r="J13185" s="169"/>
    </row>
    <row r="13186" spans="10:10" ht="13">
      <c r="J13186" s="169"/>
    </row>
    <row r="13187" spans="10:10" ht="13">
      <c r="J13187" s="169"/>
    </row>
    <row r="13188" spans="10:10" ht="13">
      <c r="J13188" s="169"/>
    </row>
    <row r="13189" spans="10:10" ht="13">
      <c r="J13189" s="169"/>
    </row>
    <row r="13190" spans="10:10" ht="13">
      <c r="J13190" s="169"/>
    </row>
    <row r="13191" spans="10:10" ht="13">
      <c r="J13191" s="169"/>
    </row>
    <row r="13192" spans="10:10" ht="13">
      <c r="J13192" s="169"/>
    </row>
    <row r="13193" spans="10:10" ht="13">
      <c r="J13193" s="169"/>
    </row>
    <row r="13194" spans="10:10" ht="13">
      <c r="J13194" s="169"/>
    </row>
    <row r="13195" spans="10:10" ht="13">
      <c r="J13195" s="169"/>
    </row>
    <row r="13196" spans="10:10" ht="13">
      <c r="J13196" s="169"/>
    </row>
    <row r="13197" spans="10:10" ht="13">
      <c r="J13197" s="169"/>
    </row>
    <row r="13198" spans="10:10" ht="13">
      <c r="J13198" s="169"/>
    </row>
    <row r="13199" spans="10:10" ht="13">
      <c r="J13199" s="169"/>
    </row>
    <row r="13200" spans="10:10" ht="13">
      <c r="J13200" s="169"/>
    </row>
    <row r="13201" spans="10:10" ht="13">
      <c r="J13201" s="169"/>
    </row>
    <row r="13202" spans="10:10" ht="13">
      <c r="J13202" s="169"/>
    </row>
    <row r="13203" spans="10:10" ht="13">
      <c r="J13203" s="169"/>
    </row>
    <row r="13204" spans="10:10" ht="13">
      <c r="J13204" s="169"/>
    </row>
    <row r="13205" spans="10:10" ht="13">
      <c r="J13205" s="169"/>
    </row>
    <row r="13206" spans="10:10" ht="13">
      <c r="J13206" s="169"/>
    </row>
    <row r="13207" spans="10:10" ht="13">
      <c r="J13207" s="169"/>
    </row>
    <row r="13208" spans="10:10" ht="13">
      <c r="J13208" s="169"/>
    </row>
    <row r="13209" spans="10:10" ht="13">
      <c r="J13209" s="169"/>
    </row>
    <row r="13210" spans="10:10" ht="13">
      <c r="J13210" s="169"/>
    </row>
    <row r="13211" spans="10:10" ht="13">
      <c r="J13211" s="169"/>
    </row>
    <row r="13212" spans="10:10" ht="13">
      <c r="J13212" s="169"/>
    </row>
    <row r="13213" spans="10:10" ht="13">
      <c r="J13213" s="169"/>
    </row>
    <row r="13214" spans="10:10" ht="13">
      <c r="J13214" s="169"/>
    </row>
    <row r="13215" spans="10:10" ht="13">
      <c r="J13215" s="169"/>
    </row>
    <row r="13216" spans="10:10" ht="13">
      <c r="J13216" s="169"/>
    </row>
    <row r="13217" spans="10:10" ht="13">
      <c r="J13217" s="169"/>
    </row>
    <row r="13218" spans="10:10" ht="13">
      <c r="J13218" s="169"/>
    </row>
    <row r="13219" spans="10:10" ht="13">
      <c r="J13219" s="169"/>
    </row>
    <row r="13220" spans="10:10" ht="13">
      <c r="J13220" s="169"/>
    </row>
    <row r="13221" spans="10:10" ht="13">
      <c r="J13221" s="169"/>
    </row>
    <row r="13222" spans="10:10" ht="13">
      <c r="J13222" s="169"/>
    </row>
    <row r="13223" spans="10:10" ht="13">
      <c r="J13223" s="169"/>
    </row>
    <row r="13224" spans="10:10" ht="13">
      <c r="J13224" s="169"/>
    </row>
    <row r="13225" spans="10:10" ht="13">
      <c r="J13225" s="169"/>
    </row>
    <row r="13226" spans="10:10" ht="13">
      <c r="J13226" s="169"/>
    </row>
    <row r="13227" spans="10:10" ht="13">
      <c r="J13227" s="169"/>
    </row>
    <row r="13228" spans="10:10" ht="13">
      <c r="J13228" s="169"/>
    </row>
    <row r="13229" spans="10:10" ht="13">
      <c r="J13229" s="169"/>
    </row>
    <row r="13230" spans="10:10" ht="13">
      <c r="J13230" s="169"/>
    </row>
    <row r="13231" spans="10:10" ht="13">
      <c r="J13231" s="169"/>
    </row>
    <row r="13232" spans="10:10" ht="13">
      <c r="J13232" s="169"/>
    </row>
    <row r="13233" spans="10:10" ht="13">
      <c r="J13233" s="169"/>
    </row>
    <row r="13234" spans="10:10" ht="13">
      <c r="J13234" s="169"/>
    </row>
    <row r="13235" spans="10:10" ht="13">
      <c r="J13235" s="169"/>
    </row>
    <row r="13236" spans="10:10" ht="13">
      <c r="J13236" s="169"/>
    </row>
    <row r="13237" spans="10:10" ht="13">
      <c r="J13237" s="169"/>
    </row>
    <row r="13238" spans="10:10" ht="13">
      <c r="J13238" s="169"/>
    </row>
    <row r="13239" spans="10:10" ht="13">
      <c r="J13239" s="169"/>
    </row>
    <row r="13240" spans="10:10" ht="13">
      <c r="J13240" s="169"/>
    </row>
    <row r="13241" spans="10:10" ht="13">
      <c r="J13241" s="169"/>
    </row>
    <row r="13242" spans="10:10" ht="13">
      <c r="J13242" s="169"/>
    </row>
    <row r="13243" spans="10:10" ht="13">
      <c r="J13243" s="169"/>
    </row>
    <row r="13244" spans="10:10" ht="13">
      <c r="J13244" s="169"/>
    </row>
    <row r="13245" spans="10:10" ht="13">
      <c r="J13245" s="169"/>
    </row>
    <row r="13246" spans="10:10" ht="13">
      <c r="J13246" s="169"/>
    </row>
    <row r="13247" spans="10:10" ht="13">
      <c r="J13247" s="169"/>
    </row>
    <row r="13248" spans="10:10" ht="13">
      <c r="J13248" s="169"/>
    </row>
    <row r="13249" spans="10:10" ht="13">
      <c r="J13249" s="169"/>
    </row>
    <row r="13250" spans="10:10" ht="13">
      <c r="J13250" s="169"/>
    </row>
    <row r="13251" spans="10:10" ht="13">
      <c r="J13251" s="169"/>
    </row>
    <row r="13252" spans="10:10" ht="13">
      <c r="J13252" s="169"/>
    </row>
    <row r="13253" spans="10:10" ht="13">
      <c r="J13253" s="169"/>
    </row>
    <row r="13254" spans="10:10" ht="13">
      <c r="J13254" s="169"/>
    </row>
    <row r="13255" spans="10:10" ht="13">
      <c r="J13255" s="169"/>
    </row>
    <row r="13256" spans="10:10" ht="13">
      <c r="J13256" s="169"/>
    </row>
    <row r="13257" spans="10:10" ht="13">
      <c r="J13257" s="169"/>
    </row>
    <row r="13258" spans="10:10" ht="13">
      <c r="J13258" s="169"/>
    </row>
    <row r="13259" spans="10:10" ht="13">
      <c r="J13259" s="169"/>
    </row>
    <row r="13260" spans="10:10" ht="13">
      <c r="J13260" s="169"/>
    </row>
    <row r="13261" spans="10:10" ht="13">
      <c r="J13261" s="169"/>
    </row>
    <row r="13262" spans="10:10" ht="13">
      <c r="J13262" s="169"/>
    </row>
    <row r="13263" spans="10:10" ht="13">
      <c r="J13263" s="169"/>
    </row>
    <row r="13264" spans="10:10" ht="13">
      <c r="J13264" s="169"/>
    </row>
    <row r="13265" spans="10:10" ht="13">
      <c r="J13265" s="169"/>
    </row>
    <row r="13266" spans="10:10" ht="13">
      <c r="J13266" s="169"/>
    </row>
    <row r="13267" spans="10:10" ht="13">
      <c r="J13267" s="169"/>
    </row>
    <row r="13268" spans="10:10" ht="13">
      <c r="J13268" s="169"/>
    </row>
    <row r="13269" spans="10:10" ht="13">
      <c r="J13269" s="169"/>
    </row>
    <row r="13270" spans="10:10" ht="13">
      <c r="J13270" s="169"/>
    </row>
    <row r="13271" spans="10:10" ht="13">
      <c r="J13271" s="169"/>
    </row>
    <row r="13272" spans="10:10" ht="13">
      <c r="J13272" s="169"/>
    </row>
    <row r="13273" spans="10:10" ht="13">
      <c r="J13273" s="169"/>
    </row>
    <row r="13274" spans="10:10" ht="13">
      <c r="J13274" s="169"/>
    </row>
    <row r="13275" spans="10:10" ht="13">
      <c r="J13275" s="169"/>
    </row>
    <row r="13276" spans="10:10" ht="13">
      <c r="J13276" s="169"/>
    </row>
    <row r="13277" spans="10:10" ht="13">
      <c r="J13277" s="169"/>
    </row>
    <row r="13278" spans="10:10" ht="13">
      <c r="J13278" s="169"/>
    </row>
    <row r="13279" spans="10:10" ht="13">
      <c r="J13279" s="169"/>
    </row>
    <row r="13280" spans="10:10" ht="13">
      <c r="J13280" s="169"/>
    </row>
    <row r="13281" spans="10:10" ht="13">
      <c r="J13281" s="169"/>
    </row>
    <row r="13282" spans="10:10" ht="13">
      <c r="J13282" s="169"/>
    </row>
    <row r="13283" spans="10:10" ht="13">
      <c r="J13283" s="169"/>
    </row>
    <row r="13284" spans="10:10" ht="13">
      <c r="J13284" s="169"/>
    </row>
    <row r="13285" spans="10:10" ht="13">
      <c r="J13285" s="169"/>
    </row>
    <row r="13286" spans="10:10" ht="13">
      <c r="J13286" s="169"/>
    </row>
    <row r="13287" spans="10:10" ht="13">
      <c r="J13287" s="169"/>
    </row>
    <row r="13288" spans="10:10" ht="13">
      <c r="J13288" s="169"/>
    </row>
    <row r="13289" spans="10:10" ht="13">
      <c r="J13289" s="169"/>
    </row>
    <row r="13290" spans="10:10" ht="13">
      <c r="J13290" s="169"/>
    </row>
    <row r="13291" spans="10:10" ht="13">
      <c r="J13291" s="169"/>
    </row>
    <row r="13292" spans="10:10" ht="13">
      <c r="J13292" s="169"/>
    </row>
    <row r="13293" spans="10:10" ht="13">
      <c r="J13293" s="169"/>
    </row>
    <row r="13294" spans="10:10" ht="13">
      <c r="J13294" s="169"/>
    </row>
    <row r="13295" spans="10:10" ht="13">
      <c r="J13295" s="169"/>
    </row>
    <row r="13296" spans="10:10" ht="13">
      <c r="J13296" s="169"/>
    </row>
    <row r="13297" spans="10:10" ht="13">
      <c r="J13297" s="169"/>
    </row>
    <row r="13298" spans="10:10" ht="13">
      <c r="J13298" s="169"/>
    </row>
    <row r="13299" spans="10:10" ht="13">
      <c r="J13299" s="169"/>
    </row>
    <row r="13300" spans="10:10" ht="13">
      <c r="J13300" s="169"/>
    </row>
    <row r="13301" spans="10:10" ht="13">
      <c r="J13301" s="169"/>
    </row>
    <row r="13302" spans="10:10" ht="13">
      <c r="J13302" s="169"/>
    </row>
    <row r="13303" spans="10:10" ht="13">
      <c r="J13303" s="169"/>
    </row>
    <row r="13304" spans="10:10" ht="13">
      <c r="J13304" s="169"/>
    </row>
    <row r="13305" spans="10:10" ht="13">
      <c r="J13305" s="169"/>
    </row>
    <row r="13306" spans="10:10" ht="13">
      <c r="J13306" s="169"/>
    </row>
    <row r="13307" spans="10:10" ht="13">
      <c r="J13307" s="169"/>
    </row>
    <row r="13308" spans="10:10" ht="13">
      <c r="J13308" s="169"/>
    </row>
    <row r="13309" spans="10:10" ht="13">
      <c r="J13309" s="169"/>
    </row>
    <row r="13310" spans="10:10" ht="13">
      <c r="J13310" s="169"/>
    </row>
    <row r="13311" spans="10:10" ht="13">
      <c r="J13311" s="169"/>
    </row>
    <row r="13312" spans="10:10" ht="13">
      <c r="J13312" s="169"/>
    </row>
    <row r="13313" spans="10:10" ht="13">
      <c r="J13313" s="169"/>
    </row>
    <row r="13314" spans="10:10" ht="13">
      <c r="J13314" s="169"/>
    </row>
    <row r="13315" spans="10:10" ht="13">
      <c r="J13315" s="169"/>
    </row>
    <row r="13316" spans="10:10" ht="13">
      <c r="J13316" s="169"/>
    </row>
    <row r="13317" spans="10:10" ht="13">
      <c r="J13317" s="169"/>
    </row>
    <row r="13318" spans="10:10" ht="13">
      <c r="J13318" s="169"/>
    </row>
    <row r="13319" spans="10:10" ht="13">
      <c r="J13319" s="169"/>
    </row>
    <row r="13320" spans="10:10" ht="13">
      <c r="J13320" s="169"/>
    </row>
    <row r="13321" spans="10:10" ht="13">
      <c r="J13321" s="169"/>
    </row>
    <row r="13322" spans="10:10" ht="13">
      <c r="J13322" s="169"/>
    </row>
    <row r="13323" spans="10:10" ht="13">
      <c r="J13323" s="169"/>
    </row>
    <row r="13324" spans="10:10" ht="13">
      <c r="J13324" s="169"/>
    </row>
    <row r="13325" spans="10:10" ht="13">
      <c r="J13325" s="169"/>
    </row>
    <row r="13326" spans="10:10" ht="13">
      <c r="J13326" s="169"/>
    </row>
    <row r="13327" spans="10:10" ht="13">
      <c r="J13327" s="169"/>
    </row>
    <row r="13328" spans="10:10" ht="13">
      <c r="J13328" s="169"/>
    </row>
    <row r="13329" spans="10:10" ht="13">
      <c r="J13329" s="169"/>
    </row>
    <row r="13330" spans="10:10" ht="13">
      <c r="J13330" s="169"/>
    </row>
    <row r="13331" spans="10:10" ht="13">
      <c r="J13331" s="169"/>
    </row>
    <row r="13332" spans="10:10" ht="13">
      <c r="J13332" s="169"/>
    </row>
    <row r="13333" spans="10:10" ht="13">
      <c r="J13333" s="169"/>
    </row>
    <row r="13334" spans="10:10" ht="13">
      <c r="J13334" s="169"/>
    </row>
    <row r="13335" spans="10:10" ht="13">
      <c r="J13335" s="169"/>
    </row>
    <row r="13336" spans="10:10" ht="13">
      <c r="J13336" s="169"/>
    </row>
    <row r="13337" spans="10:10" ht="13">
      <c r="J13337" s="169"/>
    </row>
    <row r="13338" spans="10:10" ht="13">
      <c r="J13338" s="169"/>
    </row>
    <row r="13339" spans="10:10" ht="13">
      <c r="J13339" s="169"/>
    </row>
    <row r="13340" spans="10:10" ht="13">
      <c r="J13340" s="169"/>
    </row>
    <row r="13341" spans="10:10" ht="13">
      <c r="J13341" s="169"/>
    </row>
    <row r="13342" spans="10:10" ht="13">
      <c r="J13342" s="169"/>
    </row>
    <row r="13343" spans="10:10" ht="13">
      <c r="J13343" s="169"/>
    </row>
    <row r="13344" spans="10:10" ht="13">
      <c r="J13344" s="169"/>
    </row>
    <row r="13345" spans="10:10" ht="13">
      <c r="J13345" s="169"/>
    </row>
    <row r="13346" spans="10:10" ht="13">
      <c r="J13346" s="169"/>
    </row>
    <row r="13347" spans="10:10" ht="13">
      <c r="J13347" s="169"/>
    </row>
    <row r="13348" spans="10:10" ht="13">
      <c r="J13348" s="169"/>
    </row>
    <row r="13349" spans="10:10" ht="13">
      <c r="J13349" s="169"/>
    </row>
    <row r="13350" spans="10:10" ht="13">
      <c r="J13350" s="169"/>
    </row>
    <row r="13351" spans="10:10" ht="13">
      <c r="J13351" s="169"/>
    </row>
    <row r="13352" spans="10:10" ht="13">
      <c r="J13352" s="169"/>
    </row>
    <row r="13353" spans="10:10" ht="13">
      <c r="J13353" s="169"/>
    </row>
    <row r="13354" spans="10:10" ht="13">
      <c r="J13354" s="169"/>
    </row>
    <row r="13355" spans="10:10" ht="13">
      <c r="J13355" s="169"/>
    </row>
    <row r="13356" spans="10:10" ht="13">
      <c r="J13356" s="169"/>
    </row>
    <row r="13357" spans="10:10" ht="13">
      <c r="J13357" s="169"/>
    </row>
    <row r="13358" spans="10:10" ht="13">
      <c r="J13358" s="169"/>
    </row>
    <row r="13359" spans="10:10" ht="13">
      <c r="J13359" s="169"/>
    </row>
    <row r="13360" spans="10:10" ht="13">
      <c r="J13360" s="169"/>
    </row>
    <row r="13361" spans="10:10" ht="13">
      <c r="J13361" s="169"/>
    </row>
    <row r="13362" spans="10:10" ht="13">
      <c r="J13362" s="169"/>
    </row>
    <row r="13363" spans="10:10" ht="13">
      <c r="J13363" s="169"/>
    </row>
    <row r="13364" spans="10:10" ht="13">
      <c r="J13364" s="169"/>
    </row>
    <row r="13365" spans="10:10" ht="13">
      <c r="J13365" s="169"/>
    </row>
    <row r="13366" spans="10:10" ht="13">
      <c r="J13366" s="169"/>
    </row>
    <row r="13367" spans="10:10" ht="13">
      <c r="J13367" s="169"/>
    </row>
    <row r="13368" spans="10:10" ht="13">
      <c r="J13368" s="169"/>
    </row>
    <row r="13369" spans="10:10" ht="13">
      <c r="J13369" s="169"/>
    </row>
    <row r="13370" spans="10:10" ht="13">
      <c r="J13370" s="169"/>
    </row>
    <row r="13371" spans="10:10" ht="13">
      <c r="J13371" s="169"/>
    </row>
    <row r="13372" spans="10:10" ht="13">
      <c r="J13372" s="169"/>
    </row>
    <row r="13373" spans="10:10" ht="13">
      <c r="J13373" s="169"/>
    </row>
    <row r="13374" spans="10:10" ht="13">
      <c r="J13374" s="169"/>
    </row>
    <row r="13375" spans="10:10" ht="13">
      <c r="J13375" s="169"/>
    </row>
    <row r="13376" spans="10:10" ht="13">
      <c r="J13376" s="169"/>
    </row>
    <row r="13377" spans="10:10" ht="13">
      <c r="J13377" s="169"/>
    </row>
    <row r="13378" spans="10:10" ht="13">
      <c r="J13378" s="169"/>
    </row>
    <row r="13379" spans="10:10" ht="13">
      <c r="J13379" s="169"/>
    </row>
    <row r="13380" spans="10:10" ht="13">
      <c r="J13380" s="169"/>
    </row>
    <row r="13381" spans="10:10" ht="13">
      <c r="J13381" s="169"/>
    </row>
    <row r="13382" spans="10:10" ht="13">
      <c r="J13382" s="169"/>
    </row>
    <row r="13383" spans="10:10" ht="13">
      <c r="J13383" s="169"/>
    </row>
    <row r="13384" spans="10:10" ht="13">
      <c r="J13384" s="169"/>
    </row>
    <row r="13385" spans="10:10" ht="13">
      <c r="J13385" s="169"/>
    </row>
    <row r="13386" spans="10:10" ht="13">
      <c r="J13386" s="169"/>
    </row>
    <row r="13387" spans="10:10" ht="13">
      <c r="J13387" s="169"/>
    </row>
    <row r="13388" spans="10:10" ht="13">
      <c r="J13388" s="169"/>
    </row>
    <row r="13389" spans="10:10" ht="13">
      <c r="J13389" s="169"/>
    </row>
    <row r="13390" spans="10:10" ht="13">
      <c r="J13390" s="169"/>
    </row>
    <row r="13391" spans="10:10" ht="13">
      <c r="J13391" s="169"/>
    </row>
    <row r="13392" spans="10:10" ht="13">
      <c r="J13392" s="169"/>
    </row>
    <row r="13393" spans="10:10" ht="13">
      <c r="J13393" s="169"/>
    </row>
    <row r="13394" spans="10:10" ht="13">
      <c r="J13394" s="169"/>
    </row>
    <row r="13395" spans="10:10" ht="13">
      <c r="J13395" s="169"/>
    </row>
    <row r="13396" spans="10:10" ht="13">
      <c r="J13396" s="169"/>
    </row>
    <row r="13397" spans="10:10" ht="13">
      <c r="J13397" s="169"/>
    </row>
    <row r="13398" spans="10:10" ht="13">
      <c r="J13398" s="169"/>
    </row>
    <row r="13399" spans="10:10" ht="13">
      <c r="J13399" s="169"/>
    </row>
    <row r="13400" spans="10:10" ht="13">
      <c r="J13400" s="169"/>
    </row>
    <row r="13401" spans="10:10" ht="13">
      <c r="J13401" s="169"/>
    </row>
    <row r="13402" spans="10:10" ht="13">
      <c r="J13402" s="169"/>
    </row>
    <row r="13403" spans="10:10" ht="13">
      <c r="J13403" s="169"/>
    </row>
    <row r="13404" spans="10:10" ht="13">
      <c r="J13404" s="169"/>
    </row>
    <row r="13405" spans="10:10" ht="13">
      <c r="J13405" s="169"/>
    </row>
    <row r="13406" spans="10:10" ht="13">
      <c r="J13406" s="169"/>
    </row>
    <row r="13407" spans="10:10" ht="13">
      <c r="J13407" s="169"/>
    </row>
    <row r="13408" spans="10:10" ht="13">
      <c r="J13408" s="169"/>
    </row>
    <row r="13409" spans="10:10" ht="13">
      <c r="J13409" s="169"/>
    </row>
    <row r="13410" spans="10:10" ht="13">
      <c r="J13410" s="169"/>
    </row>
    <row r="13411" spans="10:10" ht="13">
      <c r="J13411" s="169"/>
    </row>
    <row r="13412" spans="10:10" ht="13">
      <c r="J13412" s="169"/>
    </row>
    <row r="13413" spans="10:10" ht="13">
      <c r="J13413" s="169"/>
    </row>
    <row r="13414" spans="10:10" ht="13">
      <c r="J13414" s="169"/>
    </row>
    <row r="13415" spans="10:10" ht="13">
      <c r="J13415" s="169"/>
    </row>
    <row r="13416" spans="10:10" ht="13">
      <c r="J13416" s="169"/>
    </row>
    <row r="13417" spans="10:10" ht="13">
      <c r="J13417" s="169"/>
    </row>
    <row r="13418" spans="10:10" ht="13">
      <c r="J13418" s="169"/>
    </row>
    <row r="13419" spans="10:10" ht="13">
      <c r="J13419" s="169"/>
    </row>
    <row r="13420" spans="10:10" ht="13">
      <c r="J13420" s="169"/>
    </row>
    <row r="13421" spans="10:10" ht="13">
      <c r="J13421" s="169"/>
    </row>
    <row r="13422" spans="10:10" ht="13">
      <c r="J13422" s="169"/>
    </row>
    <row r="13423" spans="10:10" ht="13">
      <c r="J13423" s="169"/>
    </row>
    <row r="13424" spans="10:10" ht="13">
      <c r="J13424" s="169"/>
    </row>
    <row r="13425" spans="10:10" ht="13">
      <c r="J13425" s="169"/>
    </row>
    <row r="13426" spans="10:10" ht="13">
      <c r="J13426" s="169"/>
    </row>
    <row r="13427" spans="10:10" ht="13">
      <c r="J13427" s="169"/>
    </row>
    <row r="13428" spans="10:10" ht="13">
      <c r="J13428" s="169"/>
    </row>
    <row r="13429" spans="10:10" ht="13">
      <c r="J13429" s="169"/>
    </row>
    <row r="13430" spans="10:10" ht="13">
      <c r="J13430" s="169"/>
    </row>
    <row r="13431" spans="10:10" ht="13">
      <c r="J13431" s="169"/>
    </row>
    <row r="13432" spans="10:10" ht="13">
      <c r="J13432" s="169"/>
    </row>
    <row r="13433" spans="10:10" ht="13">
      <c r="J13433" s="169"/>
    </row>
    <row r="13434" spans="10:10" ht="13">
      <c r="J13434" s="169"/>
    </row>
    <row r="13435" spans="10:10" ht="13">
      <c r="J13435" s="169"/>
    </row>
    <row r="13436" spans="10:10" ht="13">
      <c r="J13436" s="169"/>
    </row>
    <row r="13437" spans="10:10" ht="13">
      <c r="J13437" s="169"/>
    </row>
    <row r="13438" spans="10:10" ht="13">
      <c r="J13438" s="169"/>
    </row>
    <row r="13439" spans="10:10" ht="13">
      <c r="J13439" s="169"/>
    </row>
    <row r="13440" spans="10:10" ht="13">
      <c r="J13440" s="169"/>
    </row>
    <row r="13441" spans="10:10" ht="13">
      <c r="J13441" s="169"/>
    </row>
    <row r="13442" spans="10:10" ht="13">
      <c r="J13442" s="169"/>
    </row>
    <row r="13443" spans="10:10" ht="13">
      <c r="J13443" s="169"/>
    </row>
    <row r="13444" spans="10:10" ht="13">
      <c r="J13444" s="169"/>
    </row>
    <row r="13445" spans="10:10" ht="13">
      <c r="J13445" s="169"/>
    </row>
    <row r="13446" spans="10:10" ht="13">
      <c r="J13446" s="169"/>
    </row>
    <row r="13447" spans="10:10" ht="13">
      <c r="J13447" s="169"/>
    </row>
    <row r="13448" spans="10:10" ht="13">
      <c r="J13448" s="169"/>
    </row>
    <row r="13449" spans="10:10" ht="13">
      <c r="J13449" s="169"/>
    </row>
    <row r="13450" spans="10:10" ht="13">
      <c r="J13450" s="169"/>
    </row>
    <row r="13451" spans="10:10" ht="13">
      <c r="J13451" s="169"/>
    </row>
    <row r="13452" spans="10:10" ht="13">
      <c r="J13452" s="169"/>
    </row>
    <row r="13453" spans="10:10" ht="13">
      <c r="J13453" s="169"/>
    </row>
    <row r="13454" spans="10:10" ht="13">
      <c r="J13454" s="169"/>
    </row>
    <row r="13455" spans="10:10" ht="13">
      <c r="J13455" s="169"/>
    </row>
    <row r="13456" spans="10:10" ht="13">
      <c r="J13456" s="169"/>
    </row>
    <row r="13457" spans="10:10" ht="13">
      <c r="J13457" s="169"/>
    </row>
    <row r="13458" spans="10:10" ht="13">
      <c r="J13458" s="169"/>
    </row>
    <row r="13459" spans="10:10" ht="13">
      <c r="J13459" s="169"/>
    </row>
    <row r="13460" spans="10:10" ht="13">
      <c r="J13460" s="169"/>
    </row>
    <row r="13461" spans="10:10" ht="13">
      <c r="J13461" s="169"/>
    </row>
    <row r="13462" spans="10:10" ht="13">
      <c r="J13462" s="169"/>
    </row>
    <row r="13463" spans="10:10" ht="13">
      <c r="J13463" s="169"/>
    </row>
    <row r="13464" spans="10:10" ht="13">
      <c r="J13464" s="169"/>
    </row>
    <row r="13465" spans="10:10" ht="13">
      <c r="J13465" s="169"/>
    </row>
    <row r="13466" spans="10:10" ht="13">
      <c r="J13466" s="169"/>
    </row>
    <row r="13467" spans="10:10" ht="13">
      <c r="J13467" s="169"/>
    </row>
    <row r="13468" spans="10:10" ht="13">
      <c r="J13468" s="169"/>
    </row>
    <row r="13469" spans="10:10" ht="13">
      <c r="J13469" s="169"/>
    </row>
    <row r="13470" spans="10:10" ht="13">
      <c r="J13470" s="169"/>
    </row>
    <row r="13471" spans="10:10" ht="13">
      <c r="J13471" s="169"/>
    </row>
    <row r="13472" spans="10:10" ht="13">
      <c r="J13472" s="169"/>
    </row>
    <row r="13473" spans="10:10" ht="13">
      <c r="J13473" s="169"/>
    </row>
    <row r="13474" spans="10:10" ht="13">
      <c r="J13474" s="169"/>
    </row>
    <row r="13475" spans="10:10" ht="13">
      <c r="J13475" s="169"/>
    </row>
    <row r="13476" spans="10:10" ht="13">
      <c r="J13476" s="169"/>
    </row>
    <row r="13477" spans="10:10" ht="13">
      <c r="J13477" s="169"/>
    </row>
    <row r="13478" spans="10:10" ht="13">
      <c r="J13478" s="169"/>
    </row>
    <row r="13479" spans="10:10" ht="13">
      <c r="J13479" s="169"/>
    </row>
    <row r="13480" spans="10:10" ht="13">
      <c r="J13480" s="169"/>
    </row>
    <row r="13481" spans="10:10" ht="13">
      <c r="J13481" s="169"/>
    </row>
    <row r="13482" spans="10:10" ht="13">
      <c r="J13482" s="169"/>
    </row>
    <row r="13483" spans="10:10" ht="13">
      <c r="J13483" s="169"/>
    </row>
    <row r="13484" spans="10:10" ht="13">
      <c r="J13484" s="169"/>
    </row>
    <row r="13485" spans="10:10" ht="13">
      <c r="J13485" s="169"/>
    </row>
    <row r="13486" spans="10:10" ht="13">
      <c r="J13486" s="169"/>
    </row>
    <row r="13487" spans="10:10" ht="13">
      <c r="J13487" s="169"/>
    </row>
    <row r="13488" spans="10:10" ht="13">
      <c r="J13488" s="169"/>
    </row>
    <row r="13489" spans="10:10" ht="13">
      <c r="J13489" s="169"/>
    </row>
    <row r="13490" spans="10:10" ht="13">
      <c r="J13490" s="169"/>
    </row>
    <row r="13491" spans="10:10" ht="13">
      <c r="J13491" s="169"/>
    </row>
    <row r="13492" spans="10:10" ht="13">
      <c r="J13492" s="169"/>
    </row>
    <row r="13493" spans="10:10" ht="13">
      <c r="J13493" s="169"/>
    </row>
    <row r="13494" spans="10:10" ht="13">
      <c r="J13494" s="169"/>
    </row>
    <row r="13495" spans="10:10" ht="13">
      <c r="J13495" s="169"/>
    </row>
    <row r="13496" spans="10:10" ht="13">
      <c r="J13496" s="169"/>
    </row>
    <row r="13497" spans="10:10" ht="13">
      <c r="J13497" s="169"/>
    </row>
    <row r="13498" spans="10:10" ht="13">
      <c r="J13498" s="169"/>
    </row>
    <row r="13499" spans="10:10" ht="13">
      <c r="J13499" s="169"/>
    </row>
    <row r="13500" spans="10:10" ht="13">
      <c r="J13500" s="169"/>
    </row>
    <row r="13501" spans="10:10" ht="13">
      <c r="J13501" s="169"/>
    </row>
    <row r="13502" spans="10:10" ht="13">
      <c r="J13502" s="169"/>
    </row>
    <row r="13503" spans="10:10" ht="13">
      <c r="J13503" s="169"/>
    </row>
    <row r="13504" spans="10:10" ht="13">
      <c r="J13504" s="169"/>
    </row>
    <row r="13505" spans="10:10" ht="13">
      <c r="J13505" s="169"/>
    </row>
    <row r="13506" spans="10:10" ht="13">
      <c r="J13506" s="169"/>
    </row>
    <row r="13507" spans="10:10" ht="13">
      <c r="J13507" s="169"/>
    </row>
    <row r="13508" spans="10:10" ht="13">
      <c r="J13508" s="169"/>
    </row>
    <row r="13509" spans="10:10" ht="13">
      <c r="J13509" s="169"/>
    </row>
    <row r="13510" spans="10:10" ht="13">
      <c r="J13510" s="169"/>
    </row>
    <row r="13511" spans="10:10" ht="13">
      <c r="J13511" s="169"/>
    </row>
    <row r="13512" spans="10:10" ht="13">
      <c r="J13512" s="169"/>
    </row>
    <row r="13513" spans="10:10" ht="13">
      <c r="J13513" s="169"/>
    </row>
    <row r="13514" spans="10:10" ht="13">
      <c r="J13514" s="169"/>
    </row>
    <row r="13515" spans="10:10" ht="13">
      <c r="J13515" s="169"/>
    </row>
    <row r="13516" spans="10:10" ht="13">
      <c r="J13516" s="169"/>
    </row>
    <row r="13517" spans="10:10" ht="13">
      <c r="J13517" s="169"/>
    </row>
    <row r="13518" spans="10:10" ht="13">
      <c r="J13518" s="169"/>
    </row>
    <row r="13519" spans="10:10" ht="13">
      <c r="J13519" s="169"/>
    </row>
    <row r="13520" spans="10:10" ht="13">
      <c r="J13520" s="169"/>
    </row>
    <row r="13521" spans="10:10" ht="13">
      <c r="J13521" s="169"/>
    </row>
    <row r="13522" spans="10:10" ht="13">
      <c r="J13522" s="169"/>
    </row>
    <row r="13523" spans="10:10" ht="13">
      <c r="J13523" s="169"/>
    </row>
    <row r="13524" spans="10:10" ht="13">
      <c r="J13524" s="169"/>
    </row>
    <row r="13525" spans="10:10" ht="13">
      <c r="J13525" s="169"/>
    </row>
    <row r="13526" spans="10:10" ht="13">
      <c r="J13526" s="169"/>
    </row>
    <row r="13527" spans="10:10" ht="13">
      <c r="J13527" s="169"/>
    </row>
    <row r="13528" spans="10:10" ht="13">
      <c r="J13528" s="169"/>
    </row>
    <row r="13529" spans="10:10" ht="13">
      <c r="J13529" s="169"/>
    </row>
    <row r="13530" spans="10:10" ht="13">
      <c r="J13530" s="169"/>
    </row>
    <row r="13531" spans="10:10" ht="13">
      <c r="J13531" s="169"/>
    </row>
    <row r="13532" spans="10:10" ht="13">
      <c r="J13532" s="169"/>
    </row>
    <row r="13533" spans="10:10" ht="13">
      <c r="J13533" s="169"/>
    </row>
    <row r="13534" spans="10:10" ht="13">
      <c r="J13534" s="169"/>
    </row>
    <row r="13535" spans="10:10" ht="13">
      <c r="J13535" s="169"/>
    </row>
    <row r="13536" spans="10:10" ht="13">
      <c r="J13536" s="169"/>
    </row>
    <row r="13537" spans="10:10" ht="13">
      <c r="J13537" s="169"/>
    </row>
    <row r="13538" spans="10:10" ht="13">
      <c r="J13538" s="169"/>
    </row>
    <row r="13539" spans="10:10" ht="13">
      <c r="J13539" s="169"/>
    </row>
    <row r="13540" spans="10:10" ht="13">
      <c r="J13540" s="169"/>
    </row>
    <row r="13541" spans="10:10" ht="13">
      <c r="J13541" s="169"/>
    </row>
    <row r="13542" spans="10:10" ht="13">
      <c r="J13542" s="169"/>
    </row>
    <row r="13543" spans="10:10" ht="13">
      <c r="J13543" s="169"/>
    </row>
    <row r="13544" spans="10:10" ht="13">
      <c r="J13544" s="169"/>
    </row>
    <row r="13545" spans="10:10" ht="13">
      <c r="J13545" s="169"/>
    </row>
    <row r="13546" spans="10:10" ht="13">
      <c r="J13546" s="169"/>
    </row>
    <row r="13547" spans="10:10" ht="13">
      <c r="J13547" s="169"/>
    </row>
    <row r="13548" spans="10:10" ht="13">
      <c r="J13548" s="169"/>
    </row>
    <row r="13549" spans="10:10" ht="13">
      <c r="J13549" s="169"/>
    </row>
    <row r="13550" spans="10:10" ht="13">
      <c r="J13550" s="169"/>
    </row>
    <row r="13551" spans="10:10" ht="13">
      <c r="J13551" s="169"/>
    </row>
    <row r="13552" spans="10:10" ht="13">
      <c r="J13552" s="169"/>
    </row>
    <row r="13553" spans="10:10" ht="13">
      <c r="J13553" s="169"/>
    </row>
    <row r="13554" spans="10:10" ht="13">
      <c r="J13554" s="169"/>
    </row>
    <row r="13555" spans="10:10" ht="13">
      <c r="J13555" s="169"/>
    </row>
    <row r="13556" spans="10:10" ht="13">
      <c r="J13556" s="169"/>
    </row>
    <row r="13557" spans="10:10" ht="13">
      <c r="J13557" s="169"/>
    </row>
    <row r="13558" spans="10:10" ht="13">
      <c r="J13558" s="169"/>
    </row>
    <row r="13559" spans="10:10" ht="13">
      <c r="J13559" s="169"/>
    </row>
    <row r="13560" spans="10:10" ht="13">
      <c r="J13560" s="169"/>
    </row>
    <row r="13561" spans="10:10" ht="13">
      <c r="J13561" s="169"/>
    </row>
    <row r="13562" spans="10:10" ht="13">
      <c r="J13562" s="169"/>
    </row>
    <row r="13563" spans="10:10" ht="13">
      <c r="J13563" s="169"/>
    </row>
    <row r="13564" spans="10:10" ht="13">
      <c r="J13564" s="169"/>
    </row>
    <row r="13565" spans="10:10" ht="13">
      <c r="J13565" s="169"/>
    </row>
    <row r="13566" spans="10:10" ht="13">
      <c r="J13566" s="169"/>
    </row>
    <row r="13567" spans="10:10" ht="13">
      <c r="J13567" s="169"/>
    </row>
    <row r="13568" spans="10:10" ht="13">
      <c r="J13568" s="169"/>
    </row>
    <row r="13569" spans="10:10" ht="13">
      <c r="J13569" s="169"/>
    </row>
    <row r="13570" spans="10:10" ht="13">
      <c r="J13570" s="169"/>
    </row>
    <row r="13571" spans="10:10" ht="13">
      <c r="J13571" s="169"/>
    </row>
    <row r="13572" spans="10:10" ht="13">
      <c r="J13572" s="169"/>
    </row>
    <row r="13573" spans="10:10" ht="13">
      <c r="J13573" s="169"/>
    </row>
    <row r="13574" spans="10:10" ht="13">
      <c r="J13574" s="169"/>
    </row>
    <row r="13575" spans="10:10" ht="13">
      <c r="J13575" s="169"/>
    </row>
    <row r="13576" spans="10:10" ht="13">
      <c r="J13576" s="169"/>
    </row>
    <row r="13577" spans="10:10" ht="13">
      <c r="J13577" s="169"/>
    </row>
    <row r="13578" spans="10:10" ht="13">
      <c r="J13578" s="169"/>
    </row>
    <row r="13579" spans="10:10" ht="13">
      <c r="J13579" s="169"/>
    </row>
    <row r="13580" spans="10:10" ht="13">
      <c r="J13580" s="169"/>
    </row>
    <row r="13581" spans="10:10" ht="13">
      <c r="J13581" s="169"/>
    </row>
    <row r="13582" spans="10:10" ht="13">
      <c r="J13582" s="169"/>
    </row>
    <row r="13583" spans="10:10" ht="13">
      <c r="J13583" s="169"/>
    </row>
    <row r="13584" spans="10:10" ht="13">
      <c r="J13584" s="169"/>
    </row>
    <row r="13585" spans="10:10" ht="13">
      <c r="J13585" s="169"/>
    </row>
    <row r="13586" spans="10:10" ht="13">
      <c r="J13586" s="169"/>
    </row>
    <row r="13587" spans="10:10" ht="13">
      <c r="J13587" s="169"/>
    </row>
    <row r="13588" spans="10:10" ht="13">
      <c r="J13588" s="169"/>
    </row>
    <row r="13589" spans="10:10" ht="13">
      <c r="J13589" s="169"/>
    </row>
    <row r="13590" spans="10:10" ht="13">
      <c r="J13590" s="169"/>
    </row>
    <row r="13591" spans="10:10" ht="13">
      <c r="J13591" s="169"/>
    </row>
    <row r="13592" spans="10:10" ht="13">
      <c r="J13592" s="169"/>
    </row>
    <row r="13593" spans="10:10" ht="13">
      <c r="J13593" s="169"/>
    </row>
    <row r="13594" spans="10:10" ht="13">
      <c r="J13594" s="169"/>
    </row>
    <row r="13595" spans="10:10" ht="13">
      <c r="J13595" s="169"/>
    </row>
    <row r="13596" spans="10:10" ht="13">
      <c r="J13596" s="169"/>
    </row>
    <row r="13597" spans="10:10" ht="13">
      <c r="J13597" s="169"/>
    </row>
    <row r="13598" spans="10:10" ht="13">
      <c r="J13598" s="169"/>
    </row>
    <row r="13599" spans="10:10" ht="13">
      <c r="J13599" s="169"/>
    </row>
    <row r="13600" spans="10:10" ht="13">
      <c r="J13600" s="169"/>
    </row>
    <row r="13601" spans="10:10" ht="13">
      <c r="J13601" s="169"/>
    </row>
    <row r="13602" spans="10:10" ht="13">
      <c r="J13602" s="169"/>
    </row>
    <row r="13603" spans="10:10" ht="13">
      <c r="J13603" s="169"/>
    </row>
    <row r="13604" spans="10:10" ht="13">
      <c r="J13604" s="169"/>
    </row>
    <row r="13605" spans="10:10" ht="13">
      <c r="J13605" s="169"/>
    </row>
    <row r="13606" spans="10:10" ht="13">
      <c r="J13606" s="169"/>
    </row>
    <row r="13607" spans="10:10" ht="13">
      <c r="J13607" s="169"/>
    </row>
    <row r="13608" spans="10:10" ht="13">
      <c r="J13608" s="169"/>
    </row>
    <row r="13609" spans="10:10" ht="13">
      <c r="J13609" s="169"/>
    </row>
    <row r="13610" spans="10:10" ht="13">
      <c r="J13610" s="169"/>
    </row>
    <row r="13611" spans="10:10" ht="13">
      <c r="J13611" s="169"/>
    </row>
    <row r="13612" spans="10:10" ht="13">
      <c r="J13612" s="169"/>
    </row>
    <row r="13613" spans="10:10" ht="13">
      <c r="J13613" s="169"/>
    </row>
    <row r="13614" spans="10:10" ht="13">
      <c r="J13614" s="169"/>
    </row>
    <row r="13615" spans="10:10" ht="13">
      <c r="J13615" s="169"/>
    </row>
    <row r="13616" spans="10:10" ht="13">
      <c r="J13616" s="169"/>
    </row>
    <row r="13617" spans="10:10" ht="13">
      <c r="J13617" s="169"/>
    </row>
    <row r="13618" spans="10:10" ht="13">
      <c r="J13618" s="169"/>
    </row>
    <row r="13619" spans="10:10" ht="13">
      <c r="J13619" s="169"/>
    </row>
    <row r="13620" spans="10:10" ht="13">
      <c r="J13620" s="169"/>
    </row>
    <row r="13621" spans="10:10" ht="13">
      <c r="J13621" s="169"/>
    </row>
    <row r="13622" spans="10:10" ht="13">
      <c r="J13622" s="169"/>
    </row>
    <row r="13623" spans="10:10" ht="13">
      <c r="J13623" s="169"/>
    </row>
    <row r="13624" spans="10:10" ht="13">
      <c r="J13624" s="169"/>
    </row>
    <row r="13625" spans="10:10" ht="13">
      <c r="J13625" s="169"/>
    </row>
    <row r="13626" spans="10:10" ht="13">
      <c r="J13626" s="169"/>
    </row>
    <row r="13627" spans="10:10" ht="13">
      <c r="J13627" s="169"/>
    </row>
    <row r="13628" spans="10:10" ht="13">
      <c r="J13628" s="169"/>
    </row>
    <row r="13629" spans="10:10" ht="13">
      <c r="J13629" s="169"/>
    </row>
    <row r="13630" spans="10:10" ht="13">
      <c r="J13630" s="169"/>
    </row>
    <row r="13631" spans="10:10" ht="13">
      <c r="J13631" s="169"/>
    </row>
    <row r="13632" spans="10:10" ht="13">
      <c r="J13632" s="169"/>
    </row>
    <row r="13633" spans="10:10" ht="13">
      <c r="J13633" s="169"/>
    </row>
    <row r="13634" spans="10:10" ht="13">
      <c r="J13634" s="169"/>
    </row>
    <row r="13635" spans="10:10" ht="13">
      <c r="J13635" s="169"/>
    </row>
    <row r="13636" spans="10:10" ht="13">
      <c r="J13636" s="169"/>
    </row>
    <row r="13637" spans="10:10" ht="13">
      <c r="J13637" s="169"/>
    </row>
    <row r="13638" spans="10:10" ht="13">
      <c r="J13638" s="169"/>
    </row>
    <row r="13639" spans="10:10" ht="13">
      <c r="J13639" s="169"/>
    </row>
    <row r="13640" spans="10:10" ht="13">
      <c r="J13640" s="169"/>
    </row>
    <row r="13641" spans="10:10" ht="13">
      <c r="J13641" s="169"/>
    </row>
    <row r="13642" spans="10:10" ht="13">
      <c r="J13642" s="169"/>
    </row>
    <row r="13643" spans="10:10" ht="13">
      <c r="J13643" s="169"/>
    </row>
    <row r="13644" spans="10:10" ht="13">
      <c r="J13644" s="169"/>
    </row>
    <row r="13645" spans="10:10" ht="13">
      <c r="J13645" s="169"/>
    </row>
    <row r="13646" spans="10:10" ht="13">
      <c r="J13646" s="169"/>
    </row>
    <row r="13647" spans="10:10" ht="13">
      <c r="J13647" s="169"/>
    </row>
    <row r="13648" spans="10:10" ht="13">
      <c r="J13648" s="169"/>
    </row>
    <row r="13649" spans="10:10" ht="13">
      <c r="J13649" s="169"/>
    </row>
    <row r="13650" spans="10:10" ht="13">
      <c r="J13650" s="169"/>
    </row>
    <row r="13651" spans="10:10" ht="13">
      <c r="J13651" s="169"/>
    </row>
    <row r="13652" spans="10:10" ht="13">
      <c r="J13652" s="169"/>
    </row>
    <row r="13653" spans="10:10" ht="13">
      <c r="J13653" s="169"/>
    </row>
    <row r="13654" spans="10:10" ht="13">
      <c r="J13654" s="169"/>
    </row>
    <row r="13655" spans="10:10" ht="13">
      <c r="J13655" s="169"/>
    </row>
    <row r="13656" spans="10:10" ht="13">
      <c r="J13656" s="169"/>
    </row>
    <row r="13657" spans="10:10" ht="13">
      <c r="J13657" s="169"/>
    </row>
    <row r="13658" spans="10:10" ht="13">
      <c r="J13658" s="169"/>
    </row>
    <row r="13659" spans="10:10" ht="13">
      <c r="J13659" s="169"/>
    </row>
    <row r="13660" spans="10:10" ht="13">
      <c r="J13660" s="169"/>
    </row>
    <row r="13661" spans="10:10" ht="13">
      <c r="J13661" s="169"/>
    </row>
    <row r="13662" spans="10:10" ht="13">
      <c r="J13662" s="169"/>
    </row>
    <row r="13663" spans="10:10" ht="13">
      <c r="J13663" s="169"/>
    </row>
    <row r="13664" spans="10:10" ht="13">
      <c r="J13664" s="169"/>
    </row>
    <row r="13665" spans="10:10" ht="13">
      <c r="J13665" s="169"/>
    </row>
    <row r="13666" spans="10:10" ht="13">
      <c r="J13666" s="169"/>
    </row>
    <row r="13667" spans="10:10" ht="13">
      <c r="J13667" s="169"/>
    </row>
    <row r="13668" spans="10:10" ht="13">
      <c r="J13668" s="169"/>
    </row>
    <row r="13669" spans="10:10" ht="13">
      <c r="J13669" s="169"/>
    </row>
    <row r="13670" spans="10:10" ht="13">
      <c r="J13670" s="169"/>
    </row>
    <row r="13671" spans="10:10" ht="13">
      <c r="J13671" s="169"/>
    </row>
    <row r="13672" spans="10:10" ht="13">
      <c r="J13672" s="169"/>
    </row>
    <row r="13673" spans="10:10" ht="13">
      <c r="J13673" s="169"/>
    </row>
    <row r="13674" spans="10:10" ht="13">
      <c r="J13674" s="169"/>
    </row>
    <row r="13675" spans="10:10" ht="13">
      <c r="J13675" s="169"/>
    </row>
    <row r="13676" spans="10:10" ht="13">
      <c r="J13676" s="169"/>
    </row>
    <row r="13677" spans="10:10" ht="13">
      <c r="J13677" s="169"/>
    </row>
    <row r="13678" spans="10:10" ht="13">
      <c r="J13678" s="169"/>
    </row>
    <row r="13679" spans="10:10" ht="13">
      <c r="J13679" s="169"/>
    </row>
    <row r="13680" spans="10:10" ht="13">
      <c r="J13680" s="169"/>
    </row>
    <row r="13681" spans="10:10" ht="13">
      <c r="J13681" s="169"/>
    </row>
    <row r="13682" spans="10:10" ht="13">
      <c r="J13682" s="169"/>
    </row>
    <row r="13683" spans="10:10" ht="13">
      <c r="J13683" s="169"/>
    </row>
    <row r="13684" spans="10:10" ht="13">
      <c r="J13684" s="169"/>
    </row>
    <row r="13685" spans="10:10" ht="13">
      <c r="J13685" s="169"/>
    </row>
    <row r="13686" spans="10:10" ht="13">
      <c r="J13686" s="169"/>
    </row>
    <row r="13687" spans="10:10" ht="13">
      <c r="J13687" s="169"/>
    </row>
    <row r="13688" spans="10:10" ht="13">
      <c r="J13688" s="169"/>
    </row>
    <row r="13689" spans="10:10" ht="13">
      <c r="J13689" s="169"/>
    </row>
    <row r="13690" spans="10:10" ht="13">
      <c r="J13690" s="169"/>
    </row>
    <row r="13691" spans="10:10" ht="13">
      <c r="J13691" s="169"/>
    </row>
    <row r="13692" spans="10:10" ht="13">
      <c r="J13692" s="169"/>
    </row>
    <row r="13693" spans="10:10" ht="13">
      <c r="J13693" s="169"/>
    </row>
    <row r="13694" spans="10:10" ht="13">
      <c r="J13694" s="169"/>
    </row>
    <row r="13695" spans="10:10" ht="13">
      <c r="J13695" s="169"/>
    </row>
    <row r="13696" spans="10:10" ht="13">
      <c r="J13696" s="169"/>
    </row>
    <row r="13697" spans="10:10" ht="13">
      <c r="J13697" s="169"/>
    </row>
    <row r="13698" spans="10:10" ht="13">
      <c r="J13698" s="169"/>
    </row>
    <row r="13699" spans="10:10" ht="13">
      <c r="J13699" s="169"/>
    </row>
    <row r="13700" spans="10:10" ht="13">
      <c r="J13700" s="169"/>
    </row>
    <row r="13701" spans="10:10" ht="13">
      <c r="J13701" s="169"/>
    </row>
    <row r="13702" spans="10:10" ht="13">
      <c r="J13702" s="169"/>
    </row>
    <row r="13703" spans="10:10" ht="13">
      <c r="J13703" s="169"/>
    </row>
    <row r="13704" spans="10:10" ht="13">
      <c r="J13704" s="169"/>
    </row>
    <row r="13705" spans="10:10" ht="13">
      <c r="J13705" s="169"/>
    </row>
    <row r="13706" spans="10:10" ht="13">
      <c r="J13706" s="169"/>
    </row>
    <row r="13707" spans="10:10" ht="13">
      <c r="J13707" s="169"/>
    </row>
    <row r="13708" spans="10:10" ht="13">
      <c r="J13708" s="169"/>
    </row>
    <row r="13709" spans="10:10" ht="13">
      <c r="J13709" s="169"/>
    </row>
    <row r="13710" spans="10:10" ht="13">
      <c r="J13710" s="169"/>
    </row>
    <row r="13711" spans="10:10" ht="13">
      <c r="J13711" s="169"/>
    </row>
    <row r="13712" spans="10:10" ht="13">
      <c r="J13712" s="169"/>
    </row>
    <row r="13713" spans="10:10" ht="13">
      <c r="J13713" s="169"/>
    </row>
    <row r="13714" spans="10:10" ht="13">
      <c r="J13714" s="169"/>
    </row>
    <row r="13715" spans="10:10" ht="13">
      <c r="J13715" s="169"/>
    </row>
    <row r="13716" spans="10:10" ht="13">
      <c r="J13716" s="169"/>
    </row>
    <row r="13717" spans="10:10" ht="13">
      <c r="J13717" s="169"/>
    </row>
    <row r="13718" spans="10:10" ht="13">
      <c r="J13718" s="169"/>
    </row>
    <row r="13719" spans="10:10" ht="13">
      <c r="J13719" s="169"/>
    </row>
    <row r="13720" spans="10:10" ht="13">
      <c r="J13720" s="169"/>
    </row>
    <row r="13721" spans="10:10" ht="13">
      <c r="J13721" s="169"/>
    </row>
    <row r="13722" spans="10:10" ht="13">
      <c r="J13722" s="169"/>
    </row>
    <row r="13723" spans="10:10" ht="13">
      <c r="J13723" s="169"/>
    </row>
    <row r="13724" spans="10:10" ht="13">
      <c r="J13724" s="169"/>
    </row>
    <row r="13725" spans="10:10" ht="13">
      <c r="J13725" s="169"/>
    </row>
    <row r="13726" spans="10:10" ht="13">
      <c r="J13726" s="169"/>
    </row>
    <row r="13727" spans="10:10" ht="13">
      <c r="J13727" s="169"/>
    </row>
    <row r="13728" spans="10:10" ht="13">
      <c r="J13728" s="169"/>
    </row>
    <row r="13729" spans="10:10" ht="13">
      <c r="J13729" s="169"/>
    </row>
    <row r="13730" spans="10:10" ht="13">
      <c r="J13730" s="169"/>
    </row>
    <row r="13731" spans="10:10" ht="13">
      <c r="J13731" s="169"/>
    </row>
    <row r="13732" spans="10:10" ht="13">
      <c r="J13732" s="169"/>
    </row>
    <row r="13733" spans="10:10" ht="13">
      <c r="J13733" s="169"/>
    </row>
    <row r="13734" spans="10:10" ht="13">
      <c r="J13734" s="169"/>
    </row>
    <row r="13735" spans="10:10" ht="13">
      <c r="J13735" s="169"/>
    </row>
    <row r="13736" spans="10:10" ht="13">
      <c r="J13736" s="169"/>
    </row>
    <row r="13737" spans="10:10" ht="13">
      <c r="J13737" s="169"/>
    </row>
    <row r="13738" spans="10:10" ht="13">
      <c r="J13738" s="169"/>
    </row>
    <row r="13739" spans="10:10" ht="13">
      <c r="J13739" s="169"/>
    </row>
    <row r="13740" spans="10:10" ht="13">
      <c r="J13740" s="169"/>
    </row>
    <row r="13741" spans="10:10" ht="13">
      <c r="J13741" s="169"/>
    </row>
    <row r="13742" spans="10:10" ht="13">
      <c r="J13742" s="169"/>
    </row>
    <row r="13743" spans="10:10" ht="13">
      <c r="J13743" s="169"/>
    </row>
    <row r="13744" spans="10:10" ht="13">
      <c r="J13744" s="169"/>
    </row>
    <row r="13745" spans="10:10" ht="13">
      <c r="J13745" s="169"/>
    </row>
    <row r="13746" spans="10:10" ht="13">
      <c r="J13746" s="169"/>
    </row>
    <row r="13747" spans="10:10" ht="13">
      <c r="J13747" s="169"/>
    </row>
    <row r="13748" spans="10:10" ht="13">
      <c r="J13748" s="169"/>
    </row>
    <row r="13749" spans="10:10" ht="13">
      <c r="J13749" s="169"/>
    </row>
    <row r="13750" spans="10:10" ht="13">
      <c r="J13750" s="169"/>
    </row>
    <row r="13751" spans="10:10" ht="13">
      <c r="J13751" s="169"/>
    </row>
    <row r="13752" spans="10:10" ht="13">
      <c r="J13752" s="169"/>
    </row>
    <row r="13753" spans="10:10" ht="13">
      <c r="J13753" s="169"/>
    </row>
    <row r="13754" spans="10:10" ht="13">
      <c r="J13754" s="169"/>
    </row>
    <row r="13755" spans="10:10" ht="13">
      <c r="J13755" s="169"/>
    </row>
    <row r="13756" spans="10:10" ht="13">
      <c r="J13756" s="169"/>
    </row>
    <row r="13757" spans="10:10" ht="13">
      <c r="J13757" s="169"/>
    </row>
    <row r="13758" spans="10:10" ht="13">
      <c r="J13758" s="169"/>
    </row>
    <row r="13759" spans="10:10" ht="13">
      <c r="J13759" s="169"/>
    </row>
    <row r="13760" spans="10:10" ht="13">
      <c r="J13760" s="169"/>
    </row>
    <row r="13761" spans="10:10" ht="13">
      <c r="J13761" s="169"/>
    </row>
    <row r="13762" spans="10:10" ht="13">
      <c r="J13762" s="169"/>
    </row>
    <row r="13763" spans="10:10" ht="13">
      <c r="J13763" s="169"/>
    </row>
    <row r="13764" spans="10:10" ht="13">
      <c r="J13764" s="169"/>
    </row>
    <row r="13765" spans="10:10" ht="13">
      <c r="J13765" s="169"/>
    </row>
    <row r="13766" spans="10:10" ht="13">
      <c r="J13766" s="169"/>
    </row>
    <row r="13767" spans="10:10" ht="13">
      <c r="J13767" s="169"/>
    </row>
    <row r="13768" spans="10:10" ht="13">
      <c r="J13768" s="169"/>
    </row>
    <row r="13769" spans="10:10" ht="13">
      <c r="J13769" s="169"/>
    </row>
    <row r="13770" spans="10:10" ht="13">
      <c r="J13770" s="169"/>
    </row>
    <row r="13771" spans="10:10" ht="13">
      <c r="J13771" s="169"/>
    </row>
    <row r="13772" spans="10:10" ht="13">
      <c r="J13772" s="169"/>
    </row>
    <row r="13773" spans="10:10" ht="13">
      <c r="J13773" s="169"/>
    </row>
    <row r="13774" spans="10:10" ht="13">
      <c r="J13774" s="169"/>
    </row>
    <row r="13775" spans="10:10" ht="13">
      <c r="J13775" s="169"/>
    </row>
    <row r="13776" spans="10:10" ht="13">
      <c r="J13776" s="169"/>
    </row>
    <row r="13777" spans="10:10" ht="13">
      <c r="J13777" s="169"/>
    </row>
    <row r="13778" spans="10:10" ht="13">
      <c r="J13778" s="169"/>
    </row>
    <row r="13779" spans="10:10" ht="13">
      <c r="J13779" s="169"/>
    </row>
    <row r="13780" spans="10:10" ht="13">
      <c r="J13780" s="169"/>
    </row>
    <row r="13781" spans="10:10" ht="13">
      <c r="J13781" s="169"/>
    </row>
    <row r="13782" spans="10:10" ht="13">
      <c r="J13782" s="169"/>
    </row>
    <row r="13783" spans="10:10" ht="13">
      <c r="J13783" s="169"/>
    </row>
    <row r="13784" spans="10:10" ht="13">
      <c r="J13784" s="169"/>
    </row>
    <row r="13785" spans="10:10" ht="13">
      <c r="J13785" s="169"/>
    </row>
    <row r="13786" spans="10:10" ht="13">
      <c r="J13786" s="169"/>
    </row>
    <row r="13787" spans="10:10" ht="13">
      <c r="J13787" s="169"/>
    </row>
    <row r="13788" spans="10:10" ht="13">
      <c r="J13788" s="169"/>
    </row>
    <row r="13789" spans="10:10" ht="13">
      <c r="J13789" s="169"/>
    </row>
    <row r="13790" spans="10:10" ht="13">
      <c r="J13790" s="169"/>
    </row>
    <row r="13791" spans="10:10" ht="13">
      <c r="J13791" s="169"/>
    </row>
    <row r="13792" spans="10:10" ht="13">
      <c r="J13792" s="169"/>
    </row>
    <row r="13793" spans="10:10" ht="13">
      <c r="J13793" s="169"/>
    </row>
    <row r="13794" spans="10:10" ht="13">
      <c r="J13794" s="169"/>
    </row>
    <row r="13795" spans="10:10" ht="13">
      <c r="J13795" s="169"/>
    </row>
    <row r="13796" spans="10:10" ht="13">
      <c r="J13796" s="169"/>
    </row>
    <row r="13797" spans="10:10" ht="13">
      <c r="J13797" s="169"/>
    </row>
    <row r="13798" spans="10:10" ht="13">
      <c r="J13798" s="169"/>
    </row>
    <row r="13799" spans="10:10" ht="13">
      <c r="J13799" s="169"/>
    </row>
    <row r="13800" spans="10:10" ht="13">
      <c r="J13800" s="169"/>
    </row>
    <row r="13801" spans="10:10" ht="13">
      <c r="J13801" s="169"/>
    </row>
    <row r="13802" spans="10:10" ht="13">
      <c r="J13802" s="169"/>
    </row>
    <row r="13803" spans="10:10" ht="13">
      <c r="J13803" s="169"/>
    </row>
    <row r="13804" spans="10:10" ht="13">
      <c r="J13804" s="169"/>
    </row>
    <row r="13805" spans="10:10" ht="13">
      <c r="J13805" s="169"/>
    </row>
    <row r="13806" spans="10:10" ht="13">
      <c r="J13806" s="169"/>
    </row>
    <row r="13807" spans="10:10" ht="13">
      <c r="J13807" s="169"/>
    </row>
    <row r="13808" spans="10:10" ht="13">
      <c r="J13808" s="169"/>
    </row>
    <row r="13809" spans="10:10" ht="13">
      <c r="J13809" s="169"/>
    </row>
    <row r="13810" spans="10:10" ht="13">
      <c r="J13810" s="169"/>
    </row>
    <row r="13811" spans="10:10" ht="13">
      <c r="J13811" s="169"/>
    </row>
    <row r="13812" spans="10:10" ht="13">
      <c r="J13812" s="169"/>
    </row>
    <row r="13813" spans="10:10" ht="13">
      <c r="J13813" s="169"/>
    </row>
    <row r="13814" spans="10:10" ht="13">
      <c r="J13814" s="169"/>
    </row>
    <row r="13815" spans="10:10" ht="13">
      <c r="J13815" s="169"/>
    </row>
    <row r="13816" spans="10:10" ht="13">
      <c r="J13816" s="169"/>
    </row>
    <row r="13817" spans="10:10" ht="13">
      <c r="J13817" s="169"/>
    </row>
    <row r="13818" spans="10:10" ht="13">
      <c r="J13818" s="169"/>
    </row>
    <row r="13819" spans="10:10" ht="13">
      <c r="J13819" s="169"/>
    </row>
    <row r="13820" spans="10:10" ht="13">
      <c r="J13820" s="169"/>
    </row>
    <row r="13821" spans="10:10" ht="13">
      <c r="J13821" s="169"/>
    </row>
    <row r="13822" spans="10:10" ht="13">
      <c r="J13822" s="169"/>
    </row>
    <row r="13823" spans="10:10" ht="13">
      <c r="J13823" s="169"/>
    </row>
    <row r="13824" spans="10:10" ht="13">
      <c r="J13824" s="169"/>
    </row>
    <row r="13825" spans="10:10" ht="13">
      <c r="J13825" s="169"/>
    </row>
    <row r="13826" spans="10:10" ht="13">
      <c r="J13826" s="169"/>
    </row>
    <row r="13827" spans="10:10" ht="13">
      <c r="J13827" s="169"/>
    </row>
    <row r="13828" spans="10:10" ht="13">
      <c r="J13828" s="169"/>
    </row>
    <row r="13829" spans="10:10" ht="13">
      <c r="J13829" s="169"/>
    </row>
    <row r="13830" spans="10:10" ht="13">
      <c r="J13830" s="169"/>
    </row>
    <row r="13831" spans="10:10" ht="13">
      <c r="J13831" s="169"/>
    </row>
    <row r="13832" spans="10:10" ht="13">
      <c r="J13832" s="169"/>
    </row>
    <row r="13833" spans="10:10" ht="13">
      <c r="J13833" s="169"/>
    </row>
    <row r="13834" spans="10:10" ht="13">
      <c r="J13834" s="169"/>
    </row>
    <row r="13835" spans="10:10" ht="13">
      <c r="J13835" s="169"/>
    </row>
    <row r="13836" spans="10:10" ht="13">
      <c r="J13836" s="169"/>
    </row>
    <row r="13837" spans="10:10" ht="13">
      <c r="J13837" s="169"/>
    </row>
    <row r="13838" spans="10:10" ht="13">
      <c r="J13838" s="169"/>
    </row>
    <row r="13839" spans="10:10" ht="13">
      <c r="J13839" s="169"/>
    </row>
    <row r="13840" spans="10:10" ht="13">
      <c r="J13840" s="169"/>
    </row>
    <row r="13841" spans="10:10" ht="13">
      <c r="J13841" s="169"/>
    </row>
    <row r="13842" spans="10:10" ht="13">
      <c r="J13842" s="169"/>
    </row>
    <row r="13843" spans="10:10" ht="13">
      <c r="J13843" s="169"/>
    </row>
    <row r="13844" spans="10:10" ht="13">
      <c r="J13844" s="169"/>
    </row>
    <row r="13845" spans="10:10" ht="13">
      <c r="J13845" s="169"/>
    </row>
    <row r="13846" spans="10:10" ht="13">
      <c r="J13846" s="169"/>
    </row>
    <row r="13847" spans="10:10" ht="13">
      <c r="J13847" s="169"/>
    </row>
    <row r="13848" spans="10:10" ht="13">
      <c r="J13848" s="169"/>
    </row>
    <row r="13849" spans="10:10" ht="13">
      <c r="J13849" s="169"/>
    </row>
    <row r="13850" spans="10:10" ht="13">
      <c r="J13850" s="169"/>
    </row>
    <row r="13851" spans="10:10" ht="13">
      <c r="J13851" s="169"/>
    </row>
    <row r="13852" spans="10:10" ht="13">
      <c r="J13852" s="169"/>
    </row>
    <row r="13853" spans="10:10" ht="13">
      <c r="J13853" s="169"/>
    </row>
    <row r="13854" spans="10:10" ht="13">
      <c r="J13854" s="169"/>
    </row>
    <row r="13855" spans="10:10" ht="13">
      <c r="J13855" s="169"/>
    </row>
    <row r="13856" spans="10:10" ht="13">
      <c r="J13856" s="169"/>
    </row>
    <row r="13857" spans="10:10" ht="13">
      <c r="J13857" s="169"/>
    </row>
    <row r="13858" spans="10:10" ht="13">
      <c r="J13858" s="169"/>
    </row>
    <row r="13859" spans="10:10" ht="13">
      <c r="J13859" s="169"/>
    </row>
    <row r="13860" spans="10:10" ht="13">
      <c r="J13860" s="169"/>
    </row>
    <row r="13861" spans="10:10" ht="13">
      <c r="J13861" s="169"/>
    </row>
    <row r="13862" spans="10:10" ht="13">
      <c r="J13862" s="169"/>
    </row>
    <row r="13863" spans="10:10" ht="13">
      <c r="J13863" s="169"/>
    </row>
    <row r="13864" spans="10:10" ht="13">
      <c r="J13864" s="169"/>
    </row>
    <row r="13865" spans="10:10" ht="13">
      <c r="J13865" s="169"/>
    </row>
    <row r="13866" spans="10:10" ht="13">
      <c r="J13866" s="169"/>
    </row>
    <row r="13867" spans="10:10" ht="13">
      <c r="J13867" s="169"/>
    </row>
    <row r="13868" spans="10:10" ht="13">
      <c r="J13868" s="169"/>
    </row>
    <row r="13869" spans="10:10" ht="13">
      <c r="J13869" s="169"/>
    </row>
    <row r="13870" spans="10:10" ht="13">
      <c r="J13870" s="169"/>
    </row>
    <row r="13871" spans="10:10" ht="13">
      <c r="J13871" s="169"/>
    </row>
    <row r="13872" spans="10:10" ht="13">
      <c r="J13872" s="169"/>
    </row>
    <row r="13873" spans="10:10" ht="13">
      <c r="J13873" s="169"/>
    </row>
    <row r="13874" spans="10:10" ht="13">
      <c r="J13874" s="169"/>
    </row>
    <row r="13875" spans="10:10" ht="13">
      <c r="J13875" s="169"/>
    </row>
    <row r="13876" spans="10:10" ht="13">
      <c r="J13876" s="169"/>
    </row>
    <row r="13877" spans="10:10" ht="13">
      <c r="J13877" s="169"/>
    </row>
    <row r="13878" spans="10:10" ht="13">
      <c r="J13878" s="169"/>
    </row>
    <row r="13879" spans="10:10" ht="13">
      <c r="J13879" s="169"/>
    </row>
    <row r="13880" spans="10:10" ht="13">
      <c r="J13880" s="169"/>
    </row>
    <row r="13881" spans="10:10" ht="13">
      <c r="J13881" s="169"/>
    </row>
    <row r="13882" spans="10:10" ht="13">
      <c r="J13882" s="169"/>
    </row>
    <row r="13883" spans="10:10" ht="13">
      <c r="J13883" s="169"/>
    </row>
    <row r="13884" spans="10:10" ht="13">
      <c r="J13884" s="169"/>
    </row>
    <row r="13885" spans="10:10" ht="13">
      <c r="J13885" s="169"/>
    </row>
    <row r="13886" spans="10:10" ht="13">
      <c r="J13886" s="169"/>
    </row>
    <row r="13887" spans="10:10" ht="13">
      <c r="J13887" s="169"/>
    </row>
    <row r="13888" spans="10:10" ht="13">
      <c r="J13888" s="169"/>
    </row>
    <row r="13889" spans="10:10" ht="13">
      <c r="J13889" s="169"/>
    </row>
    <row r="13890" spans="10:10" ht="13">
      <c r="J13890" s="169"/>
    </row>
    <row r="13891" spans="10:10" ht="13">
      <c r="J13891" s="169"/>
    </row>
    <row r="13892" spans="10:10" ht="13">
      <c r="J13892" s="169"/>
    </row>
    <row r="13893" spans="10:10" ht="13">
      <c r="J13893" s="169"/>
    </row>
    <row r="13894" spans="10:10" ht="13">
      <c r="J13894" s="169"/>
    </row>
    <row r="13895" spans="10:10" ht="13">
      <c r="J13895" s="169"/>
    </row>
    <row r="13896" spans="10:10" ht="13">
      <c r="J13896" s="169"/>
    </row>
    <row r="13897" spans="10:10" ht="13">
      <c r="J13897" s="169"/>
    </row>
    <row r="13898" spans="10:10" ht="13">
      <c r="J13898" s="169"/>
    </row>
    <row r="13899" spans="10:10" ht="13">
      <c r="J13899" s="169"/>
    </row>
    <row r="13900" spans="10:10" ht="13">
      <c r="J13900" s="169"/>
    </row>
    <row r="13901" spans="10:10" ht="13">
      <c r="J13901" s="169"/>
    </row>
    <row r="13902" spans="10:10" ht="13">
      <c r="J13902" s="169"/>
    </row>
    <row r="13903" spans="10:10" ht="13">
      <c r="J13903" s="169"/>
    </row>
    <row r="13904" spans="10:10" ht="13">
      <c r="J13904" s="169"/>
    </row>
    <row r="13905" spans="10:10" ht="13">
      <c r="J13905" s="169"/>
    </row>
    <row r="13906" spans="10:10" ht="13">
      <c r="J13906" s="169"/>
    </row>
    <row r="13907" spans="10:10" ht="13">
      <c r="J13907" s="169"/>
    </row>
    <row r="13908" spans="10:10" ht="13">
      <c r="J13908" s="169"/>
    </row>
    <row r="13909" spans="10:10" ht="13">
      <c r="J13909" s="169"/>
    </row>
    <row r="13910" spans="10:10" ht="13">
      <c r="J13910" s="169"/>
    </row>
    <row r="13911" spans="10:10" ht="13">
      <c r="J13911" s="169"/>
    </row>
    <row r="13912" spans="10:10" ht="13">
      <c r="J13912" s="169"/>
    </row>
    <row r="13913" spans="10:10" ht="13">
      <c r="J13913" s="169"/>
    </row>
    <row r="13914" spans="10:10" ht="13">
      <c r="J13914" s="169"/>
    </row>
    <row r="13915" spans="10:10" ht="13">
      <c r="J13915" s="169"/>
    </row>
    <row r="13916" spans="10:10" ht="13">
      <c r="J13916" s="169"/>
    </row>
    <row r="13917" spans="10:10" ht="13">
      <c r="J13917" s="169"/>
    </row>
    <row r="13918" spans="10:10" ht="13">
      <c r="J13918" s="169"/>
    </row>
    <row r="13919" spans="10:10" ht="13">
      <c r="J13919" s="169"/>
    </row>
    <row r="13920" spans="10:10" ht="13">
      <c r="J13920" s="169"/>
    </row>
    <row r="13921" spans="10:10" ht="13">
      <c r="J13921" s="169"/>
    </row>
    <row r="13922" spans="10:10" ht="13">
      <c r="J13922" s="169"/>
    </row>
    <row r="13923" spans="10:10" ht="13">
      <c r="J13923" s="169"/>
    </row>
    <row r="13924" spans="10:10" ht="13">
      <c r="J13924" s="169"/>
    </row>
    <row r="13925" spans="10:10" ht="13">
      <c r="J13925" s="169"/>
    </row>
    <row r="13926" spans="10:10" ht="13">
      <c r="J13926" s="169"/>
    </row>
    <row r="13927" spans="10:10" ht="13">
      <c r="J13927" s="169"/>
    </row>
    <row r="13928" spans="10:10" ht="13">
      <c r="J13928" s="169"/>
    </row>
    <row r="13929" spans="10:10" ht="13">
      <c r="J13929" s="169"/>
    </row>
    <row r="13930" spans="10:10" ht="13">
      <c r="J13930" s="169"/>
    </row>
    <row r="13931" spans="10:10" ht="13">
      <c r="J13931" s="169"/>
    </row>
    <row r="13932" spans="10:10" ht="13">
      <c r="J13932" s="169"/>
    </row>
    <row r="13933" spans="10:10" ht="13">
      <c r="J13933" s="169"/>
    </row>
    <row r="13934" spans="10:10" ht="13">
      <c r="J13934" s="169"/>
    </row>
    <row r="13935" spans="10:10" ht="13">
      <c r="J13935" s="169"/>
    </row>
    <row r="13936" spans="10:10" ht="13">
      <c r="J13936" s="169"/>
    </row>
    <row r="13937" spans="10:10" ht="13">
      <c r="J13937" s="169"/>
    </row>
    <row r="13938" spans="10:10" ht="13">
      <c r="J13938" s="169"/>
    </row>
    <row r="13939" spans="10:10" ht="13">
      <c r="J13939" s="169"/>
    </row>
    <row r="13940" spans="10:10" ht="13">
      <c r="J13940" s="169"/>
    </row>
    <row r="13941" spans="10:10" ht="13">
      <c r="J13941" s="169"/>
    </row>
    <row r="13942" spans="10:10" ht="13">
      <c r="J13942" s="169"/>
    </row>
    <row r="13943" spans="10:10" ht="13">
      <c r="J13943" s="169"/>
    </row>
    <row r="13944" spans="10:10" ht="13">
      <c r="J13944" s="169"/>
    </row>
    <row r="13945" spans="10:10" ht="13">
      <c r="J13945" s="169"/>
    </row>
    <row r="13946" spans="10:10" ht="13">
      <c r="J13946" s="169"/>
    </row>
    <row r="13947" spans="10:10" ht="13">
      <c r="J13947" s="169"/>
    </row>
    <row r="13948" spans="10:10" ht="13">
      <c r="J13948" s="169"/>
    </row>
    <row r="13949" spans="10:10" ht="13">
      <c r="J13949" s="169"/>
    </row>
    <row r="13950" spans="10:10" ht="13">
      <c r="J13950" s="169"/>
    </row>
    <row r="13951" spans="10:10" ht="13">
      <c r="J13951" s="169"/>
    </row>
    <row r="13952" spans="10:10" ht="13">
      <c r="J13952" s="169"/>
    </row>
    <row r="13953" spans="10:10" ht="13">
      <c r="J13953" s="169"/>
    </row>
    <row r="13954" spans="10:10" ht="13">
      <c r="J13954" s="169"/>
    </row>
    <row r="13955" spans="10:10" ht="13">
      <c r="J13955" s="169"/>
    </row>
    <row r="13956" spans="10:10" ht="13">
      <c r="J13956" s="169"/>
    </row>
    <row r="13957" spans="10:10" ht="13">
      <c r="J13957" s="169"/>
    </row>
    <row r="13958" spans="10:10" ht="13">
      <c r="J13958" s="169"/>
    </row>
    <row r="13959" spans="10:10" ht="13">
      <c r="J13959" s="169"/>
    </row>
    <row r="13960" spans="10:10" ht="13">
      <c r="J13960" s="169"/>
    </row>
    <row r="13961" spans="10:10" ht="13">
      <c r="J13961" s="169"/>
    </row>
    <row r="13962" spans="10:10" ht="13">
      <c r="J13962" s="169"/>
    </row>
    <row r="13963" spans="10:10" ht="13">
      <c r="J13963" s="169"/>
    </row>
    <row r="13964" spans="10:10" ht="13">
      <c r="J13964" s="169"/>
    </row>
    <row r="13965" spans="10:10" ht="13">
      <c r="J13965" s="169"/>
    </row>
    <row r="13966" spans="10:10" ht="13">
      <c r="J13966" s="169"/>
    </row>
    <row r="13967" spans="10:10" ht="13">
      <c r="J13967" s="169"/>
    </row>
    <row r="13968" spans="10:10" ht="13">
      <c r="J13968" s="169"/>
    </row>
    <row r="13969" spans="10:10" ht="13">
      <c r="J13969" s="169"/>
    </row>
    <row r="13970" spans="10:10" ht="13">
      <c r="J13970" s="169"/>
    </row>
    <row r="13971" spans="10:10" ht="13">
      <c r="J13971" s="169"/>
    </row>
    <row r="13972" spans="10:10" ht="13">
      <c r="J13972" s="169"/>
    </row>
    <row r="13973" spans="10:10" ht="13">
      <c r="J13973" s="169"/>
    </row>
    <row r="13974" spans="10:10" ht="13">
      <c r="J13974" s="169"/>
    </row>
    <row r="13975" spans="10:10" ht="13">
      <c r="J13975" s="169"/>
    </row>
    <row r="13976" spans="10:10" ht="13">
      <c r="J13976" s="169"/>
    </row>
    <row r="13977" spans="10:10" ht="13">
      <c r="J13977" s="169"/>
    </row>
    <row r="13978" spans="10:10" ht="13">
      <c r="J13978" s="169"/>
    </row>
    <row r="13979" spans="10:10" ht="13">
      <c r="J13979" s="169"/>
    </row>
    <row r="13980" spans="10:10" ht="13">
      <c r="J13980" s="169"/>
    </row>
    <row r="13981" spans="10:10" ht="13">
      <c r="J13981" s="169"/>
    </row>
    <row r="13982" spans="10:10" ht="13">
      <c r="J13982" s="169"/>
    </row>
    <row r="13983" spans="10:10" ht="13">
      <c r="J13983" s="169"/>
    </row>
    <row r="13984" spans="10:10" ht="13">
      <c r="J13984" s="169"/>
    </row>
    <row r="13985" spans="10:10" ht="13">
      <c r="J13985" s="169"/>
    </row>
    <row r="13986" spans="10:10" ht="13">
      <c r="J13986" s="169"/>
    </row>
    <row r="13987" spans="10:10" ht="13">
      <c r="J13987" s="169"/>
    </row>
    <row r="13988" spans="10:10" ht="13">
      <c r="J13988" s="169"/>
    </row>
    <row r="13989" spans="10:10" ht="13">
      <c r="J13989" s="169"/>
    </row>
    <row r="13990" spans="10:10" ht="13">
      <c r="J13990" s="169"/>
    </row>
    <row r="13991" spans="10:10" ht="13">
      <c r="J13991" s="169"/>
    </row>
    <row r="13992" spans="10:10" ht="13">
      <c r="J13992" s="169"/>
    </row>
    <row r="13993" spans="10:10" ht="13">
      <c r="J13993" s="169"/>
    </row>
    <row r="13994" spans="10:10" ht="13">
      <c r="J13994" s="169"/>
    </row>
    <row r="13995" spans="10:10" ht="13">
      <c r="J13995" s="169"/>
    </row>
    <row r="13996" spans="10:10" ht="13">
      <c r="J13996" s="169"/>
    </row>
    <row r="13997" spans="10:10" ht="13">
      <c r="J13997" s="169"/>
    </row>
    <row r="13998" spans="10:10" ht="13">
      <c r="J13998" s="169"/>
    </row>
    <row r="13999" spans="10:10" ht="13">
      <c r="J13999" s="169"/>
    </row>
    <row r="14000" spans="10:10" ht="13">
      <c r="J14000" s="169"/>
    </row>
    <row r="14001" spans="10:10" ht="13">
      <c r="J14001" s="169"/>
    </row>
    <row r="14002" spans="10:10" ht="13">
      <c r="J14002" s="169"/>
    </row>
    <row r="14003" spans="10:10" ht="13">
      <c r="J14003" s="169"/>
    </row>
    <row r="14004" spans="10:10" ht="13">
      <c r="J14004" s="169"/>
    </row>
    <row r="14005" spans="10:10" ht="13">
      <c r="J14005" s="169"/>
    </row>
    <row r="14006" spans="10:10" ht="13">
      <c r="J14006" s="169"/>
    </row>
    <row r="14007" spans="10:10" ht="13">
      <c r="J14007" s="169"/>
    </row>
    <row r="14008" spans="10:10" ht="13">
      <c r="J14008" s="169"/>
    </row>
    <row r="14009" spans="10:10" ht="13">
      <c r="J14009" s="169"/>
    </row>
    <row r="14010" spans="10:10" ht="13">
      <c r="J14010" s="169"/>
    </row>
    <row r="14011" spans="10:10" ht="13">
      <c r="J14011" s="169"/>
    </row>
    <row r="14012" spans="10:10" ht="13">
      <c r="J14012" s="169"/>
    </row>
    <row r="14013" spans="10:10" ht="13">
      <c r="J14013" s="169"/>
    </row>
    <row r="14014" spans="10:10" ht="13">
      <c r="J14014" s="169"/>
    </row>
    <row r="14015" spans="10:10" ht="13">
      <c r="J14015" s="169"/>
    </row>
    <row r="14016" spans="10:10" ht="13">
      <c r="J14016" s="169"/>
    </row>
    <row r="14017" spans="10:10" ht="13">
      <c r="J14017" s="169"/>
    </row>
    <row r="14018" spans="10:10" ht="13">
      <c r="J14018" s="169"/>
    </row>
    <row r="14019" spans="10:10" ht="13">
      <c r="J14019" s="169"/>
    </row>
    <row r="14020" spans="10:10" ht="13">
      <c r="J14020" s="169"/>
    </row>
    <row r="14021" spans="10:10" ht="13">
      <c r="J14021" s="169"/>
    </row>
    <row r="14022" spans="10:10" ht="13">
      <c r="J14022" s="169"/>
    </row>
    <row r="14023" spans="10:10" ht="13">
      <c r="J14023" s="169"/>
    </row>
    <row r="14024" spans="10:10" ht="13">
      <c r="J14024" s="169"/>
    </row>
    <row r="14025" spans="10:10" ht="13">
      <c r="J14025" s="169"/>
    </row>
    <row r="14026" spans="10:10" ht="13">
      <c r="J14026" s="169"/>
    </row>
    <row r="14027" spans="10:10" ht="13">
      <c r="J14027" s="169"/>
    </row>
    <row r="14028" spans="10:10" ht="13">
      <c r="J14028" s="169"/>
    </row>
    <row r="14029" spans="10:10" ht="13">
      <c r="J14029" s="169"/>
    </row>
    <row r="14030" spans="10:10" ht="13">
      <c r="J14030" s="169"/>
    </row>
    <row r="14031" spans="10:10" ht="13">
      <c r="J14031" s="169"/>
    </row>
    <row r="14032" spans="10:10" ht="13">
      <c r="J14032" s="169"/>
    </row>
    <row r="14033" spans="10:10" ht="13">
      <c r="J14033" s="169"/>
    </row>
    <row r="14034" spans="10:10" ht="13">
      <c r="J14034" s="169"/>
    </row>
    <row r="14035" spans="10:10" ht="13">
      <c r="J14035" s="169"/>
    </row>
    <row r="14036" spans="10:10" ht="13">
      <c r="J14036" s="169"/>
    </row>
    <row r="14037" spans="10:10" ht="13">
      <c r="J14037" s="169"/>
    </row>
    <row r="14038" spans="10:10" ht="13">
      <c r="J14038" s="169"/>
    </row>
    <row r="14039" spans="10:10" ht="13">
      <c r="J14039" s="169"/>
    </row>
    <row r="14040" spans="10:10" ht="13">
      <c r="J14040" s="169"/>
    </row>
    <row r="14041" spans="10:10" ht="13">
      <c r="J14041" s="169"/>
    </row>
    <row r="14042" spans="10:10" ht="13">
      <c r="J14042" s="169"/>
    </row>
    <row r="14043" spans="10:10" ht="13">
      <c r="J14043" s="169"/>
    </row>
    <row r="14044" spans="10:10" ht="13">
      <c r="J14044" s="169"/>
    </row>
    <row r="14045" spans="10:10" ht="13">
      <c r="J14045" s="169"/>
    </row>
    <row r="14046" spans="10:10" ht="13">
      <c r="J14046" s="169"/>
    </row>
    <row r="14047" spans="10:10" ht="13">
      <c r="J14047" s="169"/>
    </row>
    <row r="14048" spans="10:10" ht="13">
      <c r="J14048" s="169"/>
    </row>
    <row r="14049" spans="10:10" ht="13">
      <c r="J14049" s="169"/>
    </row>
    <row r="14050" spans="10:10" ht="13">
      <c r="J14050" s="169"/>
    </row>
    <row r="14051" spans="10:10" ht="13">
      <c r="J14051" s="169"/>
    </row>
    <row r="14052" spans="10:10" ht="13">
      <c r="J14052" s="169"/>
    </row>
    <row r="14053" spans="10:10" ht="13">
      <c r="J14053" s="169"/>
    </row>
    <row r="14054" spans="10:10" ht="13">
      <c r="J14054" s="169"/>
    </row>
    <row r="14055" spans="10:10" ht="13">
      <c r="J14055" s="169"/>
    </row>
    <row r="14056" spans="10:10" ht="13">
      <c r="J14056" s="169"/>
    </row>
    <row r="14057" spans="10:10" ht="13">
      <c r="J14057" s="169"/>
    </row>
    <row r="14058" spans="10:10" ht="13">
      <c r="J14058" s="169"/>
    </row>
    <row r="14059" spans="10:10" ht="13">
      <c r="J14059" s="169"/>
    </row>
    <row r="14060" spans="10:10" ht="13">
      <c r="J14060" s="169"/>
    </row>
    <row r="14061" spans="10:10" ht="13">
      <c r="J14061" s="169"/>
    </row>
    <row r="14062" spans="10:10" ht="13">
      <c r="J14062" s="169"/>
    </row>
    <row r="14063" spans="10:10" ht="13">
      <c r="J14063" s="169"/>
    </row>
    <row r="14064" spans="10:10" ht="13">
      <c r="J14064" s="169"/>
    </row>
    <row r="14065" spans="10:10" ht="13">
      <c r="J14065" s="169"/>
    </row>
    <row r="14066" spans="10:10" ht="13">
      <c r="J14066" s="169"/>
    </row>
    <row r="14067" spans="10:10" ht="13">
      <c r="J14067" s="169"/>
    </row>
    <row r="14068" spans="10:10" ht="13">
      <c r="J14068" s="169"/>
    </row>
    <row r="14069" spans="10:10" ht="13">
      <c r="J14069" s="169"/>
    </row>
    <row r="14070" spans="10:10" ht="13">
      <c r="J14070" s="169"/>
    </row>
    <row r="14071" spans="10:10" ht="13">
      <c r="J14071" s="169"/>
    </row>
    <row r="14072" spans="10:10" ht="13">
      <c r="J14072" s="169"/>
    </row>
    <row r="14073" spans="10:10" ht="13">
      <c r="J14073" s="169"/>
    </row>
    <row r="14074" spans="10:10" ht="13">
      <c r="J14074" s="169"/>
    </row>
    <row r="14075" spans="10:10" ht="13">
      <c r="J14075" s="169"/>
    </row>
    <row r="14076" spans="10:10" ht="13">
      <c r="J14076" s="169"/>
    </row>
    <row r="14077" spans="10:10" ht="13">
      <c r="J14077" s="169"/>
    </row>
    <row r="14078" spans="10:10" ht="13">
      <c r="J14078" s="169"/>
    </row>
    <row r="14079" spans="10:10" ht="13">
      <c r="J14079" s="169"/>
    </row>
    <row r="14080" spans="10:10" ht="13">
      <c r="J14080" s="169"/>
    </row>
    <row r="14081" spans="10:10" ht="13">
      <c r="J14081" s="169"/>
    </row>
    <row r="14082" spans="10:10" ht="13">
      <c r="J14082" s="169"/>
    </row>
    <row r="14083" spans="10:10" ht="13">
      <c r="J14083" s="169"/>
    </row>
    <row r="14084" spans="10:10" ht="13">
      <c r="J14084" s="169"/>
    </row>
    <row r="14085" spans="10:10" ht="13">
      <c r="J14085" s="169"/>
    </row>
    <row r="14086" spans="10:10" ht="13">
      <c r="J14086" s="169"/>
    </row>
    <row r="14087" spans="10:10" ht="13">
      <c r="J14087" s="169"/>
    </row>
    <row r="14088" spans="10:10" ht="13">
      <c r="J14088" s="169"/>
    </row>
    <row r="14089" spans="10:10" ht="13">
      <c r="J14089" s="169"/>
    </row>
    <row r="14090" spans="10:10" ht="13">
      <c r="J14090" s="169"/>
    </row>
    <row r="14091" spans="10:10" ht="13">
      <c r="J14091" s="169"/>
    </row>
    <row r="14092" spans="10:10" ht="13">
      <c r="J14092" s="169"/>
    </row>
    <row r="14093" spans="10:10" ht="13">
      <c r="J14093" s="169"/>
    </row>
    <row r="14094" spans="10:10" ht="13">
      <c r="J14094" s="169"/>
    </row>
    <row r="14095" spans="10:10" ht="13">
      <c r="J14095" s="169"/>
    </row>
    <row r="14096" spans="10:10" ht="13">
      <c r="J14096" s="169"/>
    </row>
    <row r="14097" spans="10:10" ht="13">
      <c r="J14097" s="169"/>
    </row>
    <row r="14098" spans="10:10" ht="13">
      <c r="J14098" s="169"/>
    </row>
    <row r="14099" spans="10:10" ht="13">
      <c r="J14099" s="169"/>
    </row>
    <row r="14100" spans="10:10" ht="13">
      <c r="J14100" s="169"/>
    </row>
    <row r="14101" spans="10:10" ht="13">
      <c r="J14101" s="169"/>
    </row>
    <row r="14102" spans="10:10" ht="13">
      <c r="J14102" s="169"/>
    </row>
    <row r="14103" spans="10:10" ht="13">
      <c r="J14103" s="169"/>
    </row>
    <row r="14104" spans="10:10" ht="13">
      <c r="J14104" s="169"/>
    </row>
    <row r="14105" spans="10:10" ht="13">
      <c r="J14105" s="169"/>
    </row>
    <row r="14106" spans="10:10" ht="13">
      <c r="J14106" s="169"/>
    </row>
    <row r="14107" spans="10:10" ht="13">
      <c r="J14107" s="169"/>
    </row>
    <row r="14108" spans="10:10" ht="13">
      <c r="J14108" s="169"/>
    </row>
    <row r="14109" spans="10:10" ht="13">
      <c r="J14109" s="169"/>
    </row>
    <row r="14110" spans="10:10" ht="13">
      <c r="J14110" s="169"/>
    </row>
    <row r="14111" spans="10:10" ht="13">
      <c r="J14111" s="169"/>
    </row>
    <row r="14112" spans="10:10" ht="13">
      <c r="J14112" s="169"/>
    </row>
    <row r="14113" spans="10:10" ht="13">
      <c r="J14113" s="169"/>
    </row>
    <row r="14114" spans="10:10" ht="13">
      <c r="J14114" s="169"/>
    </row>
    <row r="14115" spans="10:10" ht="13">
      <c r="J14115" s="169"/>
    </row>
    <row r="14116" spans="10:10" ht="13">
      <c r="J14116" s="169"/>
    </row>
    <row r="14117" spans="10:10" ht="13">
      <c r="J14117" s="169"/>
    </row>
    <row r="14118" spans="10:10" ht="13">
      <c r="J14118" s="169"/>
    </row>
    <row r="14119" spans="10:10" ht="13">
      <c r="J14119" s="169"/>
    </row>
    <row r="14120" spans="10:10" ht="13">
      <c r="J14120" s="169"/>
    </row>
    <row r="14121" spans="10:10" ht="13">
      <c r="J14121" s="169"/>
    </row>
    <row r="14122" spans="10:10" ht="13">
      <c r="J14122" s="169"/>
    </row>
    <row r="14123" spans="10:10" ht="13">
      <c r="J14123" s="169"/>
    </row>
    <row r="14124" spans="10:10" ht="13">
      <c r="J14124" s="169"/>
    </row>
    <row r="14125" spans="10:10" ht="13">
      <c r="J14125" s="169"/>
    </row>
    <row r="14126" spans="10:10" ht="13">
      <c r="J14126" s="169"/>
    </row>
    <row r="14127" spans="10:10" ht="13">
      <c r="J14127" s="169"/>
    </row>
    <row r="14128" spans="10:10" ht="13">
      <c r="J14128" s="169"/>
    </row>
    <row r="14129" spans="10:10" ht="13">
      <c r="J14129" s="169"/>
    </row>
    <row r="14130" spans="10:10" ht="13">
      <c r="J14130" s="169"/>
    </row>
    <row r="14131" spans="10:10" ht="13">
      <c r="J14131" s="169"/>
    </row>
    <row r="14132" spans="10:10" ht="13">
      <c r="J14132" s="169"/>
    </row>
    <row r="14133" spans="10:10" ht="13">
      <c r="J14133" s="169"/>
    </row>
    <row r="14134" spans="10:10" ht="13">
      <c r="J14134" s="169"/>
    </row>
    <row r="14135" spans="10:10" ht="13">
      <c r="J14135" s="169"/>
    </row>
    <row r="14136" spans="10:10" ht="13">
      <c r="J14136" s="169"/>
    </row>
    <row r="14137" spans="10:10" ht="13">
      <c r="J14137" s="169"/>
    </row>
    <row r="14138" spans="10:10" ht="13">
      <c r="J14138" s="169"/>
    </row>
    <row r="14139" spans="10:10" ht="13">
      <c r="J14139" s="169"/>
    </row>
    <row r="14140" spans="10:10" ht="13">
      <c r="J14140" s="169"/>
    </row>
    <row r="14141" spans="10:10" ht="13">
      <c r="J14141" s="169"/>
    </row>
    <row r="14142" spans="10:10" ht="13">
      <c r="J14142" s="169"/>
    </row>
    <row r="14143" spans="10:10" ht="13">
      <c r="J14143" s="169"/>
    </row>
    <row r="14144" spans="10:10" ht="13">
      <c r="J14144" s="169"/>
    </row>
    <row r="14145" spans="10:10" ht="13">
      <c r="J14145" s="169"/>
    </row>
    <row r="14146" spans="10:10" ht="13">
      <c r="J14146" s="169"/>
    </row>
    <row r="14147" spans="10:10" ht="13">
      <c r="J14147" s="169"/>
    </row>
    <row r="14148" spans="10:10" ht="13">
      <c r="J14148" s="169"/>
    </row>
    <row r="14149" spans="10:10" ht="13">
      <c r="J14149" s="169"/>
    </row>
    <row r="14150" spans="10:10" ht="13">
      <c r="J14150" s="169"/>
    </row>
    <row r="14151" spans="10:10" ht="13">
      <c r="J14151" s="169"/>
    </row>
    <row r="14152" spans="10:10" ht="13">
      <c r="J14152" s="169"/>
    </row>
    <row r="14153" spans="10:10" ht="13">
      <c r="J14153" s="169"/>
    </row>
    <row r="14154" spans="10:10" ht="13">
      <c r="J14154" s="169"/>
    </row>
    <row r="14155" spans="10:10" ht="13">
      <c r="J14155" s="169"/>
    </row>
    <row r="14156" spans="10:10" ht="13">
      <c r="J14156" s="169"/>
    </row>
    <row r="14157" spans="10:10" ht="13">
      <c r="J14157" s="169"/>
    </row>
    <row r="14158" spans="10:10" ht="13">
      <c r="J14158" s="169"/>
    </row>
    <row r="14159" spans="10:10" ht="13">
      <c r="J14159" s="169"/>
    </row>
    <row r="14160" spans="10:10" ht="13">
      <c r="J14160" s="169"/>
    </row>
    <row r="14161" spans="10:10" ht="13">
      <c r="J14161" s="169"/>
    </row>
    <row r="14162" spans="10:10" ht="13">
      <c r="J14162" s="169"/>
    </row>
    <row r="14163" spans="10:10" ht="13">
      <c r="J14163" s="169"/>
    </row>
    <row r="14164" spans="10:10" ht="13">
      <c r="J14164" s="169"/>
    </row>
    <row r="14165" spans="10:10" ht="13">
      <c r="J14165" s="169"/>
    </row>
    <row r="14166" spans="10:10" ht="13">
      <c r="J14166" s="169"/>
    </row>
    <row r="14167" spans="10:10" ht="13">
      <c r="J14167" s="169"/>
    </row>
    <row r="14168" spans="10:10" ht="13">
      <c r="J14168" s="169"/>
    </row>
    <row r="14169" spans="10:10" ht="13">
      <c r="J14169" s="169"/>
    </row>
    <row r="14170" spans="10:10" ht="13">
      <c r="J14170" s="169"/>
    </row>
    <row r="14171" spans="10:10" ht="13">
      <c r="J14171" s="169"/>
    </row>
    <row r="14172" spans="10:10" ht="13">
      <c r="J14172" s="169"/>
    </row>
    <row r="14173" spans="10:10" ht="13">
      <c r="J14173" s="169"/>
    </row>
    <row r="14174" spans="10:10" ht="13">
      <c r="J14174" s="169"/>
    </row>
    <row r="14175" spans="10:10" ht="13">
      <c r="J14175" s="169"/>
    </row>
    <row r="14176" spans="10:10" ht="13">
      <c r="J14176" s="169"/>
    </row>
    <row r="14177" spans="10:10" ht="13">
      <c r="J14177" s="169"/>
    </row>
    <row r="14178" spans="10:10" ht="13">
      <c r="J14178" s="169"/>
    </row>
    <row r="14179" spans="10:10" ht="13">
      <c r="J14179" s="169"/>
    </row>
    <row r="14180" spans="10:10" ht="13">
      <c r="J14180" s="169"/>
    </row>
    <row r="14181" spans="10:10" ht="13">
      <c r="J14181" s="169"/>
    </row>
    <row r="14182" spans="10:10" ht="13">
      <c r="J14182" s="169"/>
    </row>
    <row r="14183" spans="10:10" ht="13">
      <c r="J14183" s="169"/>
    </row>
    <row r="14184" spans="10:10" ht="13">
      <c r="J14184" s="169"/>
    </row>
    <row r="14185" spans="10:10" ht="13">
      <c r="J14185" s="169"/>
    </row>
    <row r="14186" spans="10:10" ht="13">
      <c r="J14186" s="169"/>
    </row>
    <row r="14187" spans="10:10" ht="13">
      <c r="J14187" s="169"/>
    </row>
    <row r="14188" spans="10:10" ht="13">
      <c r="J14188" s="169"/>
    </row>
    <row r="14189" spans="10:10" ht="13">
      <c r="J14189" s="169"/>
    </row>
    <row r="14190" spans="10:10" ht="13">
      <c r="J14190" s="169"/>
    </row>
    <row r="14191" spans="10:10" ht="13">
      <c r="J14191" s="169"/>
    </row>
    <row r="14192" spans="10:10" ht="13">
      <c r="J14192" s="169"/>
    </row>
    <row r="14193" spans="10:10" ht="13">
      <c r="J14193" s="169"/>
    </row>
    <row r="14194" spans="10:10" ht="13">
      <c r="J14194" s="169"/>
    </row>
    <row r="14195" spans="10:10" ht="13">
      <c r="J14195" s="169"/>
    </row>
    <row r="14196" spans="10:10" ht="13">
      <c r="J14196" s="169"/>
    </row>
    <row r="14197" spans="10:10" ht="13">
      <c r="J14197" s="169"/>
    </row>
    <row r="14198" spans="10:10" ht="13">
      <c r="J14198" s="169"/>
    </row>
    <row r="14199" spans="10:10" ht="13">
      <c r="J14199" s="169"/>
    </row>
    <row r="14200" spans="10:10" ht="13">
      <c r="J14200" s="169"/>
    </row>
    <row r="14201" spans="10:10" ht="13">
      <c r="J14201" s="169"/>
    </row>
    <row r="14202" spans="10:10" ht="13">
      <c r="J14202" s="169"/>
    </row>
    <row r="14203" spans="10:10" ht="13">
      <c r="J14203" s="169"/>
    </row>
    <row r="14204" spans="10:10" ht="13">
      <c r="J14204" s="169"/>
    </row>
    <row r="14205" spans="10:10" ht="13">
      <c r="J14205" s="169"/>
    </row>
    <row r="14206" spans="10:10" ht="13">
      <c r="J14206" s="169"/>
    </row>
    <row r="14207" spans="10:10" ht="13">
      <c r="J14207" s="169"/>
    </row>
    <row r="14208" spans="10:10" ht="13">
      <c r="J14208" s="169"/>
    </row>
    <row r="14209" spans="10:10" ht="13">
      <c r="J14209" s="169"/>
    </row>
    <row r="14210" spans="10:10" ht="13">
      <c r="J14210" s="169"/>
    </row>
    <row r="14211" spans="10:10" ht="13">
      <c r="J14211" s="169"/>
    </row>
    <row r="14212" spans="10:10" ht="13">
      <c r="J14212" s="169"/>
    </row>
    <row r="14213" spans="10:10" ht="13">
      <c r="J14213" s="169"/>
    </row>
    <row r="14214" spans="10:10" ht="13">
      <c r="J14214" s="169"/>
    </row>
    <row r="14215" spans="10:10" ht="13">
      <c r="J14215" s="169"/>
    </row>
    <row r="14216" spans="10:10" ht="13">
      <c r="J14216" s="169"/>
    </row>
    <row r="14217" spans="10:10" ht="13">
      <c r="J14217" s="169"/>
    </row>
    <row r="14218" spans="10:10" ht="13">
      <c r="J14218" s="169"/>
    </row>
    <row r="14219" spans="10:10" ht="13">
      <c r="J14219" s="169"/>
    </row>
    <row r="14220" spans="10:10" ht="13">
      <c r="J14220" s="169"/>
    </row>
    <row r="14221" spans="10:10" ht="13">
      <c r="J14221" s="169"/>
    </row>
    <row r="14222" spans="10:10" ht="13">
      <c r="J14222" s="169"/>
    </row>
    <row r="14223" spans="10:10" ht="13">
      <c r="J14223" s="169"/>
    </row>
    <row r="14224" spans="10:10" ht="13">
      <c r="J14224" s="169"/>
    </row>
    <row r="14225" spans="10:10" ht="13">
      <c r="J14225" s="169"/>
    </row>
    <row r="14226" spans="10:10" ht="13">
      <c r="J14226" s="169"/>
    </row>
    <row r="14227" spans="10:10" ht="13">
      <c r="J14227" s="169"/>
    </row>
    <row r="14228" spans="10:10" ht="13">
      <c r="J14228" s="169"/>
    </row>
    <row r="14229" spans="10:10" ht="13">
      <c r="J14229" s="169"/>
    </row>
    <row r="14230" spans="10:10" ht="13">
      <c r="J14230" s="169"/>
    </row>
    <row r="14231" spans="10:10" ht="13">
      <c r="J14231" s="169"/>
    </row>
    <row r="14232" spans="10:10" ht="13">
      <c r="J14232" s="169"/>
    </row>
    <row r="14233" spans="10:10" ht="13">
      <c r="J14233" s="169"/>
    </row>
    <row r="14234" spans="10:10" ht="13">
      <c r="J14234" s="169"/>
    </row>
    <row r="14235" spans="10:10" ht="13">
      <c r="J14235" s="169"/>
    </row>
    <row r="14236" spans="10:10" ht="13">
      <c r="J14236" s="169"/>
    </row>
    <row r="14237" spans="10:10" ht="13">
      <c r="J14237" s="169"/>
    </row>
    <row r="14238" spans="10:10" ht="13">
      <c r="J14238" s="169"/>
    </row>
    <row r="14239" spans="10:10" ht="13">
      <c r="J14239" s="169"/>
    </row>
    <row r="14240" spans="10:10" ht="13">
      <c r="J14240" s="169"/>
    </row>
    <row r="14241" spans="10:10" ht="13">
      <c r="J14241" s="169"/>
    </row>
    <row r="14242" spans="10:10" ht="13">
      <c r="J14242" s="169"/>
    </row>
    <row r="14243" spans="10:10" ht="13">
      <c r="J14243" s="169"/>
    </row>
    <row r="14244" spans="10:10" ht="13">
      <c r="J14244" s="169"/>
    </row>
    <row r="14245" spans="10:10" ht="13">
      <c r="J14245" s="169"/>
    </row>
    <row r="14246" spans="10:10" ht="13">
      <c r="J14246" s="169"/>
    </row>
    <row r="14247" spans="10:10" ht="13">
      <c r="J14247" s="169"/>
    </row>
    <row r="14248" spans="10:10" ht="13">
      <c r="J14248" s="169"/>
    </row>
    <row r="14249" spans="10:10" ht="13">
      <c r="J14249" s="169"/>
    </row>
    <row r="14250" spans="10:10" ht="13">
      <c r="J14250" s="169"/>
    </row>
    <row r="14251" spans="10:10" ht="13">
      <c r="J14251" s="169"/>
    </row>
    <row r="14252" spans="10:10" ht="13">
      <c r="J14252" s="169"/>
    </row>
    <row r="14253" spans="10:10" ht="13">
      <c r="J14253" s="169"/>
    </row>
    <row r="14254" spans="10:10" ht="13">
      <c r="J14254" s="169"/>
    </row>
    <row r="14255" spans="10:10" ht="13">
      <c r="J14255" s="169"/>
    </row>
    <row r="14256" spans="10:10" ht="13">
      <c r="J14256" s="169"/>
    </row>
    <row r="14257" spans="10:10" ht="13">
      <c r="J14257" s="169"/>
    </row>
    <row r="14258" spans="10:10" ht="13">
      <c r="J14258" s="169"/>
    </row>
    <row r="14259" spans="10:10" ht="13">
      <c r="J14259" s="169"/>
    </row>
    <row r="14260" spans="10:10" ht="13">
      <c r="J14260" s="169"/>
    </row>
    <row r="14261" spans="10:10" ht="13">
      <c r="J14261" s="169"/>
    </row>
    <row r="14262" spans="10:10" ht="13">
      <c r="J14262" s="169"/>
    </row>
    <row r="14263" spans="10:10" ht="13">
      <c r="J14263" s="169"/>
    </row>
    <row r="14264" spans="10:10" ht="13">
      <c r="J14264" s="169"/>
    </row>
    <row r="14265" spans="10:10" ht="13">
      <c r="J14265" s="169"/>
    </row>
    <row r="14266" spans="10:10" ht="13">
      <c r="J14266" s="169"/>
    </row>
    <row r="14267" spans="10:10" ht="13">
      <c r="J14267" s="169"/>
    </row>
    <row r="14268" spans="10:10" ht="13">
      <c r="J14268" s="169"/>
    </row>
    <row r="14269" spans="10:10" ht="13">
      <c r="J14269" s="169"/>
    </row>
    <row r="14270" spans="10:10" ht="13">
      <c r="J14270" s="169"/>
    </row>
    <row r="14271" spans="10:10" ht="13">
      <c r="J14271" s="169"/>
    </row>
    <row r="14272" spans="10:10" ht="13">
      <c r="J14272" s="169"/>
    </row>
    <row r="14273" spans="10:10" ht="13">
      <c r="J14273" s="169"/>
    </row>
    <row r="14274" spans="10:10" ht="13">
      <c r="J14274" s="169"/>
    </row>
    <row r="14275" spans="10:10" ht="13">
      <c r="J14275" s="169"/>
    </row>
    <row r="14276" spans="10:10" ht="13">
      <c r="J14276" s="169"/>
    </row>
    <row r="14277" spans="10:10" ht="13">
      <c r="J14277" s="169"/>
    </row>
    <row r="14278" spans="10:10" ht="13">
      <c r="J14278" s="169"/>
    </row>
    <row r="14279" spans="10:10" ht="13">
      <c r="J14279" s="169"/>
    </row>
    <row r="14280" spans="10:10" ht="13">
      <c r="J14280" s="169"/>
    </row>
    <row r="14281" spans="10:10" ht="13">
      <c r="J14281" s="169"/>
    </row>
    <row r="14282" spans="10:10" ht="13">
      <c r="J14282" s="169"/>
    </row>
    <row r="14283" spans="10:10" ht="13">
      <c r="J14283" s="169"/>
    </row>
    <row r="14284" spans="10:10" ht="13">
      <c r="J14284" s="169"/>
    </row>
    <row r="14285" spans="10:10" ht="13">
      <c r="J14285" s="169"/>
    </row>
    <row r="14286" spans="10:10" ht="13">
      <c r="J14286" s="169"/>
    </row>
    <row r="14287" spans="10:10" ht="13">
      <c r="J14287" s="169"/>
    </row>
    <row r="14288" spans="10:10" ht="13">
      <c r="J14288" s="169"/>
    </row>
    <row r="14289" spans="10:10" ht="13">
      <c r="J14289" s="169"/>
    </row>
    <row r="14290" spans="10:10" ht="13">
      <c r="J14290" s="169"/>
    </row>
    <row r="14291" spans="10:10" ht="13">
      <c r="J14291" s="169"/>
    </row>
    <row r="14292" spans="10:10" ht="13">
      <c r="J14292" s="169"/>
    </row>
    <row r="14293" spans="10:10" ht="13">
      <c r="J14293" s="169"/>
    </row>
    <row r="14294" spans="10:10" ht="13">
      <c r="J14294" s="169"/>
    </row>
    <row r="14295" spans="10:10" ht="13">
      <c r="J14295" s="169"/>
    </row>
    <row r="14296" spans="10:10" ht="13">
      <c r="J14296" s="169"/>
    </row>
    <row r="14297" spans="10:10" ht="13">
      <c r="J14297" s="169"/>
    </row>
    <row r="14298" spans="10:10" ht="13">
      <c r="J14298" s="169"/>
    </row>
    <row r="14299" spans="10:10" ht="13">
      <c r="J14299" s="169"/>
    </row>
    <row r="14300" spans="10:10" ht="13">
      <c r="J14300" s="169"/>
    </row>
    <row r="14301" spans="10:10" ht="13">
      <c r="J14301" s="169"/>
    </row>
    <row r="14302" spans="10:10" ht="13">
      <c r="J14302" s="169"/>
    </row>
    <row r="14303" spans="10:10" ht="13">
      <c r="J14303" s="169"/>
    </row>
    <row r="14304" spans="10:10" ht="13">
      <c r="J14304" s="169"/>
    </row>
    <row r="14305" spans="10:10" ht="13">
      <c r="J14305" s="169"/>
    </row>
    <row r="14306" spans="10:10" ht="13">
      <c r="J14306" s="169"/>
    </row>
    <row r="14307" spans="10:10" ht="13">
      <c r="J14307" s="169"/>
    </row>
    <row r="14308" spans="10:10" ht="13">
      <c r="J14308" s="169"/>
    </row>
    <row r="14309" spans="10:10" ht="13">
      <c r="J14309" s="169"/>
    </row>
    <row r="14310" spans="10:10" ht="13">
      <c r="J14310" s="169"/>
    </row>
    <row r="14311" spans="10:10" ht="13">
      <c r="J14311" s="169"/>
    </row>
    <row r="14312" spans="10:10" ht="13">
      <c r="J14312" s="169"/>
    </row>
    <row r="14313" spans="10:10" ht="13">
      <c r="J14313" s="169"/>
    </row>
    <row r="14314" spans="10:10" ht="13">
      <c r="J14314" s="169"/>
    </row>
    <row r="14315" spans="10:10" ht="13">
      <c r="J14315" s="169"/>
    </row>
    <row r="14316" spans="10:10" ht="13">
      <c r="J14316" s="169"/>
    </row>
    <row r="14317" spans="10:10" ht="13">
      <c r="J14317" s="169"/>
    </row>
    <row r="14318" spans="10:10" ht="13">
      <c r="J14318" s="169"/>
    </row>
    <row r="14319" spans="10:10" ht="13">
      <c r="J14319" s="169"/>
    </row>
    <row r="14320" spans="10:10" ht="13">
      <c r="J14320" s="169"/>
    </row>
    <row r="14321" spans="10:10" ht="13">
      <c r="J14321" s="169"/>
    </row>
    <row r="14322" spans="10:10" ht="13">
      <c r="J14322" s="169"/>
    </row>
    <row r="14323" spans="10:10" ht="13">
      <c r="J14323" s="169"/>
    </row>
    <row r="14324" spans="10:10" ht="13">
      <c r="J14324" s="169"/>
    </row>
    <row r="14325" spans="10:10" ht="13">
      <c r="J14325" s="169"/>
    </row>
    <row r="14326" spans="10:10" ht="13">
      <c r="J14326" s="169"/>
    </row>
    <row r="14327" spans="10:10" ht="13">
      <c r="J14327" s="169"/>
    </row>
    <row r="14328" spans="10:10" ht="13">
      <c r="J14328" s="169"/>
    </row>
    <row r="14329" spans="10:10" ht="13">
      <c r="J14329" s="169"/>
    </row>
    <row r="14330" spans="10:10" ht="13">
      <c r="J14330" s="169"/>
    </row>
    <row r="14331" spans="10:10" ht="13">
      <c r="J14331" s="169"/>
    </row>
    <row r="14332" spans="10:10" ht="13">
      <c r="J14332" s="169"/>
    </row>
    <row r="14333" spans="10:10" ht="13">
      <c r="J14333" s="169"/>
    </row>
    <row r="14334" spans="10:10" ht="13">
      <c r="J14334" s="169"/>
    </row>
    <row r="14335" spans="10:10" ht="13">
      <c r="J14335" s="169"/>
    </row>
    <row r="14336" spans="10:10" ht="13">
      <c r="J14336" s="169"/>
    </row>
    <row r="14337" spans="10:10" ht="13">
      <c r="J14337" s="169"/>
    </row>
    <row r="14338" spans="10:10" ht="13">
      <c r="J14338" s="169"/>
    </row>
    <row r="14339" spans="10:10" ht="13">
      <c r="J14339" s="169"/>
    </row>
    <row r="14340" spans="10:10" ht="13">
      <c r="J14340" s="169"/>
    </row>
    <row r="14341" spans="10:10" ht="13">
      <c r="J14341" s="169"/>
    </row>
    <row r="14342" spans="10:10" ht="13">
      <c r="J14342" s="169"/>
    </row>
    <row r="14343" spans="10:10" ht="13">
      <c r="J14343" s="169"/>
    </row>
    <row r="14344" spans="10:10" ht="13">
      <c r="J14344" s="169"/>
    </row>
    <row r="14345" spans="10:10" ht="13">
      <c r="J14345" s="169"/>
    </row>
    <row r="14346" spans="10:10" ht="13">
      <c r="J14346" s="169"/>
    </row>
    <row r="14347" spans="10:10" ht="13">
      <c r="J14347" s="169"/>
    </row>
    <row r="14348" spans="10:10" ht="13">
      <c r="J14348" s="169"/>
    </row>
    <row r="14349" spans="10:10" ht="13">
      <c r="J14349" s="169"/>
    </row>
    <row r="14350" spans="10:10" ht="13">
      <c r="J14350" s="169"/>
    </row>
    <row r="14351" spans="10:10" ht="13">
      <c r="J14351" s="169"/>
    </row>
    <row r="14352" spans="10:10" ht="13">
      <c r="J14352" s="169"/>
    </row>
    <row r="14353" spans="10:10" ht="13">
      <c r="J14353" s="169"/>
    </row>
    <row r="14354" spans="10:10" ht="13">
      <c r="J14354" s="169"/>
    </row>
    <row r="14355" spans="10:10" ht="13">
      <c r="J14355" s="169"/>
    </row>
    <row r="14356" spans="10:10" ht="13">
      <c r="J14356" s="169"/>
    </row>
    <row r="14357" spans="10:10" ht="13">
      <c r="J14357" s="169"/>
    </row>
    <row r="14358" spans="10:10" ht="13">
      <c r="J14358" s="169"/>
    </row>
    <row r="14359" spans="10:10" ht="13">
      <c r="J14359" s="169"/>
    </row>
    <row r="14360" spans="10:10" ht="13">
      <c r="J14360" s="169"/>
    </row>
    <row r="14361" spans="10:10" ht="13">
      <c r="J14361" s="169"/>
    </row>
    <row r="14362" spans="10:10" ht="13">
      <c r="J14362" s="169"/>
    </row>
    <row r="14363" spans="10:10" ht="13">
      <c r="J14363" s="169"/>
    </row>
    <row r="14364" spans="10:10" ht="13">
      <c r="J14364" s="169"/>
    </row>
    <row r="14365" spans="10:10" ht="13">
      <c r="J14365" s="169"/>
    </row>
    <row r="14366" spans="10:10" ht="13">
      <c r="J14366" s="169"/>
    </row>
    <row r="14367" spans="10:10" ht="13">
      <c r="J14367" s="169"/>
    </row>
    <row r="14368" spans="10:10" ht="13">
      <c r="J14368" s="169"/>
    </row>
    <row r="14369" spans="10:10" ht="13">
      <c r="J14369" s="169"/>
    </row>
    <row r="14370" spans="10:10" ht="13">
      <c r="J14370" s="169"/>
    </row>
    <row r="14371" spans="10:10" ht="13">
      <c r="J14371" s="169"/>
    </row>
    <row r="14372" spans="10:10" ht="13">
      <c r="J14372" s="169"/>
    </row>
    <row r="14373" spans="10:10" ht="13">
      <c r="J14373" s="169"/>
    </row>
    <row r="14374" spans="10:10" ht="13">
      <c r="J14374" s="169"/>
    </row>
    <row r="14375" spans="10:10" ht="13">
      <c r="J14375" s="169"/>
    </row>
    <row r="14376" spans="10:10" ht="13">
      <c r="J14376" s="169"/>
    </row>
    <row r="14377" spans="10:10" ht="13">
      <c r="J14377" s="169"/>
    </row>
    <row r="14378" spans="10:10" ht="13">
      <c r="J14378" s="169"/>
    </row>
    <row r="14379" spans="10:10" ht="13">
      <c r="J14379" s="169"/>
    </row>
    <row r="14380" spans="10:10" ht="13">
      <c r="J14380" s="169"/>
    </row>
    <row r="14381" spans="10:10" ht="13">
      <c r="J14381" s="169"/>
    </row>
    <row r="14382" spans="10:10" ht="13">
      <c r="J14382" s="169"/>
    </row>
    <row r="14383" spans="10:10" ht="13">
      <c r="J14383" s="169"/>
    </row>
    <row r="14384" spans="10:10" ht="13">
      <c r="J14384" s="169"/>
    </row>
    <row r="14385" spans="10:10" ht="13">
      <c r="J14385" s="169"/>
    </row>
    <row r="14386" spans="10:10" ht="13">
      <c r="J14386" s="169"/>
    </row>
    <row r="14387" spans="10:10" ht="13">
      <c r="J14387" s="169"/>
    </row>
    <row r="14388" spans="10:10" ht="13">
      <c r="J14388" s="169"/>
    </row>
    <row r="14389" spans="10:10" ht="13">
      <c r="J14389" s="169"/>
    </row>
    <row r="14390" spans="10:10" ht="13">
      <c r="J14390" s="169"/>
    </row>
    <row r="14391" spans="10:10" ht="13">
      <c r="J14391" s="169"/>
    </row>
    <row r="14392" spans="10:10" ht="13">
      <c r="J14392" s="169"/>
    </row>
    <row r="14393" spans="10:10" ht="13">
      <c r="J14393" s="169"/>
    </row>
    <row r="14394" spans="10:10" ht="13">
      <c r="J14394" s="169"/>
    </row>
    <row r="14395" spans="10:10" ht="13">
      <c r="J14395" s="169"/>
    </row>
    <row r="14396" spans="10:10" ht="13">
      <c r="J14396" s="169"/>
    </row>
    <row r="14397" spans="10:10" ht="13">
      <c r="J14397" s="169"/>
    </row>
    <row r="14398" spans="10:10" ht="13">
      <c r="J14398" s="169"/>
    </row>
    <row r="14399" spans="10:10" ht="13">
      <c r="J14399" s="169"/>
    </row>
    <row r="14400" spans="10:10" ht="13">
      <c r="J14400" s="169"/>
    </row>
    <row r="14401" spans="10:10" ht="13">
      <c r="J14401" s="169"/>
    </row>
    <row r="14402" spans="10:10" ht="13">
      <c r="J14402" s="169"/>
    </row>
    <row r="14403" spans="10:10" ht="13">
      <c r="J14403" s="169"/>
    </row>
    <row r="14404" spans="10:10" ht="13">
      <c r="J14404" s="169"/>
    </row>
    <row r="14405" spans="10:10" ht="13">
      <c r="J14405" s="169"/>
    </row>
    <row r="14406" spans="10:10" ht="13">
      <c r="J14406" s="169"/>
    </row>
    <row r="14407" spans="10:10" ht="13">
      <c r="J14407" s="169"/>
    </row>
    <row r="14408" spans="10:10" ht="13">
      <c r="J14408" s="169"/>
    </row>
    <row r="14409" spans="10:10" ht="13">
      <c r="J14409" s="169"/>
    </row>
    <row r="14410" spans="10:10" ht="13">
      <c r="J14410" s="169"/>
    </row>
    <row r="14411" spans="10:10" ht="13">
      <c r="J14411" s="169"/>
    </row>
    <row r="14412" spans="10:10" ht="13">
      <c r="J14412" s="169"/>
    </row>
    <row r="14413" spans="10:10" ht="13">
      <c r="J14413" s="169"/>
    </row>
    <row r="14414" spans="10:10" ht="13">
      <c r="J14414" s="169"/>
    </row>
    <row r="14415" spans="10:10" ht="13">
      <c r="J14415" s="169"/>
    </row>
    <row r="14416" spans="10:10" ht="13">
      <c r="J14416" s="169"/>
    </row>
    <row r="14417" spans="10:10" ht="13">
      <c r="J14417" s="169"/>
    </row>
    <row r="14418" spans="10:10" ht="13">
      <c r="J14418" s="169"/>
    </row>
    <row r="14419" spans="10:10" ht="13">
      <c r="J14419" s="169"/>
    </row>
    <row r="14420" spans="10:10" ht="13">
      <c r="J14420" s="169"/>
    </row>
    <row r="14421" spans="10:10" ht="13">
      <c r="J14421" s="169"/>
    </row>
    <row r="14422" spans="10:10" ht="13">
      <c r="J14422" s="169"/>
    </row>
    <row r="14423" spans="10:10" ht="13">
      <c r="J14423" s="169"/>
    </row>
    <row r="14424" spans="10:10" ht="13">
      <c r="J14424" s="169"/>
    </row>
    <row r="14425" spans="10:10" ht="13">
      <c r="J14425" s="169"/>
    </row>
    <row r="14426" spans="10:10" ht="13">
      <c r="J14426" s="169"/>
    </row>
    <row r="14427" spans="10:10" ht="13">
      <c r="J14427" s="169"/>
    </row>
    <row r="14428" spans="10:10" ht="13">
      <c r="J14428" s="169"/>
    </row>
    <row r="14429" spans="10:10" ht="13">
      <c r="J14429" s="169"/>
    </row>
    <row r="14430" spans="10:10" ht="13">
      <c r="J14430" s="169"/>
    </row>
    <row r="14431" spans="10:10" ht="13">
      <c r="J14431" s="169"/>
    </row>
    <row r="14432" spans="10:10" ht="13">
      <c r="J14432" s="169"/>
    </row>
    <row r="14433" spans="10:10" ht="13">
      <c r="J14433" s="169"/>
    </row>
    <row r="14434" spans="10:10" ht="13">
      <c r="J14434" s="169"/>
    </row>
    <row r="14435" spans="10:10" ht="13">
      <c r="J14435" s="169"/>
    </row>
    <row r="14436" spans="10:10" ht="13">
      <c r="J14436" s="169"/>
    </row>
    <row r="14437" spans="10:10" ht="13">
      <c r="J14437" s="169"/>
    </row>
    <row r="14438" spans="10:10" ht="13">
      <c r="J14438" s="169"/>
    </row>
    <row r="14439" spans="10:10" ht="13">
      <c r="J14439" s="169"/>
    </row>
    <row r="14440" spans="10:10" ht="13">
      <c r="J14440" s="169"/>
    </row>
    <row r="14441" spans="10:10" ht="13">
      <c r="J14441" s="169"/>
    </row>
    <row r="14442" spans="10:10" ht="13">
      <c r="J14442" s="169"/>
    </row>
    <row r="14443" spans="10:10" ht="13">
      <c r="J14443" s="169"/>
    </row>
    <row r="14444" spans="10:10" ht="13">
      <c r="J14444" s="169"/>
    </row>
    <row r="14445" spans="10:10" ht="13">
      <c r="J14445" s="169"/>
    </row>
    <row r="14446" spans="10:10" ht="13">
      <c r="J14446" s="169"/>
    </row>
    <row r="14447" spans="10:10" ht="13">
      <c r="J14447" s="169"/>
    </row>
    <row r="14448" spans="10:10" ht="13">
      <c r="J14448" s="169"/>
    </row>
    <row r="14449" spans="10:10" ht="13">
      <c r="J14449" s="169"/>
    </row>
    <row r="14450" spans="10:10" ht="13">
      <c r="J14450" s="169"/>
    </row>
    <row r="14451" spans="10:10" ht="13">
      <c r="J14451" s="169"/>
    </row>
    <row r="14452" spans="10:10" ht="13">
      <c r="J14452" s="169"/>
    </row>
    <row r="14453" spans="10:10" ht="13">
      <c r="J14453" s="169"/>
    </row>
    <row r="14454" spans="10:10" ht="13">
      <c r="J14454" s="169"/>
    </row>
    <row r="14455" spans="10:10" ht="13">
      <c r="J14455" s="169"/>
    </row>
    <row r="14456" spans="10:10" ht="13">
      <c r="J14456" s="169"/>
    </row>
    <row r="14457" spans="10:10" ht="13">
      <c r="J14457" s="169"/>
    </row>
    <row r="14458" spans="10:10" ht="13">
      <c r="J14458" s="169"/>
    </row>
    <row r="14459" spans="10:10" ht="13">
      <c r="J14459" s="169"/>
    </row>
    <row r="14460" spans="10:10" ht="13">
      <c r="J14460" s="169"/>
    </row>
    <row r="14461" spans="10:10" ht="13">
      <c r="J14461" s="169"/>
    </row>
    <row r="14462" spans="10:10" ht="13">
      <c r="J14462" s="169"/>
    </row>
    <row r="14463" spans="10:10" ht="13">
      <c r="J14463" s="169"/>
    </row>
    <row r="14464" spans="10:10" ht="13">
      <c r="J14464" s="169"/>
    </row>
    <row r="14465" spans="10:10" ht="13">
      <c r="J14465" s="169"/>
    </row>
    <row r="14466" spans="10:10" ht="13">
      <c r="J14466" s="169"/>
    </row>
    <row r="14467" spans="10:10" ht="13">
      <c r="J14467" s="169"/>
    </row>
    <row r="14468" spans="10:10" ht="13">
      <c r="J14468" s="169"/>
    </row>
    <row r="14469" spans="10:10" ht="13">
      <c r="J14469" s="169"/>
    </row>
    <row r="14470" spans="10:10" ht="13">
      <c r="J14470" s="169"/>
    </row>
    <row r="14471" spans="10:10" ht="13">
      <c r="J14471" s="169"/>
    </row>
    <row r="14472" spans="10:10" ht="13">
      <c r="J14472" s="169"/>
    </row>
    <row r="14473" spans="10:10" ht="13">
      <c r="J14473" s="169"/>
    </row>
    <row r="14474" spans="10:10" ht="13">
      <c r="J14474" s="169"/>
    </row>
    <row r="14475" spans="10:10" ht="13">
      <c r="J14475" s="169"/>
    </row>
    <row r="14476" spans="10:10" ht="13">
      <c r="J14476" s="169"/>
    </row>
    <row r="14477" spans="10:10" ht="13">
      <c r="J14477" s="169"/>
    </row>
    <row r="14478" spans="10:10" ht="13">
      <c r="J14478" s="169"/>
    </row>
    <row r="14479" spans="10:10" ht="13">
      <c r="J14479" s="169"/>
    </row>
    <row r="14480" spans="10:10" ht="13">
      <c r="J14480" s="169"/>
    </row>
    <row r="14481" spans="10:10" ht="13">
      <c r="J14481" s="169"/>
    </row>
    <row r="14482" spans="10:10" ht="13">
      <c r="J14482" s="169"/>
    </row>
    <row r="14483" spans="10:10" ht="13">
      <c r="J14483" s="169"/>
    </row>
    <row r="14484" spans="10:10" ht="13">
      <c r="J14484" s="169"/>
    </row>
    <row r="14485" spans="10:10" ht="13">
      <c r="J14485" s="169"/>
    </row>
    <row r="14486" spans="10:10" ht="13">
      <c r="J14486" s="169"/>
    </row>
    <row r="14487" spans="10:10" ht="13">
      <c r="J14487" s="169"/>
    </row>
    <row r="14488" spans="10:10" ht="13">
      <c r="J14488" s="169"/>
    </row>
    <row r="14489" spans="10:10" ht="13">
      <c r="J14489" s="169"/>
    </row>
    <row r="14490" spans="10:10" ht="13">
      <c r="J14490" s="169"/>
    </row>
    <row r="14491" spans="10:10" ht="13">
      <c r="J14491" s="169"/>
    </row>
    <row r="14492" spans="10:10" ht="13">
      <c r="J14492" s="169"/>
    </row>
    <row r="14493" spans="10:10" ht="13">
      <c r="J14493" s="169"/>
    </row>
    <row r="14494" spans="10:10" ht="13">
      <c r="J14494" s="169"/>
    </row>
    <row r="14495" spans="10:10" ht="13">
      <c r="J14495" s="169"/>
    </row>
    <row r="14496" spans="10:10" ht="13">
      <c r="J14496" s="169"/>
    </row>
    <row r="14497" spans="10:10" ht="13">
      <c r="J14497" s="169"/>
    </row>
    <row r="14498" spans="10:10" ht="13">
      <c r="J14498" s="169"/>
    </row>
    <row r="14499" spans="10:10" ht="13">
      <c r="J14499" s="169"/>
    </row>
    <row r="14500" spans="10:10" ht="13">
      <c r="J14500" s="169"/>
    </row>
    <row r="14501" spans="10:10" ht="13">
      <c r="J14501" s="169"/>
    </row>
    <row r="14502" spans="10:10" ht="13">
      <c r="J14502" s="169"/>
    </row>
    <row r="14503" spans="10:10" ht="13">
      <c r="J14503" s="169"/>
    </row>
    <row r="14504" spans="10:10" ht="13">
      <c r="J14504" s="169"/>
    </row>
    <row r="14505" spans="10:10" ht="13">
      <c r="J14505" s="169"/>
    </row>
    <row r="14506" spans="10:10" ht="13">
      <c r="J14506" s="169"/>
    </row>
    <row r="14507" spans="10:10" ht="13">
      <c r="J14507" s="169"/>
    </row>
    <row r="14508" spans="10:10" ht="13">
      <c r="J14508" s="169"/>
    </row>
    <row r="14509" spans="10:10" ht="13">
      <c r="J14509" s="169"/>
    </row>
    <row r="14510" spans="10:10" ht="13">
      <c r="J14510" s="169"/>
    </row>
    <row r="14511" spans="10:10" ht="13">
      <c r="J14511" s="169"/>
    </row>
    <row r="14512" spans="10:10" ht="13">
      <c r="J14512" s="169"/>
    </row>
    <row r="14513" spans="10:10" ht="13">
      <c r="J14513" s="169"/>
    </row>
    <row r="14514" spans="10:10" ht="13">
      <c r="J14514" s="169"/>
    </row>
    <row r="14515" spans="10:10" ht="13">
      <c r="J14515" s="169"/>
    </row>
    <row r="14516" spans="10:10" ht="13">
      <c r="J14516" s="169"/>
    </row>
    <row r="14517" spans="10:10" ht="13">
      <c r="J14517" s="169"/>
    </row>
    <row r="14518" spans="10:10" ht="13">
      <c r="J14518" s="169"/>
    </row>
    <row r="14519" spans="10:10" ht="13">
      <c r="J14519" s="169"/>
    </row>
    <row r="14520" spans="10:10" ht="13">
      <c r="J14520" s="169"/>
    </row>
    <row r="14521" spans="10:10" ht="13">
      <c r="J14521" s="169"/>
    </row>
    <row r="14522" spans="10:10" ht="13">
      <c r="J14522" s="169"/>
    </row>
    <row r="14523" spans="10:10" ht="13">
      <c r="J14523" s="169"/>
    </row>
    <row r="14524" spans="10:10" ht="13">
      <c r="J14524" s="169"/>
    </row>
    <row r="14525" spans="10:10" ht="13">
      <c r="J14525" s="169"/>
    </row>
    <row r="14526" spans="10:10" ht="13">
      <c r="J14526" s="169"/>
    </row>
    <row r="14527" spans="10:10" ht="13">
      <c r="J14527" s="169"/>
    </row>
    <row r="14528" spans="10:10" ht="13">
      <c r="J14528" s="169"/>
    </row>
    <row r="14529" spans="10:10" ht="13">
      <c r="J14529" s="169"/>
    </row>
    <row r="14530" spans="10:10" ht="13">
      <c r="J14530" s="169"/>
    </row>
    <row r="14531" spans="10:10" ht="13">
      <c r="J14531" s="169"/>
    </row>
    <row r="14532" spans="10:10" ht="13">
      <c r="J14532" s="169"/>
    </row>
    <row r="14533" spans="10:10" ht="13">
      <c r="J14533" s="169"/>
    </row>
    <row r="14534" spans="10:10" ht="13">
      <c r="J14534" s="169"/>
    </row>
    <row r="14535" spans="10:10" ht="13">
      <c r="J14535" s="169"/>
    </row>
    <row r="14536" spans="10:10" ht="13">
      <c r="J14536" s="169"/>
    </row>
    <row r="14537" spans="10:10" ht="13">
      <c r="J14537" s="169"/>
    </row>
    <row r="14538" spans="10:10" ht="13">
      <c r="J14538" s="169"/>
    </row>
    <row r="14539" spans="10:10" ht="13">
      <c r="J14539" s="169"/>
    </row>
    <row r="14540" spans="10:10" ht="13">
      <c r="J14540" s="169"/>
    </row>
    <row r="14541" spans="10:10" ht="13">
      <c r="J14541" s="169"/>
    </row>
    <row r="14542" spans="10:10" ht="13">
      <c r="J14542" s="169"/>
    </row>
    <row r="14543" spans="10:10" ht="13">
      <c r="J14543" s="169"/>
    </row>
    <row r="14544" spans="10:10" ht="13">
      <c r="J14544" s="169"/>
    </row>
    <row r="14545" spans="10:10" ht="13">
      <c r="J14545" s="169"/>
    </row>
    <row r="14546" spans="10:10" ht="13">
      <c r="J14546" s="169"/>
    </row>
    <row r="14547" spans="10:10" ht="13">
      <c r="J14547" s="169"/>
    </row>
    <row r="14548" spans="10:10" ht="13">
      <c r="J14548" s="169"/>
    </row>
    <row r="14549" spans="10:10" ht="13">
      <c r="J14549" s="169"/>
    </row>
    <row r="14550" spans="10:10" ht="13">
      <c r="J14550" s="169"/>
    </row>
    <row r="14551" spans="10:10" ht="13">
      <c r="J14551" s="169"/>
    </row>
    <row r="14552" spans="10:10" ht="13">
      <c r="J14552" s="169"/>
    </row>
    <row r="14553" spans="10:10" ht="13">
      <c r="J14553" s="169"/>
    </row>
    <row r="14554" spans="10:10" ht="13">
      <c r="J14554" s="169"/>
    </row>
    <row r="14555" spans="10:10" ht="13">
      <c r="J14555" s="169"/>
    </row>
    <row r="14556" spans="10:10" ht="13">
      <c r="J14556" s="169"/>
    </row>
    <row r="14557" spans="10:10" ht="13">
      <c r="J14557" s="169"/>
    </row>
    <row r="14558" spans="10:10" ht="13">
      <c r="J14558" s="169"/>
    </row>
    <row r="14559" spans="10:10" ht="13">
      <c r="J14559" s="169"/>
    </row>
    <row r="14560" spans="10:10" ht="13">
      <c r="J14560" s="169"/>
    </row>
    <row r="14561" spans="10:10" ht="13">
      <c r="J14561" s="169"/>
    </row>
    <row r="14562" spans="10:10" ht="13">
      <c r="J14562" s="169"/>
    </row>
    <row r="14563" spans="10:10" ht="13">
      <c r="J14563" s="169"/>
    </row>
    <row r="14564" spans="10:10" ht="13">
      <c r="J14564" s="169"/>
    </row>
    <row r="14565" spans="10:10" ht="13">
      <c r="J14565" s="169"/>
    </row>
    <row r="14566" spans="10:10" ht="13">
      <c r="J14566" s="169"/>
    </row>
    <row r="14567" spans="10:10" ht="13">
      <c r="J14567" s="169"/>
    </row>
    <row r="14568" spans="10:10" ht="13">
      <c r="J14568" s="169"/>
    </row>
    <row r="14569" spans="10:10" ht="13">
      <c r="J14569" s="169"/>
    </row>
    <row r="14570" spans="10:10" ht="13">
      <c r="J14570" s="169"/>
    </row>
    <row r="14571" spans="10:10" ht="13">
      <c r="J14571" s="169"/>
    </row>
    <row r="14572" spans="10:10" ht="13">
      <c r="J14572" s="169"/>
    </row>
    <row r="14573" spans="10:10" ht="13">
      <c r="J14573" s="169"/>
    </row>
    <row r="14574" spans="10:10" ht="13">
      <c r="J14574" s="169"/>
    </row>
    <row r="14575" spans="10:10" ht="13">
      <c r="J14575" s="169"/>
    </row>
    <row r="14576" spans="10:10" ht="13">
      <c r="J14576" s="169"/>
    </row>
    <row r="14577" spans="10:10" ht="13">
      <c r="J14577" s="169"/>
    </row>
    <row r="14578" spans="10:10" ht="13">
      <c r="J14578" s="169"/>
    </row>
    <row r="14579" spans="10:10" ht="13">
      <c r="J14579" s="169"/>
    </row>
    <row r="14580" spans="10:10" ht="13">
      <c r="J14580" s="169"/>
    </row>
    <row r="14581" spans="10:10" ht="13">
      <c r="J14581" s="169"/>
    </row>
    <row r="14582" spans="10:10" ht="13">
      <c r="J14582" s="169"/>
    </row>
    <row r="14583" spans="10:10" ht="13">
      <c r="J14583" s="169"/>
    </row>
    <row r="14584" spans="10:10" ht="13">
      <c r="J14584" s="169"/>
    </row>
    <row r="14585" spans="10:10" ht="13">
      <c r="J14585" s="169"/>
    </row>
    <row r="14586" spans="10:10" ht="13">
      <c r="J14586" s="169"/>
    </row>
    <row r="14587" spans="10:10" ht="13">
      <c r="J14587" s="169"/>
    </row>
    <row r="14588" spans="10:10" ht="13">
      <c r="J14588" s="169"/>
    </row>
    <row r="14589" spans="10:10" ht="13">
      <c r="J14589" s="169"/>
    </row>
    <row r="14590" spans="10:10" ht="13">
      <c r="J14590" s="169"/>
    </row>
    <row r="14591" spans="10:10" ht="13">
      <c r="J14591" s="169"/>
    </row>
    <row r="14592" spans="10:10" ht="13">
      <c r="J14592" s="169"/>
    </row>
    <row r="14593" spans="10:10" ht="13">
      <c r="J14593" s="169"/>
    </row>
    <row r="14594" spans="10:10" ht="13">
      <c r="J14594" s="169"/>
    </row>
    <row r="14595" spans="10:10" ht="13">
      <c r="J14595" s="169"/>
    </row>
    <row r="14596" spans="10:10" ht="13">
      <c r="J14596" s="169"/>
    </row>
    <row r="14597" spans="10:10" ht="13">
      <c r="J14597" s="169"/>
    </row>
    <row r="14598" spans="10:10" ht="13">
      <c r="J14598" s="169"/>
    </row>
    <row r="14599" spans="10:10" ht="13">
      <c r="J14599" s="169"/>
    </row>
    <row r="14600" spans="10:10" ht="13">
      <c r="J14600" s="169"/>
    </row>
    <row r="14601" spans="10:10" ht="13">
      <c r="J14601" s="169"/>
    </row>
    <row r="14602" spans="10:10" ht="13">
      <c r="J14602" s="169"/>
    </row>
    <row r="14603" spans="10:10" ht="13">
      <c r="J14603" s="169"/>
    </row>
    <row r="14604" spans="10:10" ht="13">
      <c r="J14604" s="169"/>
    </row>
    <row r="14605" spans="10:10" ht="13">
      <c r="J14605" s="169"/>
    </row>
    <row r="14606" spans="10:10" ht="13">
      <c r="J14606" s="169"/>
    </row>
    <row r="14607" spans="10:10" ht="13">
      <c r="J14607" s="169"/>
    </row>
    <row r="14608" spans="10:10" ht="13">
      <c r="J14608" s="169"/>
    </row>
    <row r="14609" spans="10:10" ht="13">
      <c r="J14609" s="169"/>
    </row>
    <row r="14610" spans="10:10" ht="13">
      <c r="J14610" s="169"/>
    </row>
    <row r="14611" spans="10:10" ht="13">
      <c r="J14611" s="169"/>
    </row>
    <row r="14612" spans="10:10" ht="13">
      <c r="J14612" s="169"/>
    </row>
    <row r="14613" spans="10:10" ht="13">
      <c r="J14613" s="169"/>
    </row>
    <row r="14614" spans="10:10" ht="13">
      <c r="J14614" s="169"/>
    </row>
    <row r="14615" spans="10:10" ht="13">
      <c r="J14615" s="169"/>
    </row>
    <row r="14616" spans="10:10" ht="13">
      <c r="J14616" s="169"/>
    </row>
    <row r="14617" spans="10:10" ht="13">
      <c r="J14617" s="169"/>
    </row>
    <row r="14618" spans="10:10" ht="13">
      <c r="J14618" s="169"/>
    </row>
    <row r="14619" spans="10:10" ht="13">
      <c r="J14619" s="169"/>
    </row>
    <row r="14620" spans="10:10" ht="13">
      <c r="J14620" s="169"/>
    </row>
    <row r="14621" spans="10:10" ht="13">
      <c r="J14621" s="169"/>
    </row>
    <row r="14622" spans="10:10" ht="13">
      <c r="J14622" s="169"/>
    </row>
    <row r="14623" spans="10:10" ht="13">
      <c r="J14623" s="169"/>
    </row>
    <row r="14624" spans="10:10" ht="13">
      <c r="J14624" s="169"/>
    </row>
    <row r="14625" spans="10:10" ht="13">
      <c r="J14625" s="169"/>
    </row>
    <row r="14626" spans="10:10" ht="13">
      <c r="J14626" s="169"/>
    </row>
    <row r="14627" spans="10:10" ht="13">
      <c r="J14627" s="169"/>
    </row>
    <row r="14628" spans="10:10" ht="13">
      <c r="J14628" s="169"/>
    </row>
    <row r="14629" spans="10:10" ht="13">
      <c r="J14629" s="169"/>
    </row>
    <row r="14630" spans="10:10" ht="13">
      <c r="J14630" s="169"/>
    </row>
    <row r="14631" spans="10:10" ht="13">
      <c r="J14631" s="169"/>
    </row>
    <row r="14632" spans="10:10" ht="13">
      <c r="J14632" s="169"/>
    </row>
    <row r="14633" spans="10:10" ht="13">
      <c r="J14633" s="169"/>
    </row>
    <row r="14634" spans="10:10" ht="13">
      <c r="J14634" s="169"/>
    </row>
    <row r="14635" spans="10:10" ht="13">
      <c r="J14635" s="169"/>
    </row>
    <row r="14636" spans="10:10" ht="13">
      <c r="J14636" s="169"/>
    </row>
    <row r="14637" spans="10:10" ht="13">
      <c r="J14637" s="169"/>
    </row>
    <row r="14638" spans="10:10" ht="13">
      <c r="J14638" s="169"/>
    </row>
    <row r="14639" spans="10:10" ht="13">
      <c r="J14639" s="169"/>
    </row>
    <row r="14640" spans="10:10" ht="13">
      <c r="J14640" s="169"/>
    </row>
    <row r="14641" spans="10:10" ht="13">
      <c r="J14641" s="169"/>
    </row>
    <row r="14642" spans="10:10" ht="13">
      <c r="J14642" s="169"/>
    </row>
    <row r="14643" spans="10:10" ht="13">
      <c r="J14643" s="169"/>
    </row>
    <row r="14644" spans="10:10" ht="13">
      <c r="J14644" s="169"/>
    </row>
    <row r="14645" spans="10:10" ht="13">
      <c r="J14645" s="169"/>
    </row>
    <row r="14646" spans="10:10" ht="13">
      <c r="J14646" s="169"/>
    </row>
    <row r="14647" spans="10:10" ht="13">
      <c r="J14647" s="169"/>
    </row>
    <row r="14648" spans="10:10" ht="13">
      <c r="J14648" s="169"/>
    </row>
    <row r="14649" spans="10:10" ht="13">
      <c r="J14649" s="169"/>
    </row>
    <row r="14650" spans="10:10" ht="13">
      <c r="J14650" s="169"/>
    </row>
    <row r="14651" spans="10:10" ht="13">
      <c r="J14651" s="169"/>
    </row>
    <row r="14652" spans="10:10" ht="13">
      <c r="J14652" s="169"/>
    </row>
    <row r="14653" spans="10:10" ht="13">
      <c r="J14653" s="169"/>
    </row>
    <row r="14654" spans="10:10" ht="13">
      <c r="J14654" s="169"/>
    </row>
    <row r="14655" spans="10:10" ht="13">
      <c r="J14655" s="169"/>
    </row>
    <row r="14656" spans="10:10" ht="13">
      <c r="J14656" s="169"/>
    </row>
    <row r="14657" spans="10:10" ht="13">
      <c r="J14657" s="169"/>
    </row>
    <row r="14658" spans="10:10" ht="13">
      <c r="J14658" s="169"/>
    </row>
    <row r="14659" spans="10:10" ht="13">
      <c r="J14659" s="169"/>
    </row>
    <row r="14660" spans="10:10" ht="13">
      <c r="J14660" s="169"/>
    </row>
    <row r="14661" spans="10:10" ht="13">
      <c r="J14661" s="169"/>
    </row>
    <row r="14662" spans="10:10" ht="13">
      <c r="J14662" s="169"/>
    </row>
    <row r="14663" spans="10:10" ht="13">
      <c r="J14663" s="169"/>
    </row>
    <row r="14664" spans="10:10" ht="13">
      <c r="J14664" s="169"/>
    </row>
    <row r="14665" spans="10:10" ht="13">
      <c r="J14665" s="169"/>
    </row>
    <row r="14666" spans="10:10" ht="13">
      <c r="J14666" s="169"/>
    </row>
    <row r="14667" spans="10:10" ht="13">
      <c r="J14667" s="169"/>
    </row>
    <row r="14668" spans="10:10" ht="13">
      <c r="J14668" s="169"/>
    </row>
    <row r="14669" spans="10:10" ht="13">
      <c r="J14669" s="169"/>
    </row>
    <row r="14670" spans="10:10" ht="13">
      <c r="J14670" s="169"/>
    </row>
    <row r="14671" spans="10:10" ht="13">
      <c r="J14671" s="169"/>
    </row>
    <row r="14672" spans="10:10" ht="13">
      <c r="J14672" s="169"/>
    </row>
    <row r="14673" spans="10:10" ht="13">
      <c r="J14673" s="169"/>
    </row>
    <row r="14674" spans="10:10" ht="13">
      <c r="J14674" s="169"/>
    </row>
    <row r="14675" spans="10:10" ht="13">
      <c r="J14675" s="169"/>
    </row>
    <row r="14676" spans="10:10" ht="13">
      <c r="J14676" s="169"/>
    </row>
    <row r="14677" spans="10:10" ht="13">
      <c r="J14677" s="169"/>
    </row>
    <row r="14678" spans="10:10" ht="13">
      <c r="J14678" s="169"/>
    </row>
    <row r="14679" spans="10:10" ht="13">
      <c r="J14679" s="169"/>
    </row>
    <row r="14680" spans="10:10" ht="13">
      <c r="J14680" s="169"/>
    </row>
    <row r="14681" spans="10:10" ht="13">
      <c r="J14681" s="169"/>
    </row>
    <row r="14682" spans="10:10" ht="13">
      <c r="J14682" s="169"/>
    </row>
    <row r="14683" spans="10:10" ht="13">
      <c r="J14683" s="169"/>
    </row>
    <row r="14684" spans="10:10" ht="13">
      <c r="J14684" s="169"/>
    </row>
    <row r="14685" spans="10:10" ht="13">
      <c r="J14685" s="169"/>
    </row>
    <row r="14686" spans="10:10" ht="13">
      <c r="J14686" s="169"/>
    </row>
    <row r="14687" spans="10:10" ht="13">
      <c r="J14687" s="169"/>
    </row>
    <row r="14688" spans="10:10" ht="13">
      <c r="J14688" s="169"/>
    </row>
    <row r="14689" spans="10:10" ht="13">
      <c r="J14689" s="169"/>
    </row>
    <row r="14690" spans="10:10" ht="13">
      <c r="J14690" s="169"/>
    </row>
    <row r="14691" spans="10:10" ht="13">
      <c r="J14691" s="169"/>
    </row>
    <row r="14692" spans="10:10" ht="13">
      <c r="J14692" s="169"/>
    </row>
    <row r="14693" spans="10:10" ht="13">
      <c r="J14693" s="169"/>
    </row>
    <row r="14694" spans="10:10" ht="13">
      <c r="J14694" s="169"/>
    </row>
    <row r="14695" spans="10:10" ht="13">
      <c r="J14695" s="169"/>
    </row>
    <row r="14696" spans="10:10" ht="13">
      <c r="J14696" s="169"/>
    </row>
    <row r="14697" spans="10:10" ht="13">
      <c r="J14697" s="169"/>
    </row>
    <row r="14698" spans="10:10" ht="13">
      <c r="J14698" s="169"/>
    </row>
    <row r="14699" spans="10:10" ht="13">
      <c r="J14699" s="169"/>
    </row>
    <row r="14700" spans="10:10" ht="13">
      <c r="J14700" s="169"/>
    </row>
    <row r="14701" spans="10:10" ht="13">
      <c r="J14701" s="169"/>
    </row>
    <row r="14702" spans="10:10" ht="13">
      <c r="J14702" s="169"/>
    </row>
    <row r="14703" spans="10:10" ht="13">
      <c r="J14703" s="169"/>
    </row>
    <row r="14704" spans="10:10" ht="13">
      <c r="J14704" s="169"/>
    </row>
    <row r="14705" spans="10:10" ht="13">
      <c r="J14705" s="169"/>
    </row>
    <row r="14706" spans="10:10" ht="13">
      <c r="J14706" s="169"/>
    </row>
    <row r="14707" spans="10:10" ht="13">
      <c r="J14707" s="169"/>
    </row>
    <row r="14708" spans="10:10" ht="13">
      <c r="J14708" s="169"/>
    </row>
    <row r="14709" spans="10:10" ht="13">
      <c r="J14709" s="169"/>
    </row>
    <row r="14710" spans="10:10" ht="13">
      <c r="J14710" s="169"/>
    </row>
    <row r="14711" spans="10:10" ht="13">
      <c r="J14711" s="169"/>
    </row>
    <row r="14712" spans="10:10" ht="13">
      <c r="J14712" s="169"/>
    </row>
    <row r="14713" spans="10:10" ht="13">
      <c r="J14713" s="169"/>
    </row>
    <row r="14714" spans="10:10" ht="13">
      <c r="J14714" s="169"/>
    </row>
    <row r="14715" spans="10:10" ht="13">
      <c r="J14715" s="169"/>
    </row>
    <row r="14716" spans="10:10" ht="13">
      <c r="J14716" s="169"/>
    </row>
    <row r="14717" spans="10:10" ht="13">
      <c r="J14717" s="169"/>
    </row>
    <row r="14718" spans="10:10" ht="13">
      <c r="J14718" s="169"/>
    </row>
    <row r="14719" spans="10:10" ht="13">
      <c r="J14719" s="169"/>
    </row>
    <row r="14720" spans="10:10" ht="13">
      <c r="J14720" s="169"/>
    </row>
    <row r="14721" spans="10:10" ht="13">
      <c r="J14721" s="169"/>
    </row>
    <row r="14722" spans="10:10" ht="13">
      <c r="J14722" s="169"/>
    </row>
    <row r="14723" spans="10:10" ht="13">
      <c r="J14723" s="169"/>
    </row>
    <row r="14724" spans="10:10" ht="13">
      <c r="J14724" s="169"/>
    </row>
    <row r="14725" spans="10:10" ht="13">
      <c r="J14725" s="169"/>
    </row>
    <row r="14726" spans="10:10" ht="13">
      <c r="J14726" s="169"/>
    </row>
    <row r="14727" spans="10:10" ht="13">
      <c r="J14727" s="169"/>
    </row>
    <row r="14728" spans="10:10" ht="13">
      <c r="J14728" s="169"/>
    </row>
    <row r="14729" spans="10:10" ht="13">
      <c r="J14729" s="169"/>
    </row>
    <row r="14730" spans="10:10" ht="13">
      <c r="J14730" s="169"/>
    </row>
    <row r="14731" spans="10:10" ht="13">
      <c r="J14731" s="169"/>
    </row>
    <row r="14732" spans="10:10" ht="13">
      <c r="J14732" s="169"/>
    </row>
    <row r="14733" spans="10:10" ht="13">
      <c r="J14733" s="169"/>
    </row>
    <row r="14734" spans="10:10" ht="13">
      <c r="J14734" s="169"/>
    </row>
    <row r="14735" spans="10:10" ht="13">
      <c r="J14735" s="169"/>
    </row>
    <row r="14736" spans="10:10" ht="13">
      <c r="J14736" s="169"/>
    </row>
    <row r="14737" spans="10:10" ht="13">
      <c r="J14737" s="169"/>
    </row>
    <row r="14738" spans="10:10" ht="13">
      <c r="J14738" s="169"/>
    </row>
    <row r="14739" spans="10:10" ht="13">
      <c r="J14739" s="169"/>
    </row>
    <row r="14740" spans="10:10" ht="13">
      <c r="J14740" s="169"/>
    </row>
    <row r="14741" spans="10:10" ht="13">
      <c r="J14741" s="169"/>
    </row>
    <row r="14742" spans="10:10" ht="13">
      <c r="J14742" s="169"/>
    </row>
    <row r="14743" spans="10:10" ht="13">
      <c r="J14743" s="169"/>
    </row>
    <row r="14744" spans="10:10" ht="13">
      <c r="J14744" s="169"/>
    </row>
    <row r="14745" spans="10:10" ht="13">
      <c r="J14745" s="169"/>
    </row>
    <row r="14746" spans="10:10" ht="13">
      <c r="J14746" s="169"/>
    </row>
    <row r="14747" spans="10:10" ht="13">
      <c r="J14747" s="169"/>
    </row>
    <row r="14748" spans="10:10" ht="13">
      <c r="J14748" s="169"/>
    </row>
    <row r="14749" spans="10:10" ht="13">
      <c r="J14749" s="169"/>
    </row>
    <row r="14750" spans="10:10" ht="13">
      <c r="J14750" s="169"/>
    </row>
    <row r="14751" spans="10:10" ht="13">
      <c r="J14751" s="169"/>
    </row>
    <row r="14752" spans="10:10" ht="13">
      <c r="J14752" s="169"/>
    </row>
    <row r="14753" spans="10:10" ht="13">
      <c r="J14753" s="169"/>
    </row>
    <row r="14754" spans="10:10" ht="13">
      <c r="J14754" s="169"/>
    </row>
    <row r="14755" spans="10:10" ht="13">
      <c r="J14755" s="169"/>
    </row>
    <row r="14756" spans="10:10" ht="13">
      <c r="J14756" s="169"/>
    </row>
    <row r="14757" spans="10:10" ht="13">
      <c r="J14757" s="169"/>
    </row>
    <row r="14758" spans="10:10" ht="13">
      <c r="J14758" s="169"/>
    </row>
    <row r="14759" spans="10:10" ht="13">
      <c r="J14759" s="169"/>
    </row>
    <row r="14760" spans="10:10" ht="13">
      <c r="J14760" s="169"/>
    </row>
    <row r="14761" spans="10:10" ht="13">
      <c r="J14761" s="169"/>
    </row>
    <row r="14762" spans="10:10" ht="13">
      <c r="J14762" s="169"/>
    </row>
    <row r="14763" spans="10:10" ht="13">
      <c r="J14763" s="169"/>
    </row>
    <row r="14764" spans="10:10" ht="13">
      <c r="J14764" s="169"/>
    </row>
    <row r="14765" spans="10:10" ht="13">
      <c r="J14765" s="169"/>
    </row>
    <row r="14766" spans="10:10" ht="13">
      <c r="J14766" s="169"/>
    </row>
    <row r="14767" spans="10:10" ht="13">
      <c r="J14767" s="169"/>
    </row>
    <row r="14768" spans="10:10" ht="13">
      <c r="J14768" s="169"/>
    </row>
    <row r="14769" spans="10:10" ht="13">
      <c r="J14769" s="169"/>
    </row>
    <row r="14770" spans="10:10" ht="13">
      <c r="J14770" s="169"/>
    </row>
    <row r="14771" spans="10:10" ht="13">
      <c r="J14771" s="169"/>
    </row>
    <row r="14772" spans="10:10" ht="13">
      <c r="J14772" s="169"/>
    </row>
    <row r="14773" spans="10:10" ht="13">
      <c r="J14773" s="169"/>
    </row>
    <row r="14774" spans="10:10" ht="13">
      <c r="J14774" s="169"/>
    </row>
    <row r="14775" spans="10:10" ht="13">
      <c r="J14775" s="169"/>
    </row>
    <row r="14776" spans="10:10" ht="13">
      <c r="J14776" s="169"/>
    </row>
    <row r="14777" spans="10:10" ht="13">
      <c r="J14777" s="169"/>
    </row>
    <row r="14778" spans="10:10" ht="13">
      <c r="J14778" s="169"/>
    </row>
    <row r="14779" spans="10:10" ht="13">
      <c r="J14779" s="169"/>
    </row>
    <row r="14780" spans="10:10" ht="13">
      <c r="J14780" s="169"/>
    </row>
    <row r="14781" spans="10:10" ht="13">
      <c r="J14781" s="169"/>
    </row>
    <row r="14782" spans="10:10" ht="13">
      <c r="J14782" s="169"/>
    </row>
    <row r="14783" spans="10:10" ht="13">
      <c r="J14783" s="169"/>
    </row>
    <row r="14784" spans="10:10" ht="13">
      <c r="J14784" s="169"/>
    </row>
    <row r="14785" spans="10:10" ht="13">
      <c r="J14785" s="169"/>
    </row>
    <row r="14786" spans="10:10" ht="13">
      <c r="J14786" s="169"/>
    </row>
    <row r="14787" spans="10:10" ht="13">
      <c r="J14787" s="169"/>
    </row>
    <row r="14788" spans="10:10" ht="13">
      <c r="J14788" s="169"/>
    </row>
    <row r="14789" spans="10:10" ht="13">
      <c r="J14789" s="169"/>
    </row>
    <row r="14790" spans="10:10" ht="13">
      <c r="J14790" s="169"/>
    </row>
    <row r="14791" spans="10:10" ht="13">
      <c r="J14791" s="169"/>
    </row>
    <row r="14792" spans="10:10" ht="13">
      <c r="J14792" s="169"/>
    </row>
    <row r="14793" spans="10:10" ht="13">
      <c r="J14793" s="169"/>
    </row>
    <row r="14794" spans="10:10" ht="13">
      <c r="J14794" s="169"/>
    </row>
    <row r="14795" spans="10:10" ht="13">
      <c r="J14795" s="169"/>
    </row>
    <row r="14796" spans="10:10" ht="13">
      <c r="J14796" s="169"/>
    </row>
    <row r="14797" spans="10:10" ht="13">
      <c r="J14797" s="169"/>
    </row>
    <row r="14798" spans="10:10" ht="13">
      <c r="J14798" s="169"/>
    </row>
    <row r="14799" spans="10:10" ht="13">
      <c r="J14799" s="169"/>
    </row>
    <row r="14800" spans="10:10" ht="13">
      <c r="J14800" s="169"/>
    </row>
    <row r="14801" spans="10:10" ht="13">
      <c r="J14801" s="169"/>
    </row>
    <row r="14802" spans="10:10" ht="13">
      <c r="J14802" s="169"/>
    </row>
    <row r="14803" spans="10:10" ht="13">
      <c r="J14803" s="169"/>
    </row>
    <row r="14804" spans="10:10" ht="13">
      <c r="J14804" s="169"/>
    </row>
    <row r="14805" spans="10:10" ht="13">
      <c r="J14805" s="169"/>
    </row>
    <row r="14806" spans="10:10" ht="13">
      <c r="J14806" s="169"/>
    </row>
    <row r="14807" spans="10:10" ht="13">
      <c r="J14807" s="169"/>
    </row>
    <row r="14808" spans="10:10" ht="13">
      <c r="J14808" s="169"/>
    </row>
    <row r="14809" spans="10:10" ht="13">
      <c r="J14809" s="169"/>
    </row>
    <row r="14810" spans="10:10" ht="13">
      <c r="J14810" s="169"/>
    </row>
    <row r="14811" spans="10:10" ht="13">
      <c r="J14811" s="169"/>
    </row>
    <row r="14812" spans="10:10" ht="13">
      <c r="J14812" s="169"/>
    </row>
    <row r="14813" spans="10:10" ht="13">
      <c r="J14813" s="169"/>
    </row>
    <row r="14814" spans="10:10" ht="13">
      <c r="J14814" s="169"/>
    </row>
    <row r="14815" spans="10:10" ht="13">
      <c r="J14815" s="169"/>
    </row>
    <row r="14816" spans="10:10" ht="13">
      <c r="J14816" s="169"/>
    </row>
    <row r="14817" spans="10:10" ht="13">
      <c r="J14817" s="169"/>
    </row>
    <row r="14818" spans="10:10" ht="13">
      <c r="J14818" s="169"/>
    </row>
    <row r="14819" spans="10:10" ht="13">
      <c r="J14819" s="169"/>
    </row>
    <row r="14820" spans="10:10" ht="13">
      <c r="J14820" s="169"/>
    </row>
    <row r="14821" spans="10:10" ht="13">
      <c r="J14821" s="169"/>
    </row>
    <row r="14822" spans="10:10" ht="13">
      <c r="J14822" s="169"/>
    </row>
    <row r="14823" spans="10:10" ht="13">
      <c r="J14823" s="169"/>
    </row>
    <row r="14824" spans="10:10" ht="13">
      <c r="J14824" s="169"/>
    </row>
    <row r="14825" spans="10:10" ht="13">
      <c r="J14825" s="169"/>
    </row>
    <row r="14826" spans="10:10" ht="13">
      <c r="J14826" s="169"/>
    </row>
    <row r="14827" spans="10:10" ht="13">
      <c r="J14827" s="169"/>
    </row>
    <row r="14828" spans="10:10" ht="13">
      <c r="J14828" s="169"/>
    </row>
    <row r="14829" spans="10:10" ht="13">
      <c r="J14829" s="169"/>
    </row>
    <row r="14830" spans="10:10" ht="13">
      <c r="J14830" s="169"/>
    </row>
    <row r="14831" spans="10:10" ht="13">
      <c r="J14831" s="169"/>
    </row>
    <row r="14832" spans="10:10" ht="13">
      <c r="J14832" s="169"/>
    </row>
    <row r="14833" spans="10:10" ht="13">
      <c r="J14833" s="169"/>
    </row>
    <row r="14834" spans="10:10" ht="13">
      <c r="J14834" s="169"/>
    </row>
    <row r="14835" spans="10:10" ht="13">
      <c r="J14835" s="169"/>
    </row>
    <row r="14836" spans="10:10" ht="13">
      <c r="J14836" s="169"/>
    </row>
    <row r="14837" spans="10:10" ht="13">
      <c r="J14837" s="169"/>
    </row>
    <row r="14838" spans="10:10" ht="13">
      <c r="J14838" s="169"/>
    </row>
    <row r="14839" spans="10:10" ht="13">
      <c r="J14839" s="169"/>
    </row>
    <row r="14840" spans="10:10" ht="13">
      <c r="J14840" s="169"/>
    </row>
    <row r="14841" spans="10:10" ht="13">
      <c r="J14841" s="169"/>
    </row>
    <row r="14842" spans="10:10" ht="13">
      <c r="J14842" s="169"/>
    </row>
    <row r="14843" spans="10:10" ht="13">
      <c r="J14843" s="169"/>
    </row>
    <row r="14844" spans="10:10" ht="13">
      <c r="J14844" s="169"/>
    </row>
    <row r="14845" spans="10:10" ht="13">
      <c r="J14845" s="169"/>
    </row>
    <row r="14846" spans="10:10" ht="13">
      <c r="J14846" s="169"/>
    </row>
    <row r="14847" spans="10:10" ht="13">
      <c r="J14847" s="169"/>
    </row>
    <row r="14848" spans="10:10" ht="13">
      <c r="J14848" s="169"/>
    </row>
    <row r="14849" spans="10:10" ht="13">
      <c r="J14849" s="169"/>
    </row>
    <row r="14850" spans="10:10" ht="13">
      <c r="J14850" s="169"/>
    </row>
    <row r="14851" spans="10:10" ht="13">
      <c r="J14851" s="169"/>
    </row>
    <row r="14852" spans="10:10" ht="13">
      <c r="J14852" s="169"/>
    </row>
    <row r="14853" spans="10:10" ht="13">
      <c r="J14853" s="169"/>
    </row>
    <row r="14854" spans="10:10" ht="13">
      <c r="J14854" s="169"/>
    </row>
    <row r="14855" spans="10:10" ht="13">
      <c r="J14855" s="169"/>
    </row>
    <row r="14856" spans="10:10" ht="13">
      <c r="J14856" s="169"/>
    </row>
    <row r="14857" spans="10:10" ht="13">
      <c r="J14857" s="169"/>
    </row>
    <row r="14858" spans="10:10" ht="13">
      <c r="J14858" s="169"/>
    </row>
    <row r="14859" spans="10:10" ht="13">
      <c r="J14859" s="169"/>
    </row>
    <row r="14860" spans="10:10" ht="13">
      <c r="J14860" s="169"/>
    </row>
    <row r="14861" spans="10:10" ht="13">
      <c r="J14861" s="169"/>
    </row>
    <row r="14862" spans="10:10" ht="13">
      <c r="J14862" s="169"/>
    </row>
    <row r="14863" spans="10:10" ht="13">
      <c r="J14863" s="169"/>
    </row>
    <row r="14864" spans="10:10" ht="13">
      <c r="J14864" s="169"/>
    </row>
    <row r="14865" spans="10:10" ht="13">
      <c r="J14865" s="169"/>
    </row>
    <row r="14866" spans="10:10" ht="13">
      <c r="J14866" s="169"/>
    </row>
    <row r="14867" spans="10:10" ht="13">
      <c r="J14867" s="169"/>
    </row>
    <row r="14868" spans="10:10" ht="13">
      <c r="J14868" s="169"/>
    </row>
    <row r="14869" spans="10:10" ht="13">
      <c r="J14869" s="169"/>
    </row>
    <row r="14870" spans="10:10" ht="13">
      <c r="J14870" s="169"/>
    </row>
    <row r="14871" spans="10:10" ht="13">
      <c r="J14871" s="169"/>
    </row>
    <row r="14872" spans="10:10" ht="13">
      <c r="J14872" s="169"/>
    </row>
    <row r="14873" spans="10:10" ht="13">
      <c r="J14873" s="169"/>
    </row>
    <row r="14874" spans="10:10" ht="13">
      <c r="J14874" s="169"/>
    </row>
    <row r="14875" spans="10:10" ht="13">
      <c r="J14875" s="169"/>
    </row>
    <row r="14876" spans="10:10" ht="13">
      <c r="J14876" s="169"/>
    </row>
    <row r="14877" spans="10:10" ht="13">
      <c r="J14877" s="169"/>
    </row>
    <row r="14878" spans="10:10" ht="13">
      <c r="J14878" s="169"/>
    </row>
    <row r="14879" spans="10:10" ht="13">
      <c r="J14879" s="169"/>
    </row>
    <row r="14880" spans="10:10" ht="13">
      <c r="J14880" s="169"/>
    </row>
    <row r="14881" spans="10:10" ht="13">
      <c r="J14881" s="169"/>
    </row>
    <row r="14882" spans="10:10" ht="13">
      <c r="J14882" s="169"/>
    </row>
    <row r="14883" spans="10:10" ht="13">
      <c r="J14883" s="169"/>
    </row>
    <row r="14884" spans="10:10" ht="13">
      <c r="J14884" s="169"/>
    </row>
    <row r="14885" spans="10:10" ht="13">
      <c r="J14885" s="169"/>
    </row>
    <row r="14886" spans="10:10" ht="13">
      <c r="J14886" s="169"/>
    </row>
    <row r="14887" spans="10:10" ht="13">
      <c r="J14887" s="169"/>
    </row>
    <row r="14888" spans="10:10" ht="13">
      <c r="J14888" s="169"/>
    </row>
    <row r="14889" spans="10:10" ht="13">
      <c r="J14889" s="169"/>
    </row>
    <row r="14890" spans="10:10" ht="13">
      <c r="J14890" s="169"/>
    </row>
    <row r="14891" spans="10:10" ht="13">
      <c r="J14891" s="169"/>
    </row>
    <row r="14892" spans="10:10" ht="13">
      <c r="J14892" s="169"/>
    </row>
    <row r="14893" spans="10:10" ht="13">
      <c r="J14893" s="169"/>
    </row>
    <row r="14894" spans="10:10" ht="13">
      <c r="J14894" s="169"/>
    </row>
    <row r="14895" spans="10:10" ht="13">
      <c r="J14895" s="169"/>
    </row>
    <row r="14896" spans="10:10" ht="13">
      <c r="J14896" s="169"/>
    </row>
    <row r="14897" spans="10:10" ht="13">
      <c r="J14897" s="169"/>
    </row>
    <row r="14898" spans="10:10" ht="13">
      <c r="J14898" s="169"/>
    </row>
    <row r="14899" spans="10:10" ht="13">
      <c r="J14899" s="169"/>
    </row>
    <row r="14900" spans="10:10" ht="13">
      <c r="J14900" s="169"/>
    </row>
    <row r="14901" spans="10:10" ht="13">
      <c r="J14901" s="169"/>
    </row>
    <row r="14902" spans="10:10" ht="13">
      <c r="J14902" s="169"/>
    </row>
    <row r="14903" spans="10:10" ht="13">
      <c r="J14903" s="169"/>
    </row>
    <row r="14904" spans="10:10" ht="13">
      <c r="J14904" s="169"/>
    </row>
    <row r="14905" spans="10:10" ht="13">
      <c r="J14905" s="169"/>
    </row>
    <row r="14906" spans="10:10" ht="13">
      <c r="J14906" s="169"/>
    </row>
    <row r="14907" spans="10:10" ht="13">
      <c r="J14907" s="169"/>
    </row>
    <row r="14908" spans="10:10" ht="13">
      <c r="J14908" s="169"/>
    </row>
    <row r="14909" spans="10:10" ht="13">
      <c r="J14909" s="169"/>
    </row>
    <row r="14910" spans="10:10" ht="13">
      <c r="J14910" s="169"/>
    </row>
    <row r="14911" spans="10:10" ht="13">
      <c r="J14911" s="169"/>
    </row>
    <row r="14912" spans="10:10" ht="13">
      <c r="J14912" s="169"/>
    </row>
    <row r="14913" spans="10:10" ht="13">
      <c r="J14913" s="169"/>
    </row>
    <row r="14914" spans="10:10" ht="13">
      <c r="J14914" s="169"/>
    </row>
    <row r="14915" spans="10:10" ht="13">
      <c r="J14915" s="169"/>
    </row>
    <row r="14916" spans="10:10" ht="13">
      <c r="J14916" s="169"/>
    </row>
    <row r="14917" spans="10:10" ht="13">
      <c r="J14917" s="169"/>
    </row>
    <row r="14918" spans="10:10" ht="13">
      <c r="J14918" s="169"/>
    </row>
    <row r="14919" spans="10:10" ht="13">
      <c r="J14919" s="169"/>
    </row>
    <row r="14920" spans="10:10" ht="13">
      <c r="J14920" s="169"/>
    </row>
    <row r="14921" spans="10:10" ht="13">
      <c r="J14921" s="169"/>
    </row>
    <row r="14922" spans="10:10" ht="13">
      <c r="J14922" s="169"/>
    </row>
    <row r="14923" spans="10:10" ht="13">
      <c r="J14923" s="169"/>
    </row>
    <row r="14924" spans="10:10" ht="13">
      <c r="J14924" s="169"/>
    </row>
    <row r="14925" spans="10:10" ht="13">
      <c r="J14925" s="169"/>
    </row>
    <row r="14926" spans="10:10" ht="13">
      <c r="J14926" s="169"/>
    </row>
    <row r="14927" spans="10:10" ht="13">
      <c r="J14927" s="169"/>
    </row>
    <row r="14928" spans="10:10" ht="13">
      <c r="J14928" s="169"/>
    </row>
    <row r="14929" spans="10:10" ht="13">
      <c r="J14929" s="169"/>
    </row>
    <row r="14930" spans="10:10" ht="13">
      <c r="J14930" s="169"/>
    </row>
    <row r="14931" spans="10:10" ht="13">
      <c r="J14931" s="169"/>
    </row>
    <row r="14932" spans="10:10" ht="13">
      <c r="J14932" s="169"/>
    </row>
    <row r="14933" spans="10:10" ht="13">
      <c r="J14933" s="169"/>
    </row>
    <row r="14934" spans="10:10" ht="13">
      <c r="J14934" s="169"/>
    </row>
    <row r="14935" spans="10:10" ht="13">
      <c r="J14935" s="169"/>
    </row>
    <row r="14936" spans="10:10" ht="13">
      <c r="J14936" s="169"/>
    </row>
    <row r="14937" spans="10:10" ht="13">
      <c r="J14937" s="169"/>
    </row>
    <row r="14938" spans="10:10" ht="13">
      <c r="J14938" s="169"/>
    </row>
    <row r="14939" spans="10:10" ht="13">
      <c r="J14939" s="169"/>
    </row>
    <row r="14940" spans="10:10" ht="13">
      <c r="J14940" s="169"/>
    </row>
    <row r="14941" spans="10:10" ht="13">
      <c r="J14941" s="169"/>
    </row>
    <row r="14942" spans="10:10" ht="13">
      <c r="J14942" s="169"/>
    </row>
    <row r="14943" spans="10:10" ht="13">
      <c r="J14943" s="169"/>
    </row>
    <row r="14944" spans="10:10" ht="13">
      <c r="J14944" s="169"/>
    </row>
    <row r="14945" spans="10:10" ht="13">
      <c r="J14945" s="169"/>
    </row>
    <row r="14946" spans="10:10" ht="13">
      <c r="J14946" s="169"/>
    </row>
    <row r="14947" spans="10:10" ht="13">
      <c r="J14947" s="169"/>
    </row>
    <row r="14948" spans="10:10" ht="13">
      <c r="J14948" s="169"/>
    </row>
    <row r="14949" spans="10:10" ht="13">
      <c r="J14949" s="169"/>
    </row>
    <row r="14950" spans="10:10" ht="13">
      <c r="J14950" s="169"/>
    </row>
    <row r="14951" spans="10:10" ht="13">
      <c r="J14951" s="169"/>
    </row>
    <row r="14952" spans="10:10" ht="13">
      <c r="J14952" s="169"/>
    </row>
    <row r="14953" spans="10:10" ht="13">
      <c r="J14953" s="169"/>
    </row>
    <row r="14954" spans="10:10" ht="13">
      <c r="J14954" s="169"/>
    </row>
    <row r="14955" spans="10:10" ht="13">
      <c r="J14955" s="169"/>
    </row>
    <row r="14956" spans="10:10" ht="13">
      <c r="J14956" s="169"/>
    </row>
    <row r="14957" spans="10:10" ht="13">
      <c r="J14957" s="169"/>
    </row>
    <row r="14958" spans="10:10" ht="13">
      <c r="J14958" s="169"/>
    </row>
    <row r="14959" spans="10:10" ht="13">
      <c r="J14959" s="169"/>
    </row>
    <row r="14960" spans="10:10" ht="13">
      <c r="J14960" s="169"/>
    </row>
    <row r="14961" spans="10:10" ht="13">
      <c r="J14961" s="169"/>
    </row>
    <row r="14962" spans="10:10" ht="13">
      <c r="J14962" s="169"/>
    </row>
    <row r="14963" spans="10:10" ht="13">
      <c r="J14963" s="169"/>
    </row>
    <row r="14964" spans="10:10" ht="13">
      <c r="J14964" s="169"/>
    </row>
    <row r="14965" spans="10:10" ht="13">
      <c r="J14965" s="169"/>
    </row>
    <row r="14966" spans="10:10" ht="13">
      <c r="J14966" s="169"/>
    </row>
    <row r="14967" spans="10:10" ht="13">
      <c r="J14967" s="169"/>
    </row>
    <row r="14968" spans="10:10" ht="13">
      <c r="J14968" s="169"/>
    </row>
    <row r="14969" spans="10:10" ht="13">
      <c r="J14969" s="169"/>
    </row>
    <row r="14970" spans="10:10" ht="13">
      <c r="J14970" s="169"/>
    </row>
    <row r="14971" spans="10:10" ht="13">
      <c r="J14971" s="169"/>
    </row>
    <row r="14972" spans="10:10" ht="13">
      <c r="J14972" s="169"/>
    </row>
    <row r="14973" spans="10:10" ht="13">
      <c r="J14973" s="169"/>
    </row>
    <row r="14974" spans="10:10" ht="13">
      <c r="J14974" s="169"/>
    </row>
    <row r="14975" spans="10:10" ht="13">
      <c r="J14975" s="169"/>
    </row>
    <row r="14976" spans="10:10" ht="13">
      <c r="J14976" s="169"/>
    </row>
    <row r="14977" spans="10:10" ht="13">
      <c r="J14977" s="169"/>
    </row>
    <row r="14978" spans="10:10" ht="13">
      <c r="J14978" s="169"/>
    </row>
    <row r="14979" spans="10:10" ht="13">
      <c r="J14979" s="169"/>
    </row>
    <row r="14980" spans="10:10" ht="13">
      <c r="J14980" s="169"/>
    </row>
    <row r="14981" spans="10:10" ht="13">
      <c r="J14981" s="169"/>
    </row>
    <row r="14982" spans="10:10" ht="13">
      <c r="J14982" s="169"/>
    </row>
    <row r="14983" spans="10:10" ht="13">
      <c r="J14983" s="169"/>
    </row>
    <row r="14984" spans="10:10" ht="13">
      <c r="J14984" s="169"/>
    </row>
    <row r="14985" spans="10:10" ht="13">
      <c r="J14985" s="169"/>
    </row>
    <row r="14986" spans="10:10" ht="13">
      <c r="J14986" s="169"/>
    </row>
    <row r="14987" spans="10:10" ht="13">
      <c r="J14987" s="169"/>
    </row>
    <row r="14988" spans="10:10" ht="13">
      <c r="J14988" s="169"/>
    </row>
    <row r="14989" spans="10:10" ht="13">
      <c r="J14989" s="169"/>
    </row>
    <row r="14990" spans="10:10" ht="13">
      <c r="J14990" s="169"/>
    </row>
    <row r="14991" spans="10:10" ht="13">
      <c r="J14991" s="169"/>
    </row>
    <row r="14992" spans="10:10" ht="13">
      <c r="J14992" s="169"/>
    </row>
    <row r="14993" spans="10:10" ht="13">
      <c r="J14993" s="169"/>
    </row>
    <row r="14994" spans="10:10" ht="13">
      <c r="J14994" s="169"/>
    </row>
    <row r="14995" spans="10:10" ht="13">
      <c r="J14995" s="169"/>
    </row>
    <row r="14996" spans="10:10" ht="13">
      <c r="J14996" s="169"/>
    </row>
    <row r="14997" spans="10:10" ht="13">
      <c r="J14997" s="169"/>
    </row>
    <row r="14998" spans="10:10" ht="13">
      <c r="J14998" s="169"/>
    </row>
    <row r="14999" spans="10:10" ht="13">
      <c r="J14999" s="169"/>
    </row>
    <row r="15000" spans="10:10" ht="13">
      <c r="J15000" s="169"/>
    </row>
    <row r="15001" spans="10:10" ht="13">
      <c r="J15001" s="169"/>
    </row>
    <row r="15002" spans="10:10" ht="13">
      <c r="J15002" s="169"/>
    </row>
    <row r="15003" spans="10:10" ht="13">
      <c r="J15003" s="169"/>
    </row>
    <row r="15004" spans="10:10" ht="13">
      <c r="J15004" s="169"/>
    </row>
    <row r="15005" spans="10:10" ht="13">
      <c r="J15005" s="169"/>
    </row>
    <row r="15006" spans="10:10" ht="13">
      <c r="J15006" s="169"/>
    </row>
    <row r="15007" spans="10:10" ht="13">
      <c r="J15007" s="169"/>
    </row>
    <row r="15008" spans="10:10" ht="13">
      <c r="J15008" s="169"/>
    </row>
    <row r="15009" spans="10:10" ht="13">
      <c r="J15009" s="169"/>
    </row>
    <row r="15010" spans="10:10" ht="13">
      <c r="J15010" s="169"/>
    </row>
    <row r="15011" spans="10:10" ht="13">
      <c r="J15011" s="169"/>
    </row>
    <row r="15012" spans="10:10" ht="13">
      <c r="J15012" s="169"/>
    </row>
    <row r="15013" spans="10:10" ht="13">
      <c r="J15013" s="169"/>
    </row>
    <row r="15014" spans="10:10" ht="13">
      <c r="J15014" s="169"/>
    </row>
    <row r="15015" spans="10:10" ht="13">
      <c r="J15015" s="169"/>
    </row>
    <row r="15016" spans="10:10" ht="13">
      <c r="J15016" s="169"/>
    </row>
    <row r="15017" spans="10:10" ht="13">
      <c r="J15017" s="169"/>
    </row>
    <row r="15018" spans="10:10" ht="13">
      <c r="J15018" s="169"/>
    </row>
    <row r="15019" spans="10:10" ht="13">
      <c r="J15019" s="169"/>
    </row>
    <row r="15020" spans="10:10" ht="13">
      <c r="J15020" s="169"/>
    </row>
    <row r="15021" spans="10:10" ht="13">
      <c r="J15021" s="169"/>
    </row>
    <row r="15022" spans="10:10" ht="13">
      <c r="J15022" s="169"/>
    </row>
    <row r="15023" spans="10:10" ht="13">
      <c r="J15023" s="169"/>
    </row>
    <row r="15024" spans="10:10" ht="13">
      <c r="J15024" s="169"/>
    </row>
    <row r="15025" spans="10:10" ht="13">
      <c r="J15025" s="169"/>
    </row>
    <row r="15026" spans="10:10" ht="13">
      <c r="J15026" s="169"/>
    </row>
    <row r="15027" spans="10:10" ht="13">
      <c r="J15027" s="169"/>
    </row>
    <row r="15028" spans="10:10" ht="13">
      <c r="J15028" s="169"/>
    </row>
    <row r="15029" spans="10:10" ht="13">
      <c r="J15029" s="169"/>
    </row>
    <row r="15030" spans="10:10" ht="13">
      <c r="J15030" s="169"/>
    </row>
    <row r="15031" spans="10:10" ht="13">
      <c r="J15031" s="169"/>
    </row>
    <row r="15032" spans="10:10" ht="13">
      <c r="J15032" s="169"/>
    </row>
    <row r="15033" spans="10:10" ht="13">
      <c r="J15033" s="169"/>
    </row>
    <row r="15034" spans="10:10" ht="13">
      <c r="J15034" s="169"/>
    </row>
    <row r="15035" spans="10:10" ht="13">
      <c r="J15035" s="169"/>
    </row>
    <row r="15036" spans="10:10" ht="13">
      <c r="J15036" s="169"/>
    </row>
    <row r="15037" spans="10:10" ht="13">
      <c r="J15037" s="169"/>
    </row>
    <row r="15038" spans="10:10" ht="13">
      <c r="J15038" s="169"/>
    </row>
    <row r="15039" spans="10:10" ht="13">
      <c r="J15039" s="169"/>
    </row>
    <row r="15040" spans="10:10" ht="13">
      <c r="J15040" s="169"/>
    </row>
    <row r="15041" spans="10:10" ht="13">
      <c r="J15041" s="169"/>
    </row>
    <row r="15042" spans="10:10" ht="13">
      <c r="J15042" s="169"/>
    </row>
    <row r="15043" spans="10:10" ht="13">
      <c r="J15043" s="169"/>
    </row>
    <row r="15044" spans="10:10" ht="13">
      <c r="J15044" s="169"/>
    </row>
    <row r="15045" spans="10:10" ht="13">
      <c r="J15045" s="169"/>
    </row>
    <row r="15046" spans="10:10" ht="13">
      <c r="J15046" s="169"/>
    </row>
    <row r="15047" spans="10:10" ht="13">
      <c r="J15047" s="169"/>
    </row>
    <row r="15048" spans="10:10" ht="13">
      <c r="J15048" s="169"/>
    </row>
    <row r="15049" spans="10:10" ht="13">
      <c r="J15049" s="169"/>
    </row>
    <row r="15050" spans="10:10" ht="13">
      <c r="J15050" s="169"/>
    </row>
    <row r="15051" spans="10:10" ht="13">
      <c r="J15051" s="169"/>
    </row>
    <row r="15052" spans="10:10" ht="13">
      <c r="J15052" s="169"/>
    </row>
    <row r="15053" spans="10:10" ht="13">
      <c r="J15053" s="169"/>
    </row>
    <row r="15054" spans="10:10" ht="13">
      <c r="J15054" s="169"/>
    </row>
    <row r="15055" spans="10:10" ht="13">
      <c r="J15055" s="169"/>
    </row>
    <row r="15056" spans="10:10" ht="13">
      <c r="J15056" s="169"/>
    </row>
    <row r="15057" spans="10:10" ht="13">
      <c r="J15057" s="169"/>
    </row>
    <row r="15058" spans="10:10" ht="13">
      <c r="J15058" s="169"/>
    </row>
    <row r="15059" spans="10:10" ht="13">
      <c r="J15059" s="169"/>
    </row>
    <row r="15060" spans="10:10" ht="13">
      <c r="J15060" s="169"/>
    </row>
    <row r="15061" spans="10:10" ht="13">
      <c r="J15061" s="169"/>
    </row>
    <row r="15062" spans="10:10" ht="13">
      <c r="J15062" s="169"/>
    </row>
    <row r="15063" spans="10:10" ht="13">
      <c r="J15063" s="169"/>
    </row>
    <row r="15064" spans="10:10" ht="13">
      <c r="J15064" s="169"/>
    </row>
    <row r="15065" spans="10:10" ht="13">
      <c r="J15065" s="169"/>
    </row>
    <row r="15066" spans="10:10" ht="13">
      <c r="J15066" s="169"/>
    </row>
    <row r="15067" spans="10:10" ht="13">
      <c r="J15067" s="169"/>
    </row>
    <row r="15068" spans="10:10" ht="13">
      <c r="J15068" s="169"/>
    </row>
    <row r="15069" spans="10:10" ht="13">
      <c r="J15069" s="169"/>
    </row>
    <row r="15070" spans="10:10" ht="13">
      <c r="J15070" s="169"/>
    </row>
    <row r="15071" spans="10:10" ht="13">
      <c r="J15071" s="169"/>
    </row>
    <row r="15072" spans="10:10" ht="13">
      <c r="J15072" s="169"/>
    </row>
    <row r="15073" spans="10:10" ht="13">
      <c r="J15073" s="169"/>
    </row>
    <row r="15074" spans="10:10" ht="13">
      <c r="J15074" s="169"/>
    </row>
    <row r="15075" spans="10:10" ht="13">
      <c r="J15075" s="169"/>
    </row>
    <row r="15076" spans="10:10" ht="13">
      <c r="J15076" s="169"/>
    </row>
    <row r="15077" spans="10:10" ht="13">
      <c r="J15077" s="169"/>
    </row>
    <row r="15078" spans="10:10" ht="13">
      <c r="J15078" s="169"/>
    </row>
    <row r="15079" spans="10:10" ht="13">
      <c r="J15079" s="169"/>
    </row>
    <row r="15080" spans="10:10" ht="13">
      <c r="J15080" s="169"/>
    </row>
    <row r="15081" spans="10:10" ht="13">
      <c r="J15081" s="169"/>
    </row>
    <row r="15082" spans="10:10" ht="13">
      <c r="J15082" s="169"/>
    </row>
    <row r="15083" spans="10:10" ht="13">
      <c r="J15083" s="169"/>
    </row>
    <row r="15084" spans="10:10" ht="13">
      <c r="J15084" s="169"/>
    </row>
    <row r="15085" spans="10:10" ht="13">
      <c r="J15085" s="169"/>
    </row>
    <row r="15086" spans="10:10" ht="13">
      <c r="J15086" s="169"/>
    </row>
    <row r="15087" spans="10:10" ht="13">
      <c r="J15087" s="169"/>
    </row>
    <row r="15088" spans="10:10" ht="13">
      <c r="J15088" s="169"/>
    </row>
    <row r="15089" spans="10:10" ht="13">
      <c r="J15089" s="169"/>
    </row>
    <row r="15090" spans="10:10" ht="13">
      <c r="J15090" s="169"/>
    </row>
    <row r="15091" spans="10:10" ht="13">
      <c r="J15091" s="169"/>
    </row>
    <row r="15092" spans="10:10" ht="13">
      <c r="J15092" s="169"/>
    </row>
    <row r="15093" spans="10:10" ht="13">
      <c r="J15093" s="169"/>
    </row>
    <row r="15094" spans="10:10" ht="13">
      <c r="J15094" s="169"/>
    </row>
    <row r="15095" spans="10:10" ht="13">
      <c r="J15095" s="169"/>
    </row>
    <row r="15096" spans="10:10" ht="13">
      <c r="J15096" s="169"/>
    </row>
    <row r="15097" spans="10:10" ht="13">
      <c r="J15097" s="169"/>
    </row>
    <row r="15098" spans="10:10" ht="13">
      <c r="J15098" s="169"/>
    </row>
    <row r="15099" spans="10:10" ht="13">
      <c r="J15099" s="169"/>
    </row>
    <row r="15100" spans="10:10" ht="13">
      <c r="J15100" s="169"/>
    </row>
    <row r="15101" spans="10:10" ht="13">
      <c r="J15101" s="169"/>
    </row>
    <row r="15102" spans="10:10" ht="13">
      <c r="J15102" s="169"/>
    </row>
    <row r="15103" spans="10:10" ht="13">
      <c r="J15103" s="169"/>
    </row>
    <row r="15104" spans="10:10" ht="13">
      <c r="J15104" s="169"/>
    </row>
    <row r="15105" spans="10:10" ht="13">
      <c r="J15105" s="169"/>
    </row>
    <row r="15106" spans="10:10" ht="13">
      <c r="J15106" s="169"/>
    </row>
    <row r="15107" spans="10:10" ht="13">
      <c r="J15107" s="169"/>
    </row>
    <row r="15108" spans="10:10" ht="13">
      <c r="J15108" s="169"/>
    </row>
    <row r="15109" spans="10:10" ht="13">
      <c r="J15109" s="169"/>
    </row>
    <row r="15110" spans="10:10" ht="13">
      <c r="J15110" s="169"/>
    </row>
    <row r="15111" spans="10:10" ht="13">
      <c r="J15111" s="169"/>
    </row>
    <row r="15112" spans="10:10" ht="13">
      <c r="J15112" s="169"/>
    </row>
    <row r="15113" spans="10:10" ht="13">
      <c r="J15113" s="169"/>
    </row>
    <row r="15114" spans="10:10" ht="13">
      <c r="J15114" s="169"/>
    </row>
    <row r="15115" spans="10:10" ht="13">
      <c r="J15115" s="169"/>
    </row>
    <row r="15116" spans="10:10" ht="13">
      <c r="J15116" s="169"/>
    </row>
    <row r="15117" spans="10:10" ht="13">
      <c r="J15117" s="169"/>
    </row>
    <row r="15118" spans="10:10" ht="13">
      <c r="J15118" s="169"/>
    </row>
    <row r="15119" spans="10:10" ht="13">
      <c r="J15119" s="169"/>
    </row>
    <row r="15120" spans="10:10" ht="13">
      <c r="J15120" s="169"/>
    </row>
    <row r="15121" spans="10:10" ht="13">
      <c r="J15121" s="169"/>
    </row>
    <row r="15122" spans="10:10" ht="13">
      <c r="J15122" s="169"/>
    </row>
    <row r="15123" spans="10:10" ht="13">
      <c r="J15123" s="169"/>
    </row>
    <row r="15124" spans="10:10" ht="13">
      <c r="J15124" s="169"/>
    </row>
    <row r="15125" spans="10:10" ht="13">
      <c r="J15125" s="169"/>
    </row>
    <row r="15126" spans="10:10" ht="13">
      <c r="J15126" s="169"/>
    </row>
    <row r="15127" spans="10:10" ht="13">
      <c r="J15127" s="169"/>
    </row>
    <row r="15128" spans="10:10" ht="13">
      <c r="J15128" s="169"/>
    </row>
    <row r="15129" spans="10:10" ht="13">
      <c r="J15129" s="169"/>
    </row>
    <row r="15130" spans="10:10" ht="13">
      <c r="J15130" s="169"/>
    </row>
    <row r="15131" spans="10:10" ht="13">
      <c r="J15131" s="169"/>
    </row>
    <row r="15132" spans="10:10" ht="13">
      <c r="J15132" s="169"/>
    </row>
    <row r="15133" spans="10:10" ht="13">
      <c r="J15133" s="169"/>
    </row>
    <row r="15134" spans="10:10" ht="13">
      <c r="J15134" s="169"/>
    </row>
    <row r="15135" spans="10:10" ht="13">
      <c r="J15135" s="169"/>
    </row>
    <row r="15136" spans="10:10" ht="13">
      <c r="J15136" s="169"/>
    </row>
    <row r="15137" spans="10:10" ht="13">
      <c r="J15137" s="169"/>
    </row>
    <row r="15138" spans="10:10" ht="13">
      <c r="J15138" s="169"/>
    </row>
    <row r="15139" spans="10:10" ht="13">
      <c r="J15139" s="169"/>
    </row>
    <row r="15140" spans="10:10" ht="13">
      <c r="J15140" s="169"/>
    </row>
    <row r="15141" spans="10:10" ht="13">
      <c r="J15141" s="169"/>
    </row>
    <row r="15142" spans="10:10" ht="13">
      <c r="J15142" s="169"/>
    </row>
    <row r="15143" spans="10:10" ht="13">
      <c r="J15143" s="169"/>
    </row>
    <row r="15144" spans="10:10" ht="13">
      <c r="J15144" s="169"/>
    </row>
    <row r="15145" spans="10:10" ht="13">
      <c r="J15145" s="169"/>
    </row>
    <row r="15146" spans="10:10" ht="13">
      <c r="J15146" s="169"/>
    </row>
    <row r="15147" spans="10:10" ht="13">
      <c r="J15147" s="169"/>
    </row>
    <row r="15148" spans="10:10" ht="13">
      <c r="J15148" s="169"/>
    </row>
    <row r="15149" spans="10:10" ht="13">
      <c r="J15149" s="169"/>
    </row>
    <row r="15150" spans="10:10" ht="13">
      <c r="J15150" s="169"/>
    </row>
    <row r="15151" spans="10:10" ht="13">
      <c r="J15151" s="169"/>
    </row>
    <row r="15152" spans="10:10" ht="13">
      <c r="J15152" s="169"/>
    </row>
    <row r="15153" spans="10:10" ht="13">
      <c r="J15153" s="169"/>
    </row>
    <row r="15154" spans="10:10" ht="13">
      <c r="J15154" s="169"/>
    </row>
    <row r="15155" spans="10:10" ht="13">
      <c r="J15155" s="169"/>
    </row>
    <row r="15156" spans="10:10" ht="13">
      <c r="J15156" s="169"/>
    </row>
    <row r="15157" spans="10:10" ht="13">
      <c r="J15157" s="169"/>
    </row>
    <row r="15158" spans="10:10" ht="13">
      <c r="J15158" s="169"/>
    </row>
    <row r="15159" spans="10:10" ht="13">
      <c r="J15159" s="169"/>
    </row>
    <row r="15160" spans="10:10" ht="13">
      <c r="J15160" s="169"/>
    </row>
    <row r="15161" spans="10:10" ht="13">
      <c r="J15161" s="169"/>
    </row>
    <row r="15162" spans="10:10" ht="13">
      <c r="J15162" s="169"/>
    </row>
    <row r="15163" spans="10:10" ht="13">
      <c r="J15163" s="169"/>
    </row>
    <row r="15164" spans="10:10" ht="13">
      <c r="J15164" s="169"/>
    </row>
    <row r="15165" spans="10:10" ht="13">
      <c r="J15165" s="169"/>
    </row>
    <row r="15166" spans="10:10" ht="13">
      <c r="J15166" s="169"/>
    </row>
    <row r="15167" spans="10:10" ht="13">
      <c r="J15167" s="169"/>
    </row>
    <row r="15168" spans="10:10" ht="13">
      <c r="J15168" s="169"/>
    </row>
    <row r="15169" spans="10:10" ht="13">
      <c r="J15169" s="169"/>
    </row>
    <row r="15170" spans="10:10" ht="13">
      <c r="J15170" s="169"/>
    </row>
    <row r="15171" spans="10:10" ht="13">
      <c r="J15171" s="169"/>
    </row>
    <row r="15172" spans="10:10" ht="13">
      <c r="J15172" s="169"/>
    </row>
    <row r="15173" spans="10:10" ht="13">
      <c r="J15173" s="169"/>
    </row>
    <row r="15174" spans="10:10" ht="13">
      <c r="J15174" s="169"/>
    </row>
    <row r="15175" spans="10:10" ht="13">
      <c r="J15175" s="169"/>
    </row>
    <row r="15176" spans="10:10" ht="13">
      <c r="J15176" s="169"/>
    </row>
    <row r="15177" spans="10:10" ht="13">
      <c r="J15177" s="169"/>
    </row>
    <row r="15178" spans="10:10" ht="13">
      <c r="J15178" s="169"/>
    </row>
    <row r="15179" spans="10:10" ht="13">
      <c r="J15179" s="169"/>
    </row>
    <row r="15180" spans="10:10" ht="13">
      <c r="J15180" s="169"/>
    </row>
    <row r="15181" spans="10:10" ht="13">
      <c r="J15181" s="169"/>
    </row>
    <row r="15182" spans="10:10" ht="13">
      <c r="J15182" s="169"/>
    </row>
    <row r="15183" spans="10:10" ht="13">
      <c r="J15183" s="169"/>
    </row>
    <row r="15184" spans="10:10" ht="13">
      <c r="J15184" s="169"/>
    </row>
    <row r="15185" spans="10:10" ht="13">
      <c r="J15185" s="169"/>
    </row>
    <row r="15186" spans="10:10" ht="13">
      <c r="J15186" s="169"/>
    </row>
    <row r="15187" spans="10:10" ht="13">
      <c r="J15187" s="169"/>
    </row>
    <row r="15188" spans="10:10" ht="13">
      <c r="J15188" s="169"/>
    </row>
    <row r="15189" spans="10:10" ht="13">
      <c r="J15189" s="169"/>
    </row>
    <row r="15190" spans="10:10" ht="13">
      <c r="J15190" s="169"/>
    </row>
    <row r="15191" spans="10:10" ht="13">
      <c r="J15191" s="169"/>
    </row>
    <row r="15192" spans="10:10" ht="13">
      <c r="J15192" s="169"/>
    </row>
    <row r="15193" spans="10:10" ht="13">
      <c r="J15193" s="169"/>
    </row>
    <row r="15194" spans="10:10" ht="13">
      <c r="J15194" s="169"/>
    </row>
    <row r="15195" spans="10:10" ht="13">
      <c r="J15195" s="169"/>
    </row>
    <row r="15196" spans="10:10" ht="13">
      <c r="J15196" s="169"/>
    </row>
    <row r="15197" spans="10:10" ht="13">
      <c r="J15197" s="169"/>
    </row>
    <row r="15198" spans="10:10" ht="13">
      <c r="J15198" s="169"/>
    </row>
    <row r="15199" spans="10:10" ht="13">
      <c r="J15199" s="169"/>
    </row>
    <row r="15200" spans="10:10" ht="13">
      <c r="J15200" s="169"/>
    </row>
    <row r="15201" spans="10:10" ht="13">
      <c r="J15201" s="169"/>
    </row>
    <row r="15202" spans="10:10" ht="13">
      <c r="J15202" s="169"/>
    </row>
    <row r="15203" spans="10:10" ht="13">
      <c r="J15203" s="169"/>
    </row>
    <row r="15204" spans="10:10" ht="13">
      <c r="J15204" s="169"/>
    </row>
    <row r="15205" spans="10:10" ht="13">
      <c r="J15205" s="169"/>
    </row>
    <row r="15206" spans="10:10" ht="13">
      <c r="J15206" s="169"/>
    </row>
    <row r="15207" spans="10:10" ht="13">
      <c r="J15207" s="169"/>
    </row>
    <row r="15208" spans="10:10" ht="13">
      <c r="J15208" s="169"/>
    </row>
    <row r="15209" spans="10:10" ht="13">
      <c r="J15209" s="169"/>
    </row>
    <row r="15210" spans="10:10" ht="13">
      <c r="J15210" s="169"/>
    </row>
    <row r="15211" spans="10:10" ht="13">
      <c r="J15211" s="169"/>
    </row>
    <row r="15212" spans="10:10" ht="13">
      <c r="J15212" s="169"/>
    </row>
    <row r="15213" spans="10:10" ht="13">
      <c r="J15213" s="169"/>
    </row>
    <row r="15214" spans="10:10" ht="13">
      <c r="J15214" s="169"/>
    </row>
    <row r="15215" spans="10:10" ht="13">
      <c r="J15215" s="169"/>
    </row>
    <row r="15216" spans="10:10" ht="13">
      <c r="J15216" s="169"/>
    </row>
    <row r="15217" spans="10:10" ht="13">
      <c r="J15217" s="169"/>
    </row>
    <row r="15218" spans="10:10" ht="13">
      <c r="J15218" s="169"/>
    </row>
    <row r="15219" spans="10:10" ht="13">
      <c r="J15219" s="169"/>
    </row>
    <row r="15220" spans="10:10" ht="13">
      <c r="J15220" s="169"/>
    </row>
    <row r="15221" spans="10:10" ht="13">
      <c r="J15221" s="169"/>
    </row>
    <row r="15222" spans="10:10" ht="13">
      <c r="J15222" s="169"/>
    </row>
    <row r="15223" spans="10:10" ht="13">
      <c r="J15223" s="169"/>
    </row>
    <row r="15224" spans="10:10" ht="13">
      <c r="J15224" s="169"/>
    </row>
    <row r="15225" spans="10:10" ht="13">
      <c r="J15225" s="169"/>
    </row>
    <row r="15226" spans="10:10" ht="13">
      <c r="J15226" s="169"/>
    </row>
    <row r="15227" spans="10:10" ht="13">
      <c r="J15227" s="169"/>
    </row>
    <row r="15228" spans="10:10" ht="13">
      <c r="J15228" s="169"/>
    </row>
    <row r="15229" spans="10:10" ht="13">
      <c r="J15229" s="169"/>
    </row>
    <row r="15230" spans="10:10" ht="13">
      <c r="J15230" s="169"/>
    </row>
    <row r="15231" spans="10:10" ht="13">
      <c r="J15231" s="169"/>
    </row>
    <row r="15232" spans="10:10" ht="13">
      <c r="J15232" s="169"/>
    </row>
    <row r="15233" spans="10:10" ht="13">
      <c r="J15233" s="169"/>
    </row>
    <row r="15234" spans="10:10" ht="13">
      <c r="J15234" s="169"/>
    </row>
    <row r="15235" spans="10:10" ht="13">
      <c r="J15235" s="169"/>
    </row>
    <row r="15236" spans="10:10" ht="13">
      <c r="J15236" s="169"/>
    </row>
    <row r="15237" spans="10:10" ht="13">
      <c r="J15237" s="169"/>
    </row>
    <row r="15238" spans="10:10" ht="13">
      <c r="J15238" s="169"/>
    </row>
    <row r="15239" spans="10:10" ht="13">
      <c r="J15239" s="169"/>
    </row>
    <row r="15240" spans="10:10" ht="13">
      <c r="J15240" s="169"/>
    </row>
    <row r="15241" spans="10:10" ht="13">
      <c r="J15241" s="169"/>
    </row>
    <row r="15242" spans="10:10" ht="13">
      <c r="J15242" s="169"/>
    </row>
    <row r="15243" spans="10:10" ht="13">
      <c r="J15243" s="169"/>
    </row>
    <row r="15244" spans="10:10" ht="13">
      <c r="J15244" s="169"/>
    </row>
    <row r="15245" spans="10:10" ht="13">
      <c r="J15245" s="169"/>
    </row>
    <row r="15246" spans="10:10" ht="13">
      <c r="J15246" s="169"/>
    </row>
    <row r="15247" spans="10:10" ht="13">
      <c r="J15247" s="169"/>
    </row>
    <row r="15248" spans="10:10" ht="13">
      <c r="J15248" s="169"/>
    </row>
    <row r="15249" spans="10:10" ht="13">
      <c r="J15249" s="169"/>
    </row>
    <row r="15250" spans="10:10" ht="13">
      <c r="J15250" s="169"/>
    </row>
    <row r="15251" spans="10:10" ht="13">
      <c r="J15251" s="169"/>
    </row>
    <row r="15252" spans="10:10" ht="13">
      <c r="J15252" s="169"/>
    </row>
    <row r="15253" spans="10:10" ht="13">
      <c r="J15253" s="169"/>
    </row>
    <row r="15254" spans="10:10" ht="13">
      <c r="J15254" s="169"/>
    </row>
    <row r="15255" spans="10:10" ht="13">
      <c r="J15255" s="169"/>
    </row>
    <row r="15256" spans="10:10" ht="13">
      <c r="J15256" s="169"/>
    </row>
    <row r="15257" spans="10:10" ht="13">
      <c r="J15257" s="169"/>
    </row>
    <row r="15258" spans="10:10" ht="13">
      <c r="J15258" s="169"/>
    </row>
    <row r="15259" spans="10:10" ht="13">
      <c r="J15259" s="169"/>
    </row>
    <row r="15260" spans="10:10" ht="13">
      <c r="J15260" s="169"/>
    </row>
    <row r="15261" spans="10:10" ht="13">
      <c r="J15261" s="169"/>
    </row>
    <row r="15262" spans="10:10" ht="13">
      <c r="J15262" s="169"/>
    </row>
    <row r="15263" spans="10:10" ht="13">
      <c r="J15263" s="169"/>
    </row>
    <row r="15264" spans="10:10" ht="13">
      <c r="J15264" s="169"/>
    </row>
    <row r="15265" spans="10:10" ht="13">
      <c r="J15265" s="169"/>
    </row>
    <row r="15266" spans="10:10" ht="13">
      <c r="J15266" s="169"/>
    </row>
    <row r="15267" spans="10:10" ht="13">
      <c r="J15267" s="169"/>
    </row>
    <row r="15268" spans="10:10" ht="13">
      <c r="J15268" s="169"/>
    </row>
    <row r="15269" spans="10:10" ht="13">
      <c r="J15269" s="169"/>
    </row>
    <row r="15270" spans="10:10" ht="13">
      <c r="J15270" s="169"/>
    </row>
    <row r="15271" spans="10:10" ht="13">
      <c r="J15271" s="169"/>
    </row>
    <row r="15272" spans="10:10" ht="13">
      <c r="J15272" s="169"/>
    </row>
    <row r="15273" spans="10:10" ht="13">
      <c r="J15273" s="169"/>
    </row>
    <row r="15274" spans="10:10" ht="13">
      <c r="J15274" s="169"/>
    </row>
    <row r="15275" spans="10:10" ht="13">
      <c r="J15275" s="169"/>
    </row>
    <row r="15276" spans="10:10" ht="13">
      <c r="J15276" s="169"/>
    </row>
    <row r="15277" spans="10:10" ht="13">
      <c r="J15277" s="169"/>
    </row>
    <row r="15278" spans="10:10" ht="13">
      <c r="J15278" s="169"/>
    </row>
    <row r="15279" spans="10:10" ht="13">
      <c r="J15279" s="169"/>
    </row>
    <row r="15280" spans="10:10" ht="13">
      <c r="J15280" s="169"/>
    </row>
    <row r="15281" spans="10:10" ht="13">
      <c r="J15281" s="169"/>
    </row>
    <row r="15282" spans="10:10" ht="13">
      <c r="J15282" s="169"/>
    </row>
    <row r="15283" spans="10:10" ht="13">
      <c r="J15283" s="169"/>
    </row>
    <row r="15284" spans="10:10" ht="13">
      <c r="J15284" s="169"/>
    </row>
    <row r="15285" spans="10:10" ht="13">
      <c r="J15285" s="169"/>
    </row>
    <row r="15286" spans="10:10" ht="13">
      <c r="J15286" s="169"/>
    </row>
    <row r="15287" spans="10:10" ht="13">
      <c r="J15287" s="169"/>
    </row>
    <row r="15288" spans="10:10" ht="13">
      <c r="J15288" s="169"/>
    </row>
    <row r="15289" spans="10:10" ht="13">
      <c r="J15289" s="169"/>
    </row>
    <row r="15290" spans="10:10" ht="13">
      <c r="J15290" s="169"/>
    </row>
    <row r="15291" spans="10:10" ht="13">
      <c r="J15291" s="169"/>
    </row>
    <row r="15292" spans="10:10" ht="13">
      <c r="J15292" s="169"/>
    </row>
    <row r="15293" spans="10:10" ht="13">
      <c r="J15293" s="169"/>
    </row>
    <row r="15294" spans="10:10" ht="13">
      <c r="J15294" s="169"/>
    </row>
    <row r="15295" spans="10:10" ht="13">
      <c r="J15295" s="169"/>
    </row>
    <row r="15296" spans="10:10" ht="13">
      <c r="J15296" s="169"/>
    </row>
    <row r="15297" spans="10:10" ht="13">
      <c r="J15297" s="169"/>
    </row>
    <row r="15298" spans="10:10" ht="13">
      <c r="J15298" s="169"/>
    </row>
    <row r="15299" spans="10:10" ht="13">
      <c r="J15299" s="169"/>
    </row>
    <row r="15300" spans="10:10" ht="13">
      <c r="J15300" s="169"/>
    </row>
    <row r="15301" spans="10:10" ht="13">
      <c r="J15301" s="169"/>
    </row>
    <row r="15302" spans="10:10" ht="13">
      <c r="J15302" s="169"/>
    </row>
    <row r="15303" spans="10:10" ht="13">
      <c r="J15303" s="169"/>
    </row>
    <row r="15304" spans="10:10" ht="13">
      <c r="J15304" s="169"/>
    </row>
    <row r="15305" spans="10:10" ht="13">
      <c r="J15305" s="169"/>
    </row>
    <row r="15306" spans="10:10" ht="13">
      <c r="J15306" s="169"/>
    </row>
    <row r="15307" spans="10:10" ht="13">
      <c r="J15307" s="169"/>
    </row>
    <row r="15308" spans="10:10" ht="13">
      <c r="J15308" s="169"/>
    </row>
    <row r="15309" spans="10:10" ht="13">
      <c r="J15309" s="169"/>
    </row>
    <row r="15310" spans="10:10" ht="13">
      <c r="J15310" s="169"/>
    </row>
    <row r="15311" spans="10:10" ht="13">
      <c r="J15311" s="169"/>
    </row>
    <row r="15312" spans="10:10" ht="13">
      <c r="J15312" s="169"/>
    </row>
    <row r="15313" spans="10:10" ht="13">
      <c r="J15313" s="169"/>
    </row>
    <row r="15314" spans="10:10" ht="13">
      <c r="J15314" s="169"/>
    </row>
    <row r="15315" spans="10:10" ht="13">
      <c r="J15315" s="169"/>
    </row>
    <row r="15316" spans="10:10" ht="13">
      <c r="J15316" s="169"/>
    </row>
    <row r="15317" spans="10:10" ht="13">
      <c r="J15317" s="169"/>
    </row>
    <row r="15318" spans="10:10" ht="13">
      <c r="J15318" s="169"/>
    </row>
    <row r="15319" spans="10:10" ht="13">
      <c r="J15319" s="169"/>
    </row>
    <row r="15320" spans="10:10" ht="13">
      <c r="J15320" s="169"/>
    </row>
    <row r="15321" spans="10:10" ht="13">
      <c r="J15321" s="169"/>
    </row>
    <row r="15322" spans="10:10" ht="13">
      <c r="J15322" s="169"/>
    </row>
    <row r="15323" spans="10:10" ht="13">
      <c r="J15323" s="169"/>
    </row>
    <row r="15324" spans="10:10" ht="13">
      <c r="J15324" s="169"/>
    </row>
    <row r="15325" spans="10:10" ht="13">
      <c r="J15325" s="169"/>
    </row>
    <row r="15326" spans="10:10" ht="13">
      <c r="J15326" s="169"/>
    </row>
    <row r="15327" spans="10:10" ht="13">
      <c r="J15327" s="169"/>
    </row>
    <row r="15328" spans="10:10" ht="13">
      <c r="J15328" s="169"/>
    </row>
    <row r="15329" spans="10:10" ht="13">
      <c r="J15329" s="169"/>
    </row>
    <row r="15330" spans="10:10" ht="13">
      <c r="J15330" s="169"/>
    </row>
    <row r="15331" spans="10:10" ht="13">
      <c r="J15331" s="169"/>
    </row>
    <row r="15332" spans="10:10" ht="13">
      <c r="J15332" s="169"/>
    </row>
    <row r="15333" spans="10:10" ht="13">
      <c r="J15333" s="169"/>
    </row>
    <row r="15334" spans="10:10" ht="13">
      <c r="J15334" s="169"/>
    </row>
    <row r="15335" spans="10:10" ht="13">
      <c r="J15335" s="169"/>
    </row>
    <row r="15336" spans="10:10" ht="13">
      <c r="J15336" s="169"/>
    </row>
    <row r="15337" spans="10:10" ht="13">
      <c r="J15337" s="169"/>
    </row>
    <row r="15338" spans="10:10" ht="13">
      <c r="J15338" s="169"/>
    </row>
    <row r="15339" spans="10:10" ht="13">
      <c r="J15339" s="169"/>
    </row>
    <row r="15340" spans="10:10" ht="13">
      <c r="J15340" s="169"/>
    </row>
    <row r="15341" spans="10:10" ht="13">
      <c r="J15341" s="169"/>
    </row>
    <row r="15342" spans="10:10" ht="13">
      <c r="J15342" s="169"/>
    </row>
    <row r="15343" spans="10:10" ht="13">
      <c r="J15343" s="169"/>
    </row>
    <row r="15344" spans="10:10" ht="13">
      <c r="J15344" s="169"/>
    </row>
    <row r="15345" spans="10:10" ht="13">
      <c r="J15345" s="169"/>
    </row>
    <row r="15346" spans="10:10" ht="13">
      <c r="J15346" s="169"/>
    </row>
    <row r="15347" spans="10:10" ht="13">
      <c r="J15347" s="169"/>
    </row>
    <row r="15348" spans="10:10" ht="13">
      <c r="J15348" s="169"/>
    </row>
    <row r="15349" spans="10:10" ht="13">
      <c r="J15349" s="169"/>
    </row>
    <row r="15350" spans="10:10" ht="13">
      <c r="J15350" s="169"/>
    </row>
    <row r="15351" spans="10:10" ht="13">
      <c r="J15351" s="169"/>
    </row>
    <row r="15352" spans="10:10" ht="13">
      <c r="J15352" s="169"/>
    </row>
    <row r="15353" spans="10:10" ht="13">
      <c r="J15353" s="169"/>
    </row>
    <row r="15354" spans="10:10" ht="13">
      <c r="J15354" s="169"/>
    </row>
    <row r="15355" spans="10:10" ht="13">
      <c r="J15355" s="169"/>
    </row>
    <row r="15356" spans="10:10" ht="13">
      <c r="J15356" s="169"/>
    </row>
    <row r="15357" spans="10:10" ht="13">
      <c r="J15357" s="169"/>
    </row>
    <row r="15358" spans="10:10" ht="13">
      <c r="J15358" s="169"/>
    </row>
    <row r="15359" spans="10:10" ht="13">
      <c r="J15359" s="169"/>
    </row>
    <row r="15360" spans="10:10" ht="13">
      <c r="J15360" s="169"/>
    </row>
    <row r="15361" spans="10:10" ht="13">
      <c r="J15361" s="169"/>
    </row>
    <row r="15362" spans="10:10" ht="13">
      <c r="J15362" s="169"/>
    </row>
    <row r="15363" spans="10:10" ht="13">
      <c r="J15363" s="169"/>
    </row>
    <row r="15364" spans="10:10" ht="13">
      <c r="J15364" s="169"/>
    </row>
    <row r="15365" spans="10:10" ht="13">
      <c r="J15365" s="169"/>
    </row>
    <row r="15366" spans="10:10" ht="13">
      <c r="J15366" s="169"/>
    </row>
    <row r="15367" spans="10:10" ht="13">
      <c r="J15367" s="169"/>
    </row>
    <row r="15368" spans="10:10" ht="13">
      <c r="J15368" s="169"/>
    </row>
    <row r="15369" spans="10:10" ht="13">
      <c r="J15369" s="169"/>
    </row>
    <row r="15370" spans="10:10" ht="13">
      <c r="J15370" s="169"/>
    </row>
    <row r="15371" spans="10:10" ht="13">
      <c r="J15371" s="169"/>
    </row>
    <row r="15372" spans="10:10" ht="13">
      <c r="J15372" s="169"/>
    </row>
    <row r="15373" spans="10:10" ht="13">
      <c r="J15373" s="169"/>
    </row>
    <row r="15374" spans="10:10" ht="13">
      <c r="J15374" s="169"/>
    </row>
    <row r="15375" spans="10:10" ht="13">
      <c r="J15375" s="169"/>
    </row>
    <row r="15376" spans="10:10" ht="13">
      <c r="J15376" s="169"/>
    </row>
    <row r="15377" spans="10:10" ht="13">
      <c r="J15377" s="169"/>
    </row>
    <row r="15378" spans="10:10" ht="13">
      <c r="J15378" s="169"/>
    </row>
    <row r="15379" spans="10:10" ht="13">
      <c r="J15379" s="169"/>
    </row>
    <row r="15380" spans="10:10" ht="13">
      <c r="J15380" s="169"/>
    </row>
    <row r="15381" spans="10:10" ht="13">
      <c r="J15381" s="169"/>
    </row>
    <row r="15382" spans="10:10" ht="13">
      <c r="J15382" s="169"/>
    </row>
    <row r="15383" spans="10:10" ht="13">
      <c r="J15383" s="169"/>
    </row>
    <row r="15384" spans="10:10" ht="13">
      <c r="J15384" s="169"/>
    </row>
    <row r="15385" spans="10:10" ht="13">
      <c r="J15385" s="169"/>
    </row>
    <row r="15386" spans="10:10" ht="13">
      <c r="J15386" s="169"/>
    </row>
    <row r="15387" spans="10:10" ht="13">
      <c r="J15387" s="169"/>
    </row>
    <row r="15388" spans="10:10" ht="13">
      <c r="J15388" s="169"/>
    </row>
    <row r="15389" spans="10:10" ht="13">
      <c r="J15389" s="169"/>
    </row>
    <row r="15390" spans="10:10" ht="13">
      <c r="J15390" s="169"/>
    </row>
    <row r="15391" spans="10:10" ht="13">
      <c r="J15391" s="169"/>
    </row>
    <row r="15392" spans="10:10" ht="13">
      <c r="J15392" s="169"/>
    </row>
    <row r="15393" spans="10:10" ht="13">
      <c r="J15393" s="169"/>
    </row>
    <row r="15394" spans="10:10" ht="13">
      <c r="J15394" s="169"/>
    </row>
    <row r="15395" spans="10:10" ht="13">
      <c r="J15395" s="169"/>
    </row>
    <row r="15396" spans="10:10" ht="13">
      <c r="J15396" s="169"/>
    </row>
    <row r="15397" spans="10:10" ht="13">
      <c r="J15397" s="169"/>
    </row>
    <row r="15398" spans="10:10" ht="13">
      <c r="J15398" s="169"/>
    </row>
    <row r="15399" spans="10:10" ht="13">
      <c r="J15399" s="169"/>
    </row>
    <row r="15400" spans="10:10" ht="13">
      <c r="J15400" s="169"/>
    </row>
    <row r="15401" spans="10:10" ht="13">
      <c r="J15401" s="169"/>
    </row>
    <row r="15402" spans="10:10" ht="13">
      <c r="J15402" s="169"/>
    </row>
    <row r="15403" spans="10:10" ht="13">
      <c r="J15403" s="169"/>
    </row>
    <row r="15404" spans="10:10" ht="13">
      <c r="J15404" s="169"/>
    </row>
    <row r="15405" spans="10:10" ht="13">
      <c r="J15405" s="169"/>
    </row>
    <row r="15406" spans="10:10" ht="13">
      <c r="J15406" s="169"/>
    </row>
    <row r="15407" spans="10:10" ht="13">
      <c r="J15407" s="169"/>
    </row>
    <row r="15408" spans="10:10" ht="13">
      <c r="J15408" s="169"/>
    </row>
    <row r="15409" spans="10:10" ht="13">
      <c r="J15409" s="169"/>
    </row>
    <row r="15410" spans="10:10" ht="13">
      <c r="J15410" s="169"/>
    </row>
    <row r="15411" spans="10:10" ht="13">
      <c r="J15411" s="169"/>
    </row>
    <row r="15412" spans="10:10" ht="13">
      <c r="J15412" s="169"/>
    </row>
    <row r="15413" spans="10:10" ht="13">
      <c r="J15413" s="169"/>
    </row>
    <row r="15414" spans="10:10" ht="13">
      <c r="J15414" s="169"/>
    </row>
    <row r="15415" spans="10:10" ht="13">
      <c r="J15415" s="169"/>
    </row>
    <row r="15416" spans="10:10" ht="13">
      <c r="J15416" s="169"/>
    </row>
    <row r="15417" spans="10:10" ht="13">
      <c r="J15417" s="169"/>
    </row>
    <row r="15418" spans="10:10" ht="13">
      <c r="J15418" s="169"/>
    </row>
    <row r="15419" spans="10:10" ht="13">
      <c r="J15419" s="169"/>
    </row>
    <row r="15420" spans="10:10" ht="13">
      <c r="J15420" s="169"/>
    </row>
    <row r="15421" spans="10:10" ht="13">
      <c r="J15421" s="169"/>
    </row>
    <row r="15422" spans="10:10" ht="13">
      <c r="J15422" s="169"/>
    </row>
    <row r="15423" spans="10:10" ht="13">
      <c r="J15423" s="169"/>
    </row>
    <row r="15424" spans="10:10" ht="13">
      <c r="J15424" s="169"/>
    </row>
    <row r="15425" spans="10:10" ht="13">
      <c r="J15425" s="169"/>
    </row>
    <row r="15426" spans="10:10" ht="13">
      <c r="J15426" s="169"/>
    </row>
    <row r="15427" spans="10:10" ht="13">
      <c r="J15427" s="169"/>
    </row>
    <row r="15428" spans="10:10" ht="13">
      <c r="J15428" s="169"/>
    </row>
    <row r="15429" spans="10:10" ht="13">
      <c r="J15429" s="169"/>
    </row>
    <row r="15430" spans="10:10" ht="13">
      <c r="J15430" s="169"/>
    </row>
    <row r="15431" spans="10:10" ht="13">
      <c r="J15431" s="169"/>
    </row>
    <row r="15432" spans="10:10" ht="13">
      <c r="J15432" s="169"/>
    </row>
    <row r="15433" spans="10:10" ht="13">
      <c r="J15433" s="169"/>
    </row>
    <row r="15434" spans="10:10" ht="13">
      <c r="J15434" s="169"/>
    </row>
    <row r="15435" spans="10:10" ht="13">
      <c r="J15435" s="169"/>
    </row>
    <row r="15436" spans="10:10" ht="13">
      <c r="J15436" s="169"/>
    </row>
    <row r="15437" spans="10:10" ht="13">
      <c r="J15437" s="169"/>
    </row>
    <row r="15438" spans="10:10" ht="13">
      <c r="J15438" s="169"/>
    </row>
    <row r="15439" spans="10:10" ht="13">
      <c r="J15439" s="169"/>
    </row>
    <row r="15440" spans="10:10" ht="13">
      <c r="J15440" s="169"/>
    </row>
    <row r="15441" spans="10:10" ht="13">
      <c r="J15441" s="169"/>
    </row>
    <row r="15442" spans="10:10" ht="13">
      <c r="J15442" s="169"/>
    </row>
    <row r="15443" spans="10:10" ht="13">
      <c r="J15443" s="169"/>
    </row>
    <row r="15444" spans="10:10" ht="13">
      <c r="J15444" s="169"/>
    </row>
    <row r="15445" spans="10:10" ht="13">
      <c r="J15445" s="169"/>
    </row>
    <row r="15446" spans="10:10" ht="13">
      <c r="J15446" s="169"/>
    </row>
    <row r="15447" spans="10:10" ht="13">
      <c r="J15447" s="169"/>
    </row>
    <row r="15448" spans="10:10" ht="13">
      <c r="J15448" s="169"/>
    </row>
    <row r="15449" spans="10:10" ht="13">
      <c r="J15449" s="169"/>
    </row>
    <row r="15450" spans="10:10" ht="13">
      <c r="J15450" s="169"/>
    </row>
    <row r="15451" spans="10:10" ht="13">
      <c r="J15451" s="169"/>
    </row>
    <row r="15452" spans="10:10" ht="13">
      <c r="J15452" s="169"/>
    </row>
    <row r="15453" spans="10:10" ht="13">
      <c r="J15453" s="169"/>
    </row>
    <row r="15454" spans="10:10" ht="13">
      <c r="J15454" s="169"/>
    </row>
    <row r="15455" spans="10:10" ht="13">
      <c r="J15455" s="169"/>
    </row>
    <row r="15456" spans="10:10" ht="13">
      <c r="J15456" s="169"/>
    </row>
    <row r="15457" spans="10:10" ht="13">
      <c r="J15457" s="169"/>
    </row>
    <row r="15458" spans="10:10" ht="13">
      <c r="J15458" s="169"/>
    </row>
    <row r="15459" spans="10:10" ht="13">
      <c r="J15459" s="169"/>
    </row>
    <row r="15460" spans="10:10" ht="13">
      <c r="J15460" s="169"/>
    </row>
    <row r="15461" spans="10:10" ht="13">
      <c r="J15461" s="169"/>
    </row>
    <row r="15462" spans="10:10" ht="13">
      <c r="J15462" s="169"/>
    </row>
    <row r="15463" spans="10:10" ht="13">
      <c r="J15463" s="169"/>
    </row>
    <row r="15464" spans="10:10" ht="13">
      <c r="J15464" s="169"/>
    </row>
    <row r="15465" spans="10:10" ht="13">
      <c r="J15465" s="169"/>
    </row>
    <row r="15466" spans="10:10" ht="13">
      <c r="J15466" s="169"/>
    </row>
    <row r="15467" spans="10:10" ht="13">
      <c r="J15467" s="169"/>
    </row>
    <row r="15468" spans="10:10" ht="13">
      <c r="J15468" s="169"/>
    </row>
    <row r="15469" spans="10:10" ht="13">
      <c r="J15469" s="169"/>
    </row>
    <row r="15470" spans="10:10" ht="13">
      <c r="J15470" s="169"/>
    </row>
    <row r="15471" spans="10:10" ht="13">
      <c r="J15471" s="169"/>
    </row>
    <row r="15472" spans="10:10" ht="13">
      <c r="J15472" s="169"/>
    </row>
    <row r="15473" spans="10:10" ht="13">
      <c r="J15473" s="169"/>
    </row>
    <row r="15474" spans="10:10" ht="13">
      <c r="J15474" s="169"/>
    </row>
    <row r="15475" spans="10:10" ht="13">
      <c r="J15475" s="169"/>
    </row>
    <row r="15476" spans="10:10" ht="13">
      <c r="J15476" s="169"/>
    </row>
    <row r="15477" spans="10:10" ht="13">
      <c r="J15477" s="169"/>
    </row>
    <row r="15478" spans="10:10" ht="13">
      <c r="J15478" s="169"/>
    </row>
    <row r="15479" spans="10:10" ht="13">
      <c r="J15479" s="169"/>
    </row>
    <row r="15480" spans="10:10" ht="13">
      <c r="J15480" s="169"/>
    </row>
    <row r="15481" spans="10:10" ht="13">
      <c r="J15481" s="169"/>
    </row>
    <row r="15482" spans="10:10" ht="13">
      <c r="J15482" s="169"/>
    </row>
    <row r="15483" spans="10:10" ht="13">
      <c r="J15483" s="169"/>
    </row>
    <row r="15484" spans="10:10" ht="13">
      <c r="J15484" s="169"/>
    </row>
    <row r="15485" spans="10:10" ht="13">
      <c r="J15485" s="169"/>
    </row>
    <row r="15486" spans="10:10" ht="13">
      <c r="J15486" s="169"/>
    </row>
    <row r="15487" spans="10:10" ht="13">
      <c r="J15487" s="169"/>
    </row>
    <row r="15488" spans="10:10" ht="13">
      <c r="J15488" s="169"/>
    </row>
    <row r="15489" spans="10:10" ht="13">
      <c r="J15489" s="169"/>
    </row>
    <row r="15490" spans="10:10" ht="13">
      <c r="J15490" s="169"/>
    </row>
    <row r="15491" spans="10:10" ht="13">
      <c r="J15491" s="169"/>
    </row>
    <row r="15492" spans="10:10" ht="13">
      <c r="J15492" s="169"/>
    </row>
    <row r="15493" spans="10:10" ht="13">
      <c r="J15493" s="169"/>
    </row>
    <row r="15494" spans="10:10" ht="13">
      <c r="J15494" s="169"/>
    </row>
    <row r="15495" spans="10:10" ht="13">
      <c r="J15495" s="169"/>
    </row>
    <row r="15496" spans="10:10" ht="13">
      <c r="J15496" s="169"/>
    </row>
    <row r="15497" spans="10:10" ht="13">
      <c r="J15497" s="169"/>
    </row>
    <row r="15498" spans="10:10" ht="13">
      <c r="J15498" s="169"/>
    </row>
    <row r="15499" spans="10:10" ht="13">
      <c r="J15499" s="169"/>
    </row>
    <row r="15500" spans="10:10" ht="13">
      <c r="J15500" s="169"/>
    </row>
    <row r="15501" spans="10:10" ht="13">
      <c r="J15501" s="169"/>
    </row>
    <row r="15502" spans="10:10" ht="13">
      <c r="J15502" s="169"/>
    </row>
    <row r="15503" spans="10:10" ht="13">
      <c r="J15503" s="169"/>
    </row>
    <row r="15504" spans="10:10" ht="13">
      <c r="J15504" s="169"/>
    </row>
    <row r="15505" spans="10:10" ht="13">
      <c r="J15505" s="169"/>
    </row>
    <row r="15506" spans="10:10" ht="13">
      <c r="J15506" s="169"/>
    </row>
    <row r="15507" spans="10:10" ht="13">
      <c r="J15507" s="169"/>
    </row>
    <row r="15508" spans="10:10" ht="13">
      <c r="J15508" s="169"/>
    </row>
    <row r="15509" spans="10:10" ht="13">
      <c r="J15509" s="169"/>
    </row>
    <row r="15510" spans="10:10" ht="13">
      <c r="J15510" s="169"/>
    </row>
    <row r="15511" spans="10:10" ht="13">
      <c r="J15511" s="169"/>
    </row>
    <row r="15512" spans="10:10" ht="13">
      <c r="J15512" s="169"/>
    </row>
    <row r="15513" spans="10:10" ht="13">
      <c r="J15513" s="169"/>
    </row>
    <row r="15514" spans="10:10" ht="13">
      <c r="J15514" s="169"/>
    </row>
    <row r="15515" spans="10:10" ht="13">
      <c r="J15515" s="169"/>
    </row>
    <row r="15516" spans="10:10" ht="13">
      <c r="J15516" s="169"/>
    </row>
    <row r="15517" spans="10:10" ht="13">
      <c r="J15517" s="169"/>
    </row>
    <row r="15518" spans="10:10" ht="13">
      <c r="J15518" s="169"/>
    </row>
    <row r="15519" spans="10:10" ht="13">
      <c r="J15519" s="169"/>
    </row>
    <row r="15520" spans="10:10" ht="13">
      <c r="J15520" s="169"/>
    </row>
    <row r="15521" spans="10:10" ht="13">
      <c r="J15521" s="169"/>
    </row>
    <row r="15522" spans="10:10" ht="13">
      <c r="J15522" s="169"/>
    </row>
    <row r="15523" spans="10:10" ht="13">
      <c r="J15523" s="169"/>
    </row>
    <row r="15524" spans="10:10" ht="13">
      <c r="J15524" s="169"/>
    </row>
    <row r="15525" spans="10:10" ht="13">
      <c r="J15525" s="169"/>
    </row>
    <row r="15526" spans="10:10" ht="13">
      <c r="J15526" s="169"/>
    </row>
    <row r="15527" spans="10:10" ht="13">
      <c r="J15527" s="169"/>
    </row>
    <row r="15528" spans="10:10" ht="13">
      <c r="J15528" s="169"/>
    </row>
    <row r="15529" spans="10:10" ht="13">
      <c r="J15529" s="169"/>
    </row>
    <row r="15530" spans="10:10" ht="13">
      <c r="J15530" s="169"/>
    </row>
    <row r="15531" spans="10:10" ht="13">
      <c r="J15531" s="169"/>
    </row>
    <row r="15532" spans="10:10" ht="13">
      <c r="J15532" s="169"/>
    </row>
    <row r="15533" spans="10:10" ht="13">
      <c r="J15533" s="169"/>
    </row>
    <row r="15534" spans="10:10" ht="13">
      <c r="J15534" s="169"/>
    </row>
    <row r="15535" spans="10:10" ht="13">
      <c r="J15535" s="169"/>
    </row>
    <row r="15536" spans="10:10" ht="13">
      <c r="J15536" s="169"/>
    </row>
    <row r="15537" spans="10:10" ht="13">
      <c r="J15537" s="169"/>
    </row>
    <row r="15538" spans="10:10" ht="13">
      <c r="J15538" s="169"/>
    </row>
    <row r="15539" spans="10:10" ht="13">
      <c r="J15539" s="169"/>
    </row>
    <row r="15540" spans="10:10" ht="13">
      <c r="J15540" s="169"/>
    </row>
    <row r="15541" spans="10:10" ht="13">
      <c r="J15541" s="169"/>
    </row>
    <row r="15542" spans="10:10" ht="13">
      <c r="J15542" s="169"/>
    </row>
    <row r="15543" spans="10:10" ht="13">
      <c r="J15543" s="169"/>
    </row>
    <row r="15544" spans="10:10" ht="13">
      <c r="J15544" s="169"/>
    </row>
    <row r="15545" spans="10:10" ht="13">
      <c r="J15545" s="169"/>
    </row>
    <row r="15546" spans="10:10" ht="13">
      <c r="J15546" s="169"/>
    </row>
    <row r="15547" spans="10:10" ht="13">
      <c r="J15547" s="169"/>
    </row>
    <row r="15548" spans="10:10" ht="13">
      <c r="J15548" s="169"/>
    </row>
    <row r="15549" spans="10:10" ht="13">
      <c r="J15549" s="169"/>
    </row>
    <row r="15550" spans="10:10" ht="13">
      <c r="J15550" s="169"/>
    </row>
    <row r="15551" spans="10:10" ht="13">
      <c r="J15551" s="169"/>
    </row>
    <row r="15552" spans="10:10" ht="13">
      <c r="J15552" s="169"/>
    </row>
    <row r="15553" spans="10:10" ht="13">
      <c r="J15553" s="169"/>
    </row>
    <row r="15554" spans="10:10" ht="13">
      <c r="J15554" s="169"/>
    </row>
    <row r="15555" spans="10:10" ht="13">
      <c r="J15555" s="169"/>
    </row>
    <row r="15556" spans="10:10" ht="13">
      <c r="J15556" s="169"/>
    </row>
    <row r="15557" spans="10:10" ht="13">
      <c r="J15557" s="169"/>
    </row>
    <row r="15558" spans="10:10" ht="13">
      <c r="J15558" s="169"/>
    </row>
    <row r="15559" spans="10:10" ht="13">
      <c r="J15559" s="169"/>
    </row>
    <row r="15560" spans="10:10" ht="13">
      <c r="J15560" s="169"/>
    </row>
    <row r="15561" spans="10:10" ht="13">
      <c r="J15561" s="169"/>
    </row>
    <row r="15562" spans="10:10" ht="13">
      <c r="J15562" s="169"/>
    </row>
    <row r="15563" spans="10:10" ht="13">
      <c r="J15563" s="169"/>
    </row>
    <row r="15564" spans="10:10" ht="13">
      <c r="J15564" s="169"/>
    </row>
    <row r="15565" spans="10:10" ht="13">
      <c r="J15565" s="169"/>
    </row>
    <row r="15566" spans="10:10" ht="13">
      <c r="J15566" s="169"/>
    </row>
    <row r="15567" spans="10:10" ht="13">
      <c r="J15567" s="169"/>
    </row>
    <row r="15568" spans="10:10" ht="13">
      <c r="J15568" s="169"/>
    </row>
    <row r="15569" spans="10:10" ht="13">
      <c r="J15569" s="169"/>
    </row>
    <row r="15570" spans="10:10" ht="13">
      <c r="J15570" s="169"/>
    </row>
    <row r="15571" spans="10:10" ht="13">
      <c r="J15571" s="169"/>
    </row>
    <row r="15572" spans="10:10" ht="13">
      <c r="J15572" s="169"/>
    </row>
    <row r="15573" spans="10:10" ht="13">
      <c r="J15573" s="169"/>
    </row>
    <row r="15574" spans="10:10" ht="13">
      <c r="J15574" s="169"/>
    </row>
    <row r="15575" spans="10:10" ht="13">
      <c r="J15575" s="169"/>
    </row>
    <row r="15576" spans="10:10" ht="13">
      <c r="J15576" s="169"/>
    </row>
    <row r="15577" spans="10:10" ht="13">
      <c r="J15577" s="169"/>
    </row>
    <row r="15578" spans="10:10" ht="13">
      <c r="J15578" s="169"/>
    </row>
    <row r="15579" spans="10:10" ht="13">
      <c r="J15579" s="169"/>
    </row>
    <row r="15580" spans="10:10" ht="13">
      <c r="J15580" s="169"/>
    </row>
    <row r="15581" spans="10:10" ht="13">
      <c r="J15581" s="169"/>
    </row>
    <row r="15582" spans="10:10" ht="13">
      <c r="J15582" s="169"/>
    </row>
    <row r="15583" spans="10:10" ht="13">
      <c r="J15583" s="169"/>
    </row>
    <row r="15584" spans="10:10" ht="13">
      <c r="J15584" s="169"/>
    </row>
    <row r="15585" spans="10:10" ht="13">
      <c r="J15585" s="169"/>
    </row>
    <row r="15586" spans="10:10" ht="13">
      <c r="J15586" s="169"/>
    </row>
    <row r="15587" spans="10:10" ht="13">
      <c r="J15587" s="169"/>
    </row>
    <row r="15588" spans="10:10" ht="13">
      <c r="J15588" s="169"/>
    </row>
    <row r="15589" spans="10:10" ht="13">
      <c r="J15589" s="169"/>
    </row>
    <row r="15590" spans="10:10" ht="13">
      <c r="J15590" s="169"/>
    </row>
    <row r="15591" spans="10:10" ht="13">
      <c r="J15591" s="169"/>
    </row>
    <row r="15592" spans="10:10" ht="13">
      <c r="J15592" s="169"/>
    </row>
    <row r="15593" spans="10:10" ht="13">
      <c r="J15593" s="169"/>
    </row>
    <row r="15594" spans="10:10" ht="13">
      <c r="J15594" s="169"/>
    </row>
    <row r="15595" spans="10:10" ht="13">
      <c r="J15595" s="169"/>
    </row>
    <row r="15596" spans="10:10" ht="13">
      <c r="J15596" s="169"/>
    </row>
    <row r="15597" spans="10:10" ht="13">
      <c r="J15597" s="169"/>
    </row>
    <row r="15598" spans="10:10" ht="13">
      <c r="J15598" s="169"/>
    </row>
    <row r="15599" spans="10:10" ht="13">
      <c r="J15599" s="169"/>
    </row>
    <row r="15600" spans="10:10" ht="13">
      <c r="J15600" s="169"/>
    </row>
    <row r="15601" spans="10:10" ht="13">
      <c r="J15601" s="169"/>
    </row>
    <row r="15602" spans="10:10" ht="13">
      <c r="J15602" s="169"/>
    </row>
    <row r="15603" spans="10:10" ht="13">
      <c r="J15603" s="169"/>
    </row>
    <row r="15604" spans="10:10" ht="13">
      <c r="J15604" s="169"/>
    </row>
    <row r="15605" spans="10:10" ht="13">
      <c r="J15605" s="169"/>
    </row>
    <row r="15606" spans="10:10" ht="13">
      <c r="J15606" s="169"/>
    </row>
    <row r="15607" spans="10:10" ht="13">
      <c r="J15607" s="169"/>
    </row>
    <row r="15608" spans="10:10" ht="13">
      <c r="J15608" s="169"/>
    </row>
    <row r="15609" spans="10:10" ht="13">
      <c r="J15609" s="169"/>
    </row>
    <row r="15610" spans="10:10" ht="13">
      <c r="J15610" s="169"/>
    </row>
    <row r="15611" spans="10:10" ht="13">
      <c r="J15611" s="169"/>
    </row>
    <row r="15612" spans="10:10" ht="13">
      <c r="J15612" s="169"/>
    </row>
    <row r="15613" spans="10:10" ht="13">
      <c r="J15613" s="169"/>
    </row>
    <row r="15614" spans="10:10" ht="13">
      <c r="J15614" s="169"/>
    </row>
    <row r="15615" spans="10:10" ht="13">
      <c r="J15615" s="169"/>
    </row>
    <row r="15616" spans="10:10" ht="13">
      <c r="J15616" s="169"/>
    </row>
    <row r="15617" spans="10:10" ht="13">
      <c r="J15617" s="169"/>
    </row>
    <row r="15618" spans="10:10" ht="13">
      <c r="J15618" s="169"/>
    </row>
    <row r="15619" spans="10:10" ht="13">
      <c r="J15619" s="169"/>
    </row>
    <row r="15620" spans="10:10" ht="13">
      <c r="J15620" s="169"/>
    </row>
    <row r="15621" spans="10:10" ht="13">
      <c r="J15621" s="169"/>
    </row>
    <row r="15622" spans="10:10" ht="13">
      <c r="J15622" s="169"/>
    </row>
    <row r="15623" spans="10:10" ht="13">
      <c r="J15623" s="169"/>
    </row>
    <row r="15624" spans="10:10" ht="13">
      <c r="J15624" s="169"/>
    </row>
    <row r="15625" spans="10:10" ht="13">
      <c r="J15625" s="169"/>
    </row>
    <row r="15626" spans="10:10" ht="13">
      <c r="J15626" s="169"/>
    </row>
    <row r="15627" spans="10:10" ht="13">
      <c r="J15627" s="169"/>
    </row>
    <row r="15628" spans="10:10" ht="13">
      <c r="J15628" s="169"/>
    </row>
    <row r="15629" spans="10:10" ht="13">
      <c r="J15629" s="169"/>
    </row>
    <row r="15630" spans="10:10" ht="13">
      <c r="J15630" s="169"/>
    </row>
    <row r="15631" spans="10:10" ht="13">
      <c r="J15631" s="169"/>
    </row>
    <row r="15632" spans="10:10" ht="13">
      <c r="J15632" s="169"/>
    </row>
    <row r="15633" spans="10:10" ht="13">
      <c r="J15633" s="169"/>
    </row>
    <row r="15634" spans="10:10" ht="13">
      <c r="J15634" s="169"/>
    </row>
    <row r="15635" spans="10:10" ht="13">
      <c r="J15635" s="169"/>
    </row>
    <row r="15636" spans="10:10" ht="13">
      <c r="J15636" s="169"/>
    </row>
    <row r="15637" spans="10:10" ht="13">
      <c r="J15637" s="169"/>
    </row>
    <row r="15638" spans="10:10" ht="13">
      <c r="J15638" s="169"/>
    </row>
    <row r="15639" spans="10:10" ht="13">
      <c r="J15639" s="169"/>
    </row>
    <row r="15640" spans="10:10" ht="13">
      <c r="J15640" s="169"/>
    </row>
    <row r="15641" spans="10:10" ht="13">
      <c r="J15641" s="169"/>
    </row>
    <row r="15642" spans="10:10" ht="13">
      <c r="J15642" s="169"/>
    </row>
    <row r="15643" spans="10:10" ht="13">
      <c r="J15643" s="169"/>
    </row>
    <row r="15644" spans="10:10" ht="13">
      <c r="J15644" s="169"/>
    </row>
    <row r="15645" spans="10:10" ht="13">
      <c r="J15645" s="169"/>
    </row>
    <row r="15646" spans="10:10" ht="13">
      <c r="J15646" s="169"/>
    </row>
    <row r="15647" spans="10:10" ht="13">
      <c r="J15647" s="169"/>
    </row>
    <row r="15648" spans="10:10" ht="13">
      <c r="J15648" s="169"/>
    </row>
    <row r="15649" spans="10:10" ht="13">
      <c r="J15649" s="169"/>
    </row>
    <row r="15650" spans="10:10" ht="13">
      <c r="J15650" s="169"/>
    </row>
    <row r="15651" spans="10:10" ht="13">
      <c r="J15651" s="169"/>
    </row>
    <row r="15652" spans="10:10" ht="13">
      <c r="J15652" s="169"/>
    </row>
    <row r="15653" spans="10:10" ht="13">
      <c r="J15653" s="169"/>
    </row>
    <row r="15654" spans="10:10" ht="13">
      <c r="J15654" s="169"/>
    </row>
    <row r="15655" spans="10:10" ht="13">
      <c r="J15655" s="169"/>
    </row>
    <row r="15656" spans="10:10" ht="13">
      <c r="J15656" s="169"/>
    </row>
    <row r="15657" spans="10:10" ht="13">
      <c r="J15657" s="169"/>
    </row>
    <row r="15658" spans="10:10" ht="13">
      <c r="J15658" s="169"/>
    </row>
    <row r="15659" spans="10:10" ht="13">
      <c r="J15659" s="169"/>
    </row>
    <row r="15660" spans="10:10" ht="13">
      <c r="J15660" s="169"/>
    </row>
    <row r="15661" spans="10:10" ht="13">
      <c r="J15661" s="169"/>
    </row>
    <row r="15662" spans="10:10" ht="13">
      <c r="J15662" s="169"/>
    </row>
    <row r="15663" spans="10:10" ht="13">
      <c r="J15663" s="169"/>
    </row>
    <row r="15664" spans="10:10" ht="13">
      <c r="J15664" s="169"/>
    </row>
    <row r="15665" spans="10:10" ht="13">
      <c r="J15665" s="169"/>
    </row>
    <row r="15666" spans="10:10" ht="13">
      <c r="J15666" s="169"/>
    </row>
    <row r="15667" spans="10:10" ht="13">
      <c r="J15667" s="169"/>
    </row>
    <row r="15668" spans="10:10" ht="13">
      <c r="J15668" s="169"/>
    </row>
    <row r="15669" spans="10:10" ht="13">
      <c r="J15669" s="169"/>
    </row>
    <row r="15670" spans="10:10" ht="13">
      <c r="J15670" s="169"/>
    </row>
    <row r="15671" spans="10:10" ht="13">
      <c r="J15671" s="169"/>
    </row>
    <row r="15672" spans="10:10" ht="13">
      <c r="J15672" s="169"/>
    </row>
    <row r="15673" spans="10:10" ht="13">
      <c r="J15673" s="169"/>
    </row>
    <row r="15674" spans="10:10" ht="13">
      <c r="J15674" s="169"/>
    </row>
    <row r="15675" spans="10:10" ht="13">
      <c r="J15675" s="169"/>
    </row>
    <row r="15676" spans="10:10" ht="13">
      <c r="J15676" s="169"/>
    </row>
    <row r="15677" spans="10:10" ht="13">
      <c r="J15677" s="169"/>
    </row>
    <row r="15678" spans="10:10" ht="13">
      <c r="J15678" s="169"/>
    </row>
    <row r="15679" spans="10:10" ht="13">
      <c r="J15679" s="169"/>
    </row>
    <row r="15680" spans="10:10" ht="13">
      <c r="J15680" s="169"/>
    </row>
    <row r="15681" spans="10:10" ht="13">
      <c r="J15681" s="169"/>
    </row>
    <row r="15682" spans="10:10" ht="13">
      <c r="J15682" s="169"/>
    </row>
    <row r="15683" spans="10:10" ht="13">
      <c r="J15683" s="169"/>
    </row>
    <row r="15684" spans="10:10" ht="13">
      <c r="J15684" s="169"/>
    </row>
    <row r="15685" spans="10:10" ht="13">
      <c r="J15685" s="169"/>
    </row>
    <row r="15686" spans="10:10" ht="13">
      <c r="J15686" s="169"/>
    </row>
    <row r="15687" spans="10:10" ht="13">
      <c r="J15687" s="169"/>
    </row>
    <row r="15688" spans="10:10" ht="13">
      <c r="J15688" s="169"/>
    </row>
    <row r="15689" spans="10:10" ht="13">
      <c r="J15689" s="169"/>
    </row>
    <row r="15690" spans="10:10" ht="13">
      <c r="J15690" s="169"/>
    </row>
    <row r="15691" spans="10:10" ht="13">
      <c r="J15691" s="169"/>
    </row>
    <row r="15692" spans="10:10" ht="13">
      <c r="J15692" s="169"/>
    </row>
    <row r="15693" spans="10:10" ht="13">
      <c r="J15693" s="169"/>
    </row>
    <row r="15694" spans="10:10" ht="13">
      <c r="J15694" s="169"/>
    </row>
    <row r="15695" spans="10:10" ht="13">
      <c r="J15695" s="169"/>
    </row>
    <row r="15696" spans="10:10" ht="13">
      <c r="J15696" s="169"/>
    </row>
    <row r="15697" spans="10:10" ht="13">
      <c r="J15697" s="169"/>
    </row>
    <row r="15698" spans="10:10" ht="13">
      <c r="J15698" s="169"/>
    </row>
    <row r="15699" spans="10:10" ht="13">
      <c r="J15699" s="169"/>
    </row>
    <row r="15700" spans="10:10" ht="13">
      <c r="J15700" s="169"/>
    </row>
    <row r="15701" spans="10:10" ht="13">
      <c r="J15701" s="169"/>
    </row>
    <row r="15702" spans="10:10" ht="13">
      <c r="J15702" s="169"/>
    </row>
    <row r="15703" spans="10:10" ht="13">
      <c r="J15703" s="169"/>
    </row>
    <row r="15704" spans="10:10" ht="13">
      <c r="J15704" s="169"/>
    </row>
    <row r="15705" spans="10:10" ht="13">
      <c r="J15705" s="169"/>
    </row>
    <row r="15706" spans="10:10" ht="13">
      <c r="J15706" s="169"/>
    </row>
    <row r="15707" spans="10:10" ht="13">
      <c r="J15707" s="169"/>
    </row>
    <row r="15708" spans="10:10" ht="13">
      <c r="J15708" s="169"/>
    </row>
    <row r="15709" spans="10:10" ht="13">
      <c r="J15709" s="169"/>
    </row>
    <row r="15710" spans="10:10" ht="13">
      <c r="J15710" s="169"/>
    </row>
    <row r="15711" spans="10:10" ht="13">
      <c r="J15711" s="169"/>
    </row>
    <row r="15712" spans="10:10" ht="13">
      <c r="J15712" s="169"/>
    </row>
    <row r="15713" spans="10:10" ht="13">
      <c r="J15713" s="169"/>
    </row>
    <row r="15714" spans="10:10" ht="13">
      <c r="J15714" s="169"/>
    </row>
    <row r="15715" spans="10:10" ht="13">
      <c r="J15715" s="169"/>
    </row>
    <row r="15716" spans="10:10" ht="13">
      <c r="J15716" s="169"/>
    </row>
    <row r="15717" spans="10:10" ht="13">
      <c r="J15717" s="169"/>
    </row>
    <row r="15718" spans="10:10" ht="13">
      <c r="J15718" s="169"/>
    </row>
    <row r="15719" spans="10:10" ht="13">
      <c r="J15719" s="169"/>
    </row>
    <row r="15720" spans="10:10" ht="13">
      <c r="J15720" s="169"/>
    </row>
    <row r="15721" spans="10:10" ht="13">
      <c r="J15721" s="169"/>
    </row>
    <row r="15722" spans="10:10" ht="13">
      <c r="J15722" s="169"/>
    </row>
    <row r="15723" spans="10:10" ht="13">
      <c r="J15723" s="169"/>
    </row>
    <row r="15724" spans="10:10" ht="13">
      <c r="J15724" s="169"/>
    </row>
    <row r="15725" spans="10:10" ht="13">
      <c r="J15725" s="169"/>
    </row>
    <row r="15726" spans="10:10" ht="13">
      <c r="J15726" s="169"/>
    </row>
    <row r="15727" spans="10:10" ht="13">
      <c r="J15727" s="169"/>
    </row>
    <row r="15728" spans="10:10" ht="13">
      <c r="J15728" s="169"/>
    </row>
    <row r="15729" spans="10:10" ht="13">
      <c r="J15729" s="169"/>
    </row>
    <row r="15730" spans="10:10" ht="13">
      <c r="J15730" s="169"/>
    </row>
    <row r="15731" spans="10:10" ht="13">
      <c r="J15731" s="169"/>
    </row>
    <row r="15732" spans="10:10" ht="13">
      <c r="J15732" s="169"/>
    </row>
    <row r="15733" spans="10:10" ht="13">
      <c r="J15733" s="169"/>
    </row>
    <row r="15734" spans="10:10" ht="13">
      <c r="J15734" s="169"/>
    </row>
    <row r="15735" spans="10:10" ht="13">
      <c r="J15735" s="169"/>
    </row>
    <row r="15736" spans="10:10" ht="13">
      <c r="J15736" s="169"/>
    </row>
    <row r="15737" spans="10:10" ht="13">
      <c r="J15737" s="169"/>
    </row>
    <row r="15738" spans="10:10" ht="13">
      <c r="J15738" s="169"/>
    </row>
    <row r="15739" spans="10:10" ht="13">
      <c r="J15739" s="169"/>
    </row>
    <row r="15740" spans="10:10" ht="13">
      <c r="J15740" s="169"/>
    </row>
    <row r="15741" spans="10:10" ht="13">
      <c r="J15741" s="169"/>
    </row>
    <row r="15742" spans="10:10" ht="13">
      <c r="J15742" s="169"/>
    </row>
    <row r="15743" spans="10:10" ht="13">
      <c r="J15743" s="169"/>
    </row>
    <row r="15744" spans="10:10" ht="13">
      <c r="J15744" s="169"/>
    </row>
    <row r="15745" spans="10:10" ht="13">
      <c r="J15745" s="169"/>
    </row>
    <row r="15746" spans="10:10" ht="13">
      <c r="J15746" s="169"/>
    </row>
    <row r="15747" spans="10:10" ht="13">
      <c r="J15747" s="169"/>
    </row>
    <row r="15748" spans="10:10" ht="13">
      <c r="J15748" s="169"/>
    </row>
    <row r="15749" spans="10:10" ht="13">
      <c r="J15749" s="169"/>
    </row>
    <row r="15750" spans="10:10" ht="13">
      <c r="J15750" s="169"/>
    </row>
    <row r="15751" spans="10:10" ht="13">
      <c r="J15751" s="169"/>
    </row>
    <row r="15752" spans="10:10" ht="13">
      <c r="J15752" s="169"/>
    </row>
    <row r="15753" spans="10:10" ht="13">
      <c r="J15753" s="169"/>
    </row>
    <row r="15754" spans="10:10" ht="13">
      <c r="J15754" s="169"/>
    </row>
    <row r="15755" spans="10:10" ht="13">
      <c r="J15755" s="169"/>
    </row>
    <row r="15756" spans="10:10" ht="13">
      <c r="J15756" s="169"/>
    </row>
    <row r="15757" spans="10:10" ht="13">
      <c r="J15757" s="169"/>
    </row>
    <row r="15758" spans="10:10" ht="13">
      <c r="J15758" s="169"/>
    </row>
    <row r="15759" spans="10:10" ht="13">
      <c r="J15759" s="169"/>
    </row>
    <row r="15760" spans="10:10" ht="13">
      <c r="J15760" s="169"/>
    </row>
    <row r="15761" spans="10:10" ht="13">
      <c r="J15761" s="169"/>
    </row>
    <row r="15762" spans="10:10" ht="13">
      <c r="J15762" s="169"/>
    </row>
    <row r="15763" spans="10:10" ht="13">
      <c r="J15763" s="169"/>
    </row>
    <row r="15764" spans="10:10" ht="13">
      <c r="J15764" s="169"/>
    </row>
    <row r="15765" spans="10:10" ht="13">
      <c r="J15765" s="169"/>
    </row>
    <row r="15766" spans="10:10" ht="13">
      <c r="J15766" s="169"/>
    </row>
    <row r="15767" spans="10:10" ht="13">
      <c r="J15767" s="169"/>
    </row>
    <row r="15768" spans="10:10" ht="13">
      <c r="J15768" s="169"/>
    </row>
    <row r="15769" spans="10:10" ht="13">
      <c r="J15769" s="169"/>
    </row>
    <row r="15770" spans="10:10" ht="13">
      <c r="J15770" s="169"/>
    </row>
    <row r="15771" spans="10:10" ht="13">
      <c r="J15771" s="169"/>
    </row>
    <row r="15772" spans="10:10" ht="13">
      <c r="J15772" s="169"/>
    </row>
    <row r="15773" spans="10:10" ht="13">
      <c r="J15773" s="169"/>
    </row>
    <row r="15774" spans="10:10" ht="13">
      <c r="J15774" s="169"/>
    </row>
    <row r="15775" spans="10:10" ht="13">
      <c r="J15775" s="169"/>
    </row>
    <row r="15776" spans="10:10" ht="13">
      <c r="J15776" s="169"/>
    </row>
    <row r="15777" spans="10:10" ht="13">
      <c r="J15777" s="169"/>
    </row>
    <row r="15778" spans="10:10" ht="13">
      <c r="J15778" s="169"/>
    </row>
    <row r="15779" spans="10:10" ht="13">
      <c r="J15779" s="169"/>
    </row>
    <row r="15780" spans="10:10" ht="13">
      <c r="J15780" s="169"/>
    </row>
    <row r="15781" spans="10:10" ht="13">
      <c r="J15781" s="169"/>
    </row>
    <row r="15782" spans="10:10" ht="13">
      <c r="J15782" s="169"/>
    </row>
    <row r="15783" spans="10:10" ht="13">
      <c r="J15783" s="169"/>
    </row>
    <row r="15784" spans="10:10" ht="13">
      <c r="J15784" s="169"/>
    </row>
    <row r="15785" spans="10:10" ht="13">
      <c r="J15785" s="169"/>
    </row>
    <row r="15786" spans="10:10" ht="13">
      <c r="J15786" s="169"/>
    </row>
    <row r="15787" spans="10:10" ht="13">
      <c r="J15787" s="169"/>
    </row>
    <row r="15788" spans="10:10" ht="13">
      <c r="J15788" s="169"/>
    </row>
    <row r="15789" spans="10:10" ht="13">
      <c r="J15789" s="169"/>
    </row>
    <row r="15790" spans="10:10" ht="13">
      <c r="J15790" s="169"/>
    </row>
    <row r="15791" spans="10:10" ht="13">
      <c r="J15791" s="169"/>
    </row>
    <row r="15792" spans="10:10" ht="13">
      <c r="J15792" s="169"/>
    </row>
    <row r="15793" spans="10:10" ht="13">
      <c r="J15793" s="169"/>
    </row>
    <row r="15794" spans="10:10" ht="13">
      <c r="J15794" s="169"/>
    </row>
    <row r="15795" spans="10:10" ht="13">
      <c r="J15795" s="169"/>
    </row>
    <row r="15796" spans="10:10" ht="13">
      <c r="J15796" s="169"/>
    </row>
    <row r="15797" spans="10:10" ht="13">
      <c r="J15797" s="169"/>
    </row>
    <row r="15798" spans="10:10" ht="13">
      <c r="J15798" s="169"/>
    </row>
    <row r="15799" spans="10:10" ht="13">
      <c r="J15799" s="169"/>
    </row>
    <row r="15800" spans="10:10" ht="13">
      <c r="J15800" s="169"/>
    </row>
    <row r="15801" spans="10:10" ht="13">
      <c r="J15801" s="169"/>
    </row>
    <row r="15802" spans="10:10" ht="13">
      <c r="J15802" s="169"/>
    </row>
    <row r="15803" spans="10:10" ht="13">
      <c r="J15803" s="169"/>
    </row>
    <row r="15804" spans="10:10" ht="13">
      <c r="J15804" s="169"/>
    </row>
    <row r="15805" spans="10:10" ht="13">
      <c r="J15805" s="169"/>
    </row>
    <row r="15806" spans="10:10" ht="13">
      <c r="J15806" s="169"/>
    </row>
    <row r="15807" spans="10:10" ht="13">
      <c r="J15807" s="169"/>
    </row>
    <row r="15808" spans="10:10" ht="13">
      <c r="J15808" s="169"/>
    </row>
    <row r="15809" spans="10:10" ht="13">
      <c r="J15809" s="169"/>
    </row>
    <row r="15810" spans="10:10" ht="13">
      <c r="J15810" s="169"/>
    </row>
    <row r="15811" spans="10:10" ht="13">
      <c r="J15811" s="169"/>
    </row>
    <row r="15812" spans="10:10" ht="13">
      <c r="J15812" s="169"/>
    </row>
    <row r="15813" spans="10:10" ht="13">
      <c r="J15813" s="169"/>
    </row>
    <row r="15814" spans="10:10" ht="13">
      <c r="J15814" s="169"/>
    </row>
    <row r="15815" spans="10:10" ht="13">
      <c r="J15815" s="169"/>
    </row>
    <row r="15816" spans="10:10" ht="13">
      <c r="J15816" s="169"/>
    </row>
    <row r="15817" spans="10:10" ht="13">
      <c r="J15817" s="169"/>
    </row>
    <row r="15818" spans="10:10" ht="13">
      <c r="J15818" s="169"/>
    </row>
    <row r="15819" spans="10:10" ht="13">
      <c r="J15819" s="169"/>
    </row>
    <row r="15820" spans="10:10" ht="13">
      <c r="J15820" s="169"/>
    </row>
    <row r="15821" spans="10:10" ht="13">
      <c r="J15821" s="169"/>
    </row>
    <row r="15822" spans="10:10" ht="13">
      <c r="J15822" s="169"/>
    </row>
    <row r="15823" spans="10:10" ht="13">
      <c r="J15823" s="169"/>
    </row>
    <row r="15824" spans="10:10" ht="13">
      <c r="J15824" s="169"/>
    </row>
    <row r="15825" spans="10:10" ht="13">
      <c r="J15825" s="169"/>
    </row>
    <row r="15826" spans="10:10" ht="13">
      <c r="J15826" s="169"/>
    </row>
    <row r="15827" spans="10:10" ht="13">
      <c r="J15827" s="169"/>
    </row>
    <row r="15828" spans="10:10" ht="13">
      <c r="J15828" s="169"/>
    </row>
    <row r="15829" spans="10:10" ht="13">
      <c r="J15829" s="169"/>
    </row>
    <row r="15830" spans="10:10" ht="13">
      <c r="J15830" s="169"/>
    </row>
    <row r="15831" spans="10:10" ht="13">
      <c r="J15831" s="169"/>
    </row>
    <row r="15832" spans="10:10" ht="13">
      <c r="J15832" s="169"/>
    </row>
    <row r="15833" spans="10:10" ht="13">
      <c r="J15833" s="169"/>
    </row>
    <row r="15834" spans="10:10" ht="13">
      <c r="J15834" s="169"/>
    </row>
    <row r="15835" spans="10:10" ht="13">
      <c r="J15835" s="169"/>
    </row>
    <row r="15836" spans="10:10" ht="13">
      <c r="J15836" s="169"/>
    </row>
    <row r="15837" spans="10:10" ht="13">
      <c r="J15837" s="169"/>
    </row>
    <row r="15838" spans="10:10" ht="13">
      <c r="J15838" s="169"/>
    </row>
    <row r="15839" spans="10:10" ht="13">
      <c r="J15839" s="169"/>
    </row>
    <row r="15840" spans="10:10" ht="13">
      <c r="J15840" s="169"/>
    </row>
    <row r="15841" spans="10:10" ht="13">
      <c r="J15841" s="169"/>
    </row>
    <row r="15842" spans="10:10" ht="13">
      <c r="J15842" s="169"/>
    </row>
    <row r="15843" spans="10:10" ht="13">
      <c r="J15843" s="169"/>
    </row>
    <row r="15844" spans="10:10" ht="13">
      <c r="J15844" s="169"/>
    </row>
    <row r="15845" spans="10:10" ht="13">
      <c r="J15845" s="169"/>
    </row>
    <row r="15846" spans="10:10" ht="13">
      <c r="J15846" s="169"/>
    </row>
    <row r="15847" spans="10:10" ht="13">
      <c r="J15847" s="169"/>
    </row>
    <row r="15848" spans="10:10" ht="13">
      <c r="J15848" s="169"/>
    </row>
    <row r="15849" spans="10:10" ht="13">
      <c r="J15849" s="169"/>
    </row>
    <row r="15850" spans="10:10" ht="13">
      <c r="J15850" s="169"/>
    </row>
    <row r="15851" spans="10:10" ht="13">
      <c r="J15851" s="169"/>
    </row>
    <row r="15852" spans="10:10" ht="13">
      <c r="J15852" s="169"/>
    </row>
    <row r="15853" spans="10:10" ht="13">
      <c r="J15853" s="169"/>
    </row>
    <row r="15854" spans="10:10" ht="13">
      <c r="J15854" s="169"/>
    </row>
    <row r="15855" spans="10:10" ht="13">
      <c r="J15855" s="169"/>
    </row>
    <row r="15856" spans="10:10" ht="13">
      <c r="J15856" s="169"/>
    </row>
    <row r="15857" spans="10:10" ht="13">
      <c r="J15857" s="169"/>
    </row>
    <row r="15858" spans="10:10" ht="13">
      <c r="J15858" s="169"/>
    </row>
    <row r="15859" spans="10:10" ht="13">
      <c r="J15859" s="169"/>
    </row>
    <row r="15860" spans="10:10" ht="13">
      <c r="J15860" s="169"/>
    </row>
    <row r="15861" spans="10:10" ht="13">
      <c r="J15861" s="169"/>
    </row>
    <row r="15862" spans="10:10" ht="13">
      <c r="J15862" s="169"/>
    </row>
    <row r="15863" spans="10:10" ht="13">
      <c r="J15863" s="169"/>
    </row>
    <row r="15864" spans="10:10" ht="13">
      <c r="J15864" s="169"/>
    </row>
    <row r="15865" spans="10:10" ht="13">
      <c r="J15865" s="169"/>
    </row>
    <row r="15866" spans="10:10" ht="13">
      <c r="J15866" s="169"/>
    </row>
    <row r="15867" spans="10:10" ht="13">
      <c r="J15867" s="169"/>
    </row>
    <row r="15868" spans="10:10" ht="13">
      <c r="J15868" s="169"/>
    </row>
    <row r="15869" spans="10:10" ht="13">
      <c r="J15869" s="169"/>
    </row>
    <row r="15870" spans="10:10" ht="13">
      <c r="J15870" s="169"/>
    </row>
    <row r="15871" spans="10:10" ht="13">
      <c r="J15871" s="169"/>
    </row>
    <row r="15872" spans="10:10" ht="13">
      <c r="J15872" s="169"/>
    </row>
    <row r="15873" spans="10:10" ht="13">
      <c r="J15873" s="169"/>
    </row>
    <row r="15874" spans="10:10" ht="13">
      <c r="J15874" s="169"/>
    </row>
    <row r="15875" spans="10:10" ht="13">
      <c r="J15875" s="169"/>
    </row>
    <row r="15876" spans="10:10" ht="13">
      <c r="J15876" s="169"/>
    </row>
    <row r="15877" spans="10:10" ht="13">
      <c r="J15877" s="169"/>
    </row>
    <row r="15878" spans="10:10" ht="13">
      <c r="J15878" s="169"/>
    </row>
    <row r="15879" spans="10:10" ht="13">
      <c r="J15879" s="169"/>
    </row>
    <row r="15880" spans="10:10" ht="13">
      <c r="J15880" s="169"/>
    </row>
    <row r="15881" spans="10:10" ht="13">
      <c r="J15881" s="169"/>
    </row>
    <row r="15882" spans="10:10" ht="13">
      <c r="J15882" s="169"/>
    </row>
    <row r="15883" spans="10:10" ht="13">
      <c r="J15883" s="169"/>
    </row>
    <row r="15884" spans="10:10" ht="13">
      <c r="J15884" s="169"/>
    </row>
    <row r="15885" spans="10:10" ht="13">
      <c r="J15885" s="169"/>
    </row>
    <row r="15886" spans="10:10" ht="13">
      <c r="J15886" s="169"/>
    </row>
    <row r="15887" spans="10:10" ht="13">
      <c r="J15887" s="169"/>
    </row>
    <row r="15888" spans="10:10" ht="13">
      <c r="J15888" s="169"/>
    </row>
    <row r="15889" spans="10:10" ht="13">
      <c r="J15889" s="169"/>
    </row>
    <row r="15890" spans="10:10" ht="13">
      <c r="J15890" s="169"/>
    </row>
    <row r="15891" spans="10:10" ht="13">
      <c r="J15891" s="169"/>
    </row>
    <row r="15892" spans="10:10" ht="13">
      <c r="J15892" s="169"/>
    </row>
    <row r="15893" spans="10:10" ht="13">
      <c r="J15893" s="169"/>
    </row>
    <row r="15894" spans="10:10" ht="13">
      <c r="J15894" s="169"/>
    </row>
    <row r="15895" spans="10:10" ht="13">
      <c r="J15895" s="169"/>
    </row>
    <row r="15896" spans="10:10" ht="13">
      <c r="J15896" s="169"/>
    </row>
    <row r="15897" spans="10:10" ht="13">
      <c r="J15897" s="169"/>
    </row>
    <row r="15898" spans="10:10" ht="13">
      <c r="J15898" s="169"/>
    </row>
    <row r="15899" spans="10:10" ht="13">
      <c r="J15899" s="169"/>
    </row>
    <row r="15900" spans="10:10" ht="13">
      <c r="J15900" s="169"/>
    </row>
    <row r="15901" spans="10:10" ht="13">
      <c r="J15901" s="169"/>
    </row>
    <row r="15902" spans="10:10" ht="13">
      <c r="J15902" s="169"/>
    </row>
    <row r="15903" spans="10:10" ht="13">
      <c r="J15903" s="169"/>
    </row>
    <row r="15904" spans="10:10" ht="13">
      <c r="J15904" s="169"/>
    </row>
    <row r="15905" spans="10:10" ht="13">
      <c r="J15905" s="169"/>
    </row>
    <row r="15906" spans="10:10" ht="13">
      <c r="J15906" s="169"/>
    </row>
    <row r="15907" spans="10:10" ht="13">
      <c r="J15907" s="169"/>
    </row>
    <row r="15908" spans="10:10" ht="13">
      <c r="J15908" s="169"/>
    </row>
    <row r="15909" spans="10:10" ht="13">
      <c r="J15909" s="169"/>
    </row>
    <row r="15910" spans="10:10" ht="13">
      <c r="J15910" s="169"/>
    </row>
    <row r="15911" spans="10:10" ht="13">
      <c r="J15911" s="169"/>
    </row>
    <row r="15912" spans="10:10" ht="13">
      <c r="J15912" s="169"/>
    </row>
    <row r="15913" spans="10:10" ht="13">
      <c r="J15913" s="169"/>
    </row>
    <row r="15914" spans="10:10" ht="13">
      <c r="J15914" s="169"/>
    </row>
    <row r="15915" spans="10:10" ht="13">
      <c r="J15915" s="169"/>
    </row>
    <row r="15916" spans="10:10" ht="13">
      <c r="J15916" s="169"/>
    </row>
    <row r="15917" spans="10:10" ht="13">
      <c r="J15917" s="169"/>
    </row>
    <row r="15918" spans="10:10" ht="13">
      <c r="J15918" s="169"/>
    </row>
    <row r="15919" spans="10:10" ht="13">
      <c r="J15919" s="169"/>
    </row>
    <row r="15920" spans="10:10" ht="13">
      <c r="J15920" s="169"/>
    </row>
    <row r="15921" spans="10:10" ht="13">
      <c r="J15921" s="169"/>
    </row>
    <row r="15922" spans="10:10" ht="13">
      <c r="J15922" s="169"/>
    </row>
    <row r="15923" spans="10:10" ht="13">
      <c r="J15923" s="169"/>
    </row>
    <row r="15924" spans="10:10" ht="13">
      <c r="J15924" s="169"/>
    </row>
    <row r="15925" spans="10:10" ht="13">
      <c r="J15925" s="169"/>
    </row>
    <row r="15926" spans="10:10" ht="13">
      <c r="J15926" s="169"/>
    </row>
    <row r="15927" spans="10:10" ht="13">
      <c r="J15927" s="169"/>
    </row>
    <row r="15928" spans="10:10" ht="13">
      <c r="J15928" s="169"/>
    </row>
    <row r="15929" spans="10:10" ht="13">
      <c r="J15929" s="169"/>
    </row>
    <row r="15930" spans="10:10" ht="13">
      <c r="J15930" s="169"/>
    </row>
    <row r="15931" spans="10:10" ht="13">
      <c r="J15931" s="169"/>
    </row>
    <row r="15932" spans="10:10" ht="13">
      <c r="J15932" s="169"/>
    </row>
    <row r="15933" spans="10:10" ht="13">
      <c r="J15933" s="169"/>
    </row>
    <row r="15934" spans="10:10" ht="13">
      <c r="J15934" s="169"/>
    </row>
    <row r="15935" spans="10:10" ht="13">
      <c r="J15935" s="169"/>
    </row>
    <row r="15936" spans="10:10" ht="13">
      <c r="J15936" s="169"/>
    </row>
    <row r="15937" spans="10:10" ht="13">
      <c r="J15937" s="169"/>
    </row>
    <row r="15938" spans="10:10" ht="13">
      <c r="J15938" s="169"/>
    </row>
    <row r="15939" spans="10:10" ht="13">
      <c r="J15939" s="169"/>
    </row>
    <row r="15940" spans="10:10" ht="13">
      <c r="J15940" s="169"/>
    </row>
    <row r="15941" spans="10:10" ht="13">
      <c r="J15941" s="169"/>
    </row>
    <row r="15942" spans="10:10" ht="13">
      <c r="J15942" s="169"/>
    </row>
    <row r="15943" spans="10:10" ht="13">
      <c r="J15943" s="169"/>
    </row>
    <row r="15944" spans="10:10" ht="13">
      <c r="J15944" s="169"/>
    </row>
    <row r="15945" spans="10:10" ht="13">
      <c r="J15945" s="169"/>
    </row>
    <row r="15946" spans="10:10" ht="13">
      <c r="J15946" s="169"/>
    </row>
    <row r="15947" spans="10:10" ht="13">
      <c r="J15947" s="169"/>
    </row>
    <row r="15948" spans="10:10" ht="13">
      <c r="J15948" s="169"/>
    </row>
    <row r="15949" spans="10:10" ht="13">
      <c r="J15949" s="169"/>
    </row>
    <row r="15950" spans="10:10" ht="13">
      <c r="J15950" s="169"/>
    </row>
    <row r="15951" spans="10:10" ht="13">
      <c r="J15951" s="169"/>
    </row>
    <row r="15952" spans="10:10" ht="13">
      <c r="J15952" s="169"/>
    </row>
    <row r="15953" spans="10:10" ht="13">
      <c r="J15953" s="169"/>
    </row>
    <row r="15954" spans="10:10" ht="13">
      <c r="J15954" s="169"/>
    </row>
    <row r="15955" spans="10:10" ht="13">
      <c r="J15955" s="169"/>
    </row>
    <row r="15956" spans="10:10" ht="13">
      <c r="J15956" s="169"/>
    </row>
    <row r="15957" spans="10:10" ht="13">
      <c r="J15957" s="169"/>
    </row>
    <row r="15958" spans="10:10" ht="13">
      <c r="J15958" s="169"/>
    </row>
    <row r="15959" spans="10:10" ht="13">
      <c r="J15959" s="169"/>
    </row>
    <row r="15960" spans="10:10" ht="13">
      <c r="J15960" s="169"/>
    </row>
    <row r="15961" spans="10:10" ht="13">
      <c r="J15961" s="169"/>
    </row>
    <row r="15962" spans="10:10" ht="13">
      <c r="J15962" s="169"/>
    </row>
    <row r="15963" spans="10:10" ht="13">
      <c r="J15963" s="169"/>
    </row>
    <row r="15964" spans="10:10" ht="13">
      <c r="J15964" s="169"/>
    </row>
    <row r="15965" spans="10:10" ht="13">
      <c r="J15965" s="169"/>
    </row>
    <row r="15966" spans="10:10" ht="13">
      <c r="J15966" s="169"/>
    </row>
    <row r="15967" spans="10:10" ht="13">
      <c r="J15967" s="169"/>
    </row>
    <row r="15968" spans="10:10" ht="13">
      <c r="J15968" s="169"/>
    </row>
    <row r="15969" spans="10:10" ht="13">
      <c r="J15969" s="169"/>
    </row>
    <row r="15970" spans="10:10" ht="13">
      <c r="J15970" s="169"/>
    </row>
    <row r="15971" spans="10:10" ht="13">
      <c r="J15971" s="169"/>
    </row>
    <row r="15972" spans="10:10" ht="13">
      <c r="J15972" s="169"/>
    </row>
    <row r="15973" spans="10:10" ht="13">
      <c r="J15973" s="169"/>
    </row>
    <row r="15974" spans="10:10" ht="13">
      <c r="J15974" s="169"/>
    </row>
    <row r="15975" spans="10:10" ht="13">
      <c r="J15975" s="169"/>
    </row>
    <row r="15976" spans="10:10" ht="13">
      <c r="J15976" s="169"/>
    </row>
    <row r="15977" spans="10:10" ht="13">
      <c r="J15977" s="169"/>
    </row>
    <row r="15978" spans="10:10" ht="13">
      <c r="J15978" s="169"/>
    </row>
    <row r="15979" spans="10:10" ht="13">
      <c r="J15979" s="169"/>
    </row>
    <row r="15980" spans="10:10" ht="13">
      <c r="J15980" s="169"/>
    </row>
    <row r="15981" spans="10:10" ht="13">
      <c r="J15981" s="169"/>
    </row>
    <row r="15982" spans="10:10" ht="13">
      <c r="J15982" s="169"/>
    </row>
    <row r="15983" spans="10:10" ht="13">
      <c r="J15983" s="169"/>
    </row>
    <row r="15984" spans="10:10" ht="13">
      <c r="J15984" s="169"/>
    </row>
    <row r="15985" spans="10:10" ht="13">
      <c r="J15985" s="169"/>
    </row>
    <row r="15986" spans="10:10" ht="13">
      <c r="J15986" s="169"/>
    </row>
    <row r="15987" spans="10:10" ht="13">
      <c r="J15987" s="169"/>
    </row>
    <row r="15988" spans="10:10" ht="13">
      <c r="J15988" s="169"/>
    </row>
    <row r="15989" spans="10:10" ht="13">
      <c r="J15989" s="169"/>
    </row>
    <row r="15990" spans="10:10" ht="13">
      <c r="J15990" s="169"/>
    </row>
    <row r="15991" spans="10:10" ht="13">
      <c r="J15991" s="169"/>
    </row>
    <row r="15992" spans="10:10" ht="13">
      <c r="J15992" s="169"/>
    </row>
    <row r="15993" spans="10:10" ht="13">
      <c r="J15993" s="169"/>
    </row>
    <row r="15994" spans="10:10" ht="13">
      <c r="J15994" s="169"/>
    </row>
    <row r="15995" spans="10:10" ht="13">
      <c r="J15995" s="169"/>
    </row>
    <row r="15996" spans="10:10" ht="13">
      <c r="J15996" s="169"/>
    </row>
    <row r="15997" spans="10:10" ht="13">
      <c r="J15997" s="169"/>
    </row>
    <row r="15998" spans="10:10" ht="13">
      <c r="J15998" s="169"/>
    </row>
    <row r="15999" spans="10:10" ht="13">
      <c r="J15999" s="169"/>
    </row>
    <row r="16000" spans="10:10" ht="13">
      <c r="J16000" s="169"/>
    </row>
    <row r="16001" spans="10:10" ht="13">
      <c r="J16001" s="169"/>
    </row>
    <row r="16002" spans="10:10" ht="13">
      <c r="J16002" s="169"/>
    </row>
    <row r="16003" spans="10:10" ht="13">
      <c r="J16003" s="169"/>
    </row>
    <row r="16004" spans="10:10" ht="13">
      <c r="J16004" s="169"/>
    </row>
    <row r="16005" spans="10:10" ht="13">
      <c r="J16005" s="169"/>
    </row>
    <row r="16006" spans="10:10" ht="13">
      <c r="J16006" s="169"/>
    </row>
    <row r="16007" spans="10:10" ht="13">
      <c r="J16007" s="169"/>
    </row>
    <row r="16008" spans="10:10" ht="13">
      <c r="J16008" s="169"/>
    </row>
    <row r="16009" spans="10:10" ht="13">
      <c r="J16009" s="169"/>
    </row>
    <row r="16010" spans="10:10" ht="13">
      <c r="J16010" s="169"/>
    </row>
    <row r="16011" spans="10:10" ht="13">
      <c r="J16011" s="169"/>
    </row>
    <row r="16012" spans="10:10" ht="13">
      <c r="J16012" s="169"/>
    </row>
    <row r="16013" spans="10:10" ht="13">
      <c r="J16013" s="169"/>
    </row>
    <row r="16014" spans="10:10" ht="13">
      <c r="J16014" s="169"/>
    </row>
    <row r="16015" spans="10:10" ht="13">
      <c r="J16015" s="169"/>
    </row>
    <row r="16016" spans="10:10" ht="13">
      <c r="J16016" s="169"/>
    </row>
    <row r="16017" spans="10:10" ht="13">
      <c r="J16017" s="169"/>
    </row>
    <row r="16018" spans="10:10" ht="13">
      <c r="J16018" s="169"/>
    </row>
    <row r="16019" spans="10:10" ht="13">
      <c r="J16019" s="169"/>
    </row>
    <row r="16020" spans="10:10" ht="13">
      <c r="J16020" s="169"/>
    </row>
    <row r="16021" spans="10:10" ht="13">
      <c r="J16021" s="169"/>
    </row>
    <row r="16022" spans="10:10" ht="13">
      <c r="J16022" s="169"/>
    </row>
    <row r="16023" spans="10:10" ht="13">
      <c r="J16023" s="169"/>
    </row>
    <row r="16024" spans="10:10" ht="13">
      <c r="J16024" s="169"/>
    </row>
    <row r="16025" spans="10:10" ht="13">
      <c r="J16025" s="169"/>
    </row>
    <row r="16026" spans="10:10" ht="13">
      <c r="J16026" s="169"/>
    </row>
    <row r="16027" spans="10:10" ht="13">
      <c r="J16027" s="169"/>
    </row>
    <row r="16028" spans="10:10" ht="13">
      <c r="J16028" s="169"/>
    </row>
    <row r="16029" spans="10:10" ht="13">
      <c r="J16029" s="169"/>
    </row>
    <row r="16030" spans="10:10" ht="13">
      <c r="J16030" s="169"/>
    </row>
    <row r="16031" spans="10:10" ht="13">
      <c r="J16031" s="169"/>
    </row>
    <row r="16032" spans="10:10" ht="13">
      <c r="J16032" s="169"/>
    </row>
    <row r="16033" spans="10:10" ht="13">
      <c r="J16033" s="169"/>
    </row>
    <row r="16034" spans="10:10" ht="13">
      <c r="J16034" s="169"/>
    </row>
    <row r="16035" spans="10:10" ht="13">
      <c r="J16035" s="169"/>
    </row>
    <row r="16036" spans="10:10" ht="13">
      <c r="J16036" s="169"/>
    </row>
    <row r="16037" spans="10:10" ht="13">
      <c r="J16037" s="169"/>
    </row>
    <row r="16038" spans="10:10" ht="13">
      <c r="J16038" s="169"/>
    </row>
    <row r="16039" spans="10:10" ht="13">
      <c r="J16039" s="169"/>
    </row>
    <row r="16040" spans="10:10" ht="13">
      <c r="J16040" s="169"/>
    </row>
    <row r="16041" spans="10:10" ht="13">
      <c r="J16041" s="169"/>
    </row>
    <row r="16042" spans="10:10" ht="13">
      <c r="J16042" s="169"/>
    </row>
    <row r="16043" spans="10:10" ht="13">
      <c r="J16043" s="169"/>
    </row>
    <row r="16044" spans="10:10" ht="13">
      <c r="J16044" s="169"/>
    </row>
    <row r="16045" spans="10:10" ht="13">
      <c r="J16045" s="169"/>
    </row>
    <row r="16046" spans="10:10" ht="13">
      <c r="J16046" s="169"/>
    </row>
    <row r="16047" spans="10:10" ht="13">
      <c r="J16047" s="169"/>
    </row>
    <row r="16048" spans="10:10" ht="13">
      <c r="J16048" s="169"/>
    </row>
    <row r="16049" spans="10:10" ht="13">
      <c r="J16049" s="169"/>
    </row>
    <row r="16050" spans="10:10" ht="13">
      <c r="J16050" s="169"/>
    </row>
    <row r="16051" spans="10:10" ht="13">
      <c r="J16051" s="169"/>
    </row>
    <row r="16052" spans="10:10" ht="13">
      <c r="J16052" s="169"/>
    </row>
    <row r="16053" spans="10:10" ht="13">
      <c r="J16053" s="169"/>
    </row>
    <row r="16054" spans="10:10" ht="13">
      <c r="J16054" s="169"/>
    </row>
    <row r="16055" spans="10:10" ht="13">
      <c r="J16055" s="169"/>
    </row>
    <row r="16056" spans="10:10" ht="13">
      <c r="J16056" s="169"/>
    </row>
    <row r="16057" spans="10:10" ht="13">
      <c r="J16057" s="169"/>
    </row>
    <row r="16058" spans="10:10" ht="13">
      <c r="J16058" s="169"/>
    </row>
    <row r="16059" spans="10:10" ht="13">
      <c r="J16059" s="169"/>
    </row>
    <row r="16060" spans="10:10" ht="13">
      <c r="J16060" s="169"/>
    </row>
    <row r="16061" spans="10:10" ht="13">
      <c r="J16061" s="169"/>
    </row>
    <row r="16062" spans="10:10" ht="13">
      <c r="J16062" s="169"/>
    </row>
    <row r="16063" spans="10:10" ht="13">
      <c r="J16063" s="169"/>
    </row>
    <row r="16064" spans="10:10" ht="13">
      <c r="J16064" s="169"/>
    </row>
    <row r="16065" spans="10:10" ht="13">
      <c r="J16065" s="169"/>
    </row>
    <row r="16066" spans="10:10" ht="13">
      <c r="J16066" s="169"/>
    </row>
    <row r="16067" spans="10:10" ht="13">
      <c r="J16067" s="169"/>
    </row>
    <row r="16068" spans="10:10" ht="13">
      <c r="J16068" s="169"/>
    </row>
    <row r="16069" spans="10:10" ht="13">
      <c r="J16069" s="169"/>
    </row>
    <row r="16070" spans="10:10" ht="13">
      <c r="J16070" s="169"/>
    </row>
    <row r="16071" spans="10:10" ht="13">
      <c r="J16071" s="169"/>
    </row>
    <row r="16072" spans="10:10" ht="13">
      <c r="J16072" s="169"/>
    </row>
    <row r="16073" spans="10:10" ht="13">
      <c r="J16073" s="169"/>
    </row>
    <row r="16074" spans="10:10" ht="13">
      <c r="J16074" s="169"/>
    </row>
    <row r="16075" spans="10:10" ht="13">
      <c r="J16075" s="169"/>
    </row>
    <row r="16076" spans="10:10" ht="13">
      <c r="J16076" s="169"/>
    </row>
    <row r="16077" spans="10:10" ht="13">
      <c r="J16077" s="169"/>
    </row>
    <row r="16078" spans="10:10" ht="13">
      <c r="J16078" s="169"/>
    </row>
    <row r="16079" spans="10:10" ht="13">
      <c r="J16079" s="169"/>
    </row>
    <row r="16080" spans="10:10" ht="13">
      <c r="J16080" s="169"/>
    </row>
    <row r="16081" spans="10:10" ht="13">
      <c r="J16081" s="169"/>
    </row>
    <row r="16082" spans="10:10" ht="13">
      <c r="J16082" s="169"/>
    </row>
    <row r="16083" spans="10:10" ht="13">
      <c r="J16083" s="169"/>
    </row>
    <row r="16084" spans="10:10" ht="13">
      <c r="J16084" s="169"/>
    </row>
    <row r="16085" spans="10:10" ht="13">
      <c r="J16085" s="169"/>
    </row>
    <row r="16086" spans="10:10" ht="13">
      <c r="J16086" s="169"/>
    </row>
    <row r="16087" spans="10:10" ht="13">
      <c r="J16087" s="169"/>
    </row>
    <row r="16088" spans="10:10" ht="13">
      <c r="J16088" s="169"/>
    </row>
    <row r="16089" spans="10:10" ht="13">
      <c r="J16089" s="169"/>
    </row>
    <row r="16090" spans="10:10" ht="13">
      <c r="J16090" s="169"/>
    </row>
    <row r="16091" spans="10:10" ht="13">
      <c r="J16091" s="169"/>
    </row>
    <row r="16092" spans="10:10" ht="13">
      <c r="J16092" s="169"/>
    </row>
    <row r="16093" spans="10:10" ht="13">
      <c r="J16093" s="169"/>
    </row>
    <row r="16094" spans="10:10" ht="13">
      <c r="J16094" s="169"/>
    </row>
    <row r="16095" spans="10:10" ht="13">
      <c r="J16095" s="169"/>
    </row>
    <row r="16096" spans="10:10" ht="13">
      <c r="J16096" s="169"/>
    </row>
    <row r="16097" spans="10:10" ht="13">
      <c r="J16097" s="169"/>
    </row>
    <row r="16098" spans="10:10" ht="13">
      <c r="J16098" s="169"/>
    </row>
    <row r="16099" spans="10:10" ht="13">
      <c r="J16099" s="169"/>
    </row>
    <row r="16100" spans="10:10" ht="13">
      <c r="J16100" s="169"/>
    </row>
    <row r="16101" spans="10:10" ht="13">
      <c r="J16101" s="169"/>
    </row>
    <row r="16102" spans="10:10" ht="13">
      <c r="J16102" s="169"/>
    </row>
    <row r="16103" spans="10:10" ht="13">
      <c r="J16103" s="169"/>
    </row>
    <row r="16104" spans="10:10" ht="13">
      <c r="J16104" s="169"/>
    </row>
    <row r="16105" spans="10:10" ht="13">
      <c r="J16105" s="169"/>
    </row>
    <row r="16106" spans="10:10" ht="13">
      <c r="J16106" s="169"/>
    </row>
    <row r="16107" spans="10:10" ht="13">
      <c r="J16107" s="169"/>
    </row>
    <row r="16108" spans="10:10" ht="13">
      <c r="J16108" s="169"/>
    </row>
    <row r="16109" spans="10:10" ht="13">
      <c r="J16109" s="169"/>
    </row>
    <row r="16110" spans="10:10" ht="13">
      <c r="J16110" s="169"/>
    </row>
    <row r="16111" spans="10:10" ht="13">
      <c r="J16111" s="169"/>
    </row>
    <row r="16112" spans="10:10" ht="13">
      <c r="J16112" s="169"/>
    </row>
    <row r="16113" spans="10:10" ht="13">
      <c r="J16113" s="169"/>
    </row>
    <row r="16114" spans="10:10" ht="13">
      <c r="J16114" s="169"/>
    </row>
    <row r="16115" spans="10:10" ht="13">
      <c r="J16115" s="169"/>
    </row>
    <row r="16116" spans="10:10" ht="13">
      <c r="J16116" s="169"/>
    </row>
    <row r="16117" spans="10:10" ht="13">
      <c r="J16117" s="169"/>
    </row>
    <row r="16118" spans="10:10" ht="13">
      <c r="J16118" s="169"/>
    </row>
    <row r="16119" spans="10:10" ht="13">
      <c r="J16119" s="169"/>
    </row>
    <row r="16120" spans="10:10" ht="13">
      <c r="J16120" s="169"/>
    </row>
    <row r="16121" spans="10:10" ht="13">
      <c r="J16121" s="169"/>
    </row>
    <row r="16122" spans="10:10" ht="13">
      <c r="J16122" s="169"/>
    </row>
    <row r="16123" spans="10:10" ht="13">
      <c r="J16123" s="169"/>
    </row>
    <row r="16124" spans="10:10" ht="13">
      <c r="J16124" s="169"/>
    </row>
    <row r="16125" spans="10:10" ht="13">
      <c r="J16125" s="169"/>
    </row>
    <row r="16126" spans="10:10" ht="13">
      <c r="J16126" s="169"/>
    </row>
    <row r="16127" spans="10:10" ht="13">
      <c r="J16127" s="169"/>
    </row>
    <row r="16128" spans="10:10" ht="13">
      <c r="J16128" s="169"/>
    </row>
    <row r="16129" spans="10:10" ht="13">
      <c r="J16129" s="169"/>
    </row>
    <row r="16130" spans="10:10" ht="13">
      <c r="J16130" s="169"/>
    </row>
    <row r="16131" spans="10:10" ht="13">
      <c r="J16131" s="169"/>
    </row>
    <row r="16132" spans="10:10" ht="13">
      <c r="J16132" s="169"/>
    </row>
    <row r="16133" spans="10:10" ht="13">
      <c r="J16133" s="169"/>
    </row>
    <row r="16134" spans="10:10" ht="13">
      <c r="J16134" s="169"/>
    </row>
    <row r="16135" spans="10:10" ht="13">
      <c r="J16135" s="169"/>
    </row>
    <row r="16136" spans="10:10" ht="13">
      <c r="J16136" s="169"/>
    </row>
    <row r="16137" spans="10:10" ht="13">
      <c r="J16137" s="169"/>
    </row>
    <row r="16138" spans="10:10" ht="13">
      <c r="J16138" s="169"/>
    </row>
    <row r="16139" spans="10:10" ht="13">
      <c r="J16139" s="169"/>
    </row>
    <row r="16140" spans="10:10" ht="13">
      <c r="J16140" s="169"/>
    </row>
    <row r="16141" spans="10:10" ht="13">
      <c r="J16141" s="169"/>
    </row>
    <row r="16142" spans="10:10" ht="13">
      <c r="J16142" s="169"/>
    </row>
    <row r="16143" spans="10:10" ht="13">
      <c r="J16143" s="169"/>
    </row>
    <row r="16144" spans="10:10" ht="13">
      <c r="J16144" s="169"/>
    </row>
    <row r="16145" spans="10:10" ht="13">
      <c r="J16145" s="169"/>
    </row>
    <row r="16146" spans="10:10" ht="13">
      <c r="J16146" s="169"/>
    </row>
    <row r="16147" spans="10:10" ht="13">
      <c r="J16147" s="169"/>
    </row>
    <row r="16148" spans="10:10" ht="13">
      <c r="J16148" s="169"/>
    </row>
    <row r="16149" spans="10:10" ht="13">
      <c r="J16149" s="169"/>
    </row>
    <row r="16150" spans="10:10" ht="13">
      <c r="J16150" s="169"/>
    </row>
    <row r="16151" spans="10:10" ht="13">
      <c r="J16151" s="169"/>
    </row>
    <row r="16152" spans="10:10" ht="13">
      <c r="J16152" s="169"/>
    </row>
    <row r="16153" spans="10:10" ht="13">
      <c r="J16153" s="169"/>
    </row>
    <row r="16154" spans="10:10" ht="13">
      <c r="J16154" s="169"/>
    </row>
    <row r="16155" spans="10:10" ht="13">
      <c r="J16155" s="169"/>
    </row>
    <row r="16156" spans="10:10" ht="13">
      <c r="J16156" s="169"/>
    </row>
    <row r="16157" spans="10:10" ht="13">
      <c r="J16157" s="169"/>
    </row>
    <row r="16158" spans="10:10" ht="13">
      <c r="J16158" s="169"/>
    </row>
    <row r="16159" spans="10:10" ht="13">
      <c r="J16159" s="169"/>
    </row>
    <row r="16160" spans="10:10" ht="13">
      <c r="J16160" s="169"/>
    </row>
    <row r="16161" spans="10:10" ht="13">
      <c r="J16161" s="169"/>
    </row>
    <row r="16162" spans="10:10" ht="13">
      <c r="J16162" s="169"/>
    </row>
    <row r="16163" spans="10:10" ht="13">
      <c r="J16163" s="169"/>
    </row>
    <row r="16164" spans="10:10" ht="13">
      <c r="J16164" s="169"/>
    </row>
    <row r="16165" spans="10:10" ht="13">
      <c r="J16165" s="169"/>
    </row>
    <row r="16166" spans="10:10" ht="13">
      <c r="J16166" s="169"/>
    </row>
    <row r="16167" spans="10:10" ht="13">
      <c r="J16167" s="169"/>
    </row>
    <row r="16168" spans="10:10" ht="13">
      <c r="J16168" s="169"/>
    </row>
    <row r="16169" spans="10:10" ht="13">
      <c r="J16169" s="169"/>
    </row>
    <row r="16170" spans="10:10" ht="13">
      <c r="J16170" s="169"/>
    </row>
    <row r="16171" spans="10:10" ht="13">
      <c r="J16171" s="169"/>
    </row>
    <row r="16172" spans="10:10" ht="13">
      <c r="J16172" s="169"/>
    </row>
    <row r="16173" spans="10:10" ht="13">
      <c r="J16173" s="169"/>
    </row>
    <row r="16174" spans="10:10" ht="13">
      <c r="J16174" s="169"/>
    </row>
    <row r="16175" spans="10:10" ht="13">
      <c r="J16175" s="169"/>
    </row>
    <row r="16176" spans="10:10" ht="13">
      <c r="J16176" s="169"/>
    </row>
    <row r="16177" spans="10:10" ht="13">
      <c r="J16177" s="169"/>
    </row>
    <row r="16178" spans="10:10" ht="13">
      <c r="J16178" s="169"/>
    </row>
    <row r="16179" spans="10:10" ht="13">
      <c r="J16179" s="169"/>
    </row>
    <row r="16180" spans="10:10" ht="13">
      <c r="J16180" s="169"/>
    </row>
    <row r="16181" spans="10:10" ht="13">
      <c r="J16181" s="169"/>
    </row>
    <row r="16182" spans="10:10" ht="13">
      <c r="J16182" s="169"/>
    </row>
    <row r="16183" spans="10:10" ht="13">
      <c r="J16183" s="169"/>
    </row>
    <row r="16184" spans="10:10" ht="13">
      <c r="J16184" s="169"/>
    </row>
    <row r="16185" spans="10:10" ht="13">
      <c r="J16185" s="169"/>
    </row>
    <row r="16186" spans="10:10" ht="13">
      <c r="J16186" s="169"/>
    </row>
    <row r="16187" spans="10:10" ht="13">
      <c r="J16187" s="169"/>
    </row>
    <row r="16188" spans="10:10" ht="13">
      <c r="J16188" s="169"/>
    </row>
    <row r="16189" spans="10:10" ht="13">
      <c r="J16189" s="169"/>
    </row>
    <row r="16190" spans="10:10" ht="13">
      <c r="J16190" s="169"/>
    </row>
    <row r="16191" spans="10:10" ht="13">
      <c r="J16191" s="169"/>
    </row>
    <row r="16192" spans="10:10" ht="13">
      <c r="J16192" s="169"/>
    </row>
    <row r="16193" spans="10:10" ht="13">
      <c r="J16193" s="169"/>
    </row>
    <row r="16194" spans="10:10" ht="13">
      <c r="J16194" s="169"/>
    </row>
    <row r="16195" spans="10:10" ht="13">
      <c r="J16195" s="169"/>
    </row>
    <row r="16196" spans="10:10" ht="13">
      <c r="J16196" s="169"/>
    </row>
    <row r="16197" spans="10:10" ht="13">
      <c r="J16197" s="169"/>
    </row>
    <row r="16198" spans="10:10" ht="13">
      <c r="J16198" s="169"/>
    </row>
    <row r="16199" spans="10:10" ht="13">
      <c r="J16199" s="169"/>
    </row>
    <row r="16200" spans="10:10" ht="13">
      <c r="J16200" s="169"/>
    </row>
    <row r="16201" spans="10:10" ht="13">
      <c r="J16201" s="169"/>
    </row>
    <row r="16202" spans="10:10" ht="13">
      <c r="J16202" s="169"/>
    </row>
    <row r="16203" spans="10:10" ht="13">
      <c r="J16203" s="169"/>
    </row>
    <row r="16204" spans="10:10" ht="13">
      <c r="J16204" s="169"/>
    </row>
    <row r="16205" spans="10:10" ht="13">
      <c r="J16205" s="169"/>
    </row>
    <row r="16206" spans="10:10" ht="13">
      <c r="J16206" s="169"/>
    </row>
    <row r="16207" spans="10:10" ht="13">
      <c r="J16207" s="169"/>
    </row>
    <row r="16208" spans="10:10" ht="13">
      <c r="J16208" s="169"/>
    </row>
    <row r="16209" spans="10:10" ht="13">
      <c r="J16209" s="169"/>
    </row>
    <row r="16210" spans="10:10" ht="13">
      <c r="J16210" s="169"/>
    </row>
    <row r="16211" spans="10:10" ht="13">
      <c r="J16211" s="169"/>
    </row>
    <row r="16212" spans="10:10" ht="13">
      <c r="J16212" s="169"/>
    </row>
    <row r="16213" spans="10:10" ht="13">
      <c r="J16213" s="169"/>
    </row>
    <row r="16214" spans="10:10" ht="13">
      <c r="J16214" s="169"/>
    </row>
    <row r="16215" spans="10:10" ht="13">
      <c r="J16215" s="169"/>
    </row>
    <row r="16216" spans="10:10" ht="13">
      <c r="J16216" s="169"/>
    </row>
    <row r="16217" spans="10:10" ht="13">
      <c r="J16217" s="169"/>
    </row>
    <row r="16218" spans="10:10" ht="13">
      <c r="J16218" s="169"/>
    </row>
    <row r="16219" spans="10:10" ht="13">
      <c r="J16219" s="169"/>
    </row>
    <row r="16220" spans="10:10" ht="13">
      <c r="J16220" s="169"/>
    </row>
    <row r="16221" spans="10:10" ht="13">
      <c r="J16221" s="169"/>
    </row>
    <row r="16222" spans="10:10" ht="13">
      <c r="J16222" s="169"/>
    </row>
    <row r="16223" spans="10:10" ht="13">
      <c r="J16223" s="169"/>
    </row>
    <row r="16224" spans="10:10" ht="13">
      <c r="J16224" s="169"/>
    </row>
    <row r="16225" spans="10:10" ht="13">
      <c r="J16225" s="169"/>
    </row>
    <row r="16226" spans="10:10" ht="13">
      <c r="J16226" s="169"/>
    </row>
    <row r="16227" spans="10:10" ht="13">
      <c r="J16227" s="169"/>
    </row>
    <row r="16228" spans="10:10" ht="13">
      <c r="J16228" s="169"/>
    </row>
    <row r="16229" spans="10:10" ht="13">
      <c r="J16229" s="169"/>
    </row>
    <row r="16230" spans="10:10" ht="13">
      <c r="J16230" s="169"/>
    </row>
    <row r="16231" spans="10:10" ht="13">
      <c r="J16231" s="169"/>
    </row>
    <row r="16232" spans="10:10" ht="13">
      <c r="J16232" s="169"/>
    </row>
    <row r="16233" spans="10:10" ht="13">
      <c r="J16233" s="169"/>
    </row>
    <row r="16234" spans="10:10" ht="13">
      <c r="J16234" s="169"/>
    </row>
    <row r="16235" spans="10:10" ht="13">
      <c r="J16235" s="169"/>
    </row>
    <row r="16236" spans="10:10" ht="13">
      <c r="J16236" s="169"/>
    </row>
    <row r="16237" spans="10:10" ht="13">
      <c r="J16237" s="169"/>
    </row>
    <row r="16238" spans="10:10" ht="13">
      <c r="J16238" s="169"/>
    </row>
    <row r="16239" spans="10:10" ht="13">
      <c r="J16239" s="169"/>
    </row>
    <row r="16240" spans="10:10" ht="13">
      <c r="J16240" s="169"/>
    </row>
    <row r="16241" spans="10:10" ht="13">
      <c r="J16241" s="169"/>
    </row>
    <row r="16242" spans="10:10" ht="13">
      <c r="J16242" s="169"/>
    </row>
    <row r="16243" spans="10:10" ht="13">
      <c r="J16243" s="169"/>
    </row>
    <row r="16244" spans="10:10" ht="13">
      <c r="J16244" s="169"/>
    </row>
    <row r="16245" spans="10:10" ht="13">
      <c r="J16245" s="169"/>
    </row>
    <row r="16246" spans="10:10" ht="13">
      <c r="J16246" s="169"/>
    </row>
    <row r="16247" spans="10:10" ht="13">
      <c r="J16247" s="169"/>
    </row>
    <row r="16248" spans="10:10" ht="13">
      <c r="J16248" s="169"/>
    </row>
    <row r="16249" spans="10:10" ht="13">
      <c r="J16249" s="169"/>
    </row>
    <row r="16250" spans="10:10" ht="13">
      <c r="J16250" s="169"/>
    </row>
    <row r="16251" spans="10:10" ht="13">
      <c r="J16251" s="169"/>
    </row>
    <row r="16252" spans="10:10" ht="13">
      <c r="J16252" s="169"/>
    </row>
    <row r="16253" spans="10:10" ht="13">
      <c r="J16253" s="169"/>
    </row>
    <row r="16254" spans="10:10" ht="13">
      <c r="J16254" s="169"/>
    </row>
    <row r="16255" spans="10:10" ht="13">
      <c r="J16255" s="169"/>
    </row>
    <row r="16256" spans="10:10" ht="13">
      <c r="J16256" s="169"/>
    </row>
    <row r="16257" spans="10:10" ht="13">
      <c r="J16257" s="169"/>
    </row>
    <row r="16258" spans="10:10" ht="13">
      <c r="J16258" s="169"/>
    </row>
    <row r="16259" spans="10:10" ht="13">
      <c r="J16259" s="169"/>
    </row>
    <row r="16260" spans="10:10" ht="13">
      <c r="J16260" s="169"/>
    </row>
    <row r="16261" spans="10:10" ht="13">
      <c r="J16261" s="169"/>
    </row>
    <row r="16262" spans="10:10" ht="13">
      <c r="J16262" s="169"/>
    </row>
    <row r="16263" spans="10:10" ht="13">
      <c r="J16263" s="169"/>
    </row>
    <row r="16264" spans="10:10" ht="13">
      <c r="J16264" s="169"/>
    </row>
    <row r="16265" spans="10:10" ht="13">
      <c r="J16265" s="169"/>
    </row>
    <row r="16266" spans="10:10" ht="13">
      <c r="J16266" s="169"/>
    </row>
    <row r="16267" spans="10:10" ht="13">
      <c r="J16267" s="169"/>
    </row>
    <row r="16268" spans="10:10" ht="13">
      <c r="J16268" s="169"/>
    </row>
    <row r="16269" spans="10:10" ht="13">
      <c r="J16269" s="169"/>
    </row>
    <row r="16270" spans="10:10" ht="13">
      <c r="J16270" s="169"/>
    </row>
    <row r="16271" spans="10:10" ht="13">
      <c r="J16271" s="169"/>
    </row>
    <row r="16272" spans="10:10" ht="13">
      <c r="J16272" s="169"/>
    </row>
    <row r="16273" spans="10:10" ht="13">
      <c r="J16273" s="169"/>
    </row>
    <row r="16274" spans="10:10" ht="13">
      <c r="J16274" s="169"/>
    </row>
    <row r="16275" spans="10:10" ht="13">
      <c r="J16275" s="169"/>
    </row>
    <row r="16276" spans="10:10" ht="13">
      <c r="J16276" s="169"/>
    </row>
    <row r="16277" spans="10:10" ht="13">
      <c r="J16277" s="169"/>
    </row>
    <row r="16278" spans="10:10" ht="13">
      <c r="J16278" s="169"/>
    </row>
    <row r="16279" spans="10:10" ht="13">
      <c r="J16279" s="169"/>
    </row>
    <row r="16280" spans="10:10" ht="13">
      <c r="J16280" s="169"/>
    </row>
    <row r="16281" spans="10:10" ht="13">
      <c r="J16281" s="169"/>
    </row>
    <row r="16282" spans="10:10" ht="13">
      <c r="J16282" s="169"/>
    </row>
    <row r="16283" spans="10:10" ht="13">
      <c r="J16283" s="169"/>
    </row>
    <row r="16284" spans="10:10" ht="13">
      <c r="J16284" s="169"/>
    </row>
    <row r="16285" spans="10:10" ht="13">
      <c r="J16285" s="169"/>
    </row>
    <row r="16286" spans="10:10" ht="13">
      <c r="J16286" s="169"/>
    </row>
    <row r="16287" spans="10:10" ht="13">
      <c r="J16287" s="169"/>
    </row>
    <row r="16288" spans="10:10" ht="13">
      <c r="J16288" s="169"/>
    </row>
    <row r="16289" spans="10:10" ht="13">
      <c r="J16289" s="169"/>
    </row>
    <row r="16290" spans="10:10" ht="13">
      <c r="J16290" s="169"/>
    </row>
    <row r="16291" spans="10:10" ht="13">
      <c r="J16291" s="169"/>
    </row>
    <row r="16292" spans="10:10" ht="13">
      <c r="J16292" s="169"/>
    </row>
    <row r="16293" spans="10:10" ht="13">
      <c r="J16293" s="169"/>
    </row>
    <row r="16294" spans="10:10" ht="13">
      <c r="J16294" s="169"/>
    </row>
    <row r="16295" spans="10:10" ht="13">
      <c r="J16295" s="169"/>
    </row>
    <row r="16296" spans="10:10" ht="13">
      <c r="J16296" s="169"/>
    </row>
    <row r="16297" spans="10:10" ht="13">
      <c r="J16297" s="169"/>
    </row>
    <row r="16298" spans="10:10" ht="13">
      <c r="J16298" s="169"/>
    </row>
    <row r="16299" spans="10:10" ht="13">
      <c r="J16299" s="169"/>
    </row>
    <row r="16300" spans="10:10" ht="13">
      <c r="J16300" s="169"/>
    </row>
    <row r="16301" spans="10:10" ht="13">
      <c r="J16301" s="169"/>
    </row>
    <row r="16302" spans="10:10" ht="13">
      <c r="J16302" s="169"/>
    </row>
    <row r="16303" spans="10:10" ht="13">
      <c r="J16303" s="169"/>
    </row>
    <row r="16304" spans="10:10" ht="13">
      <c r="J16304" s="169"/>
    </row>
    <row r="16305" spans="10:10" ht="13">
      <c r="J16305" s="169"/>
    </row>
    <row r="16306" spans="10:10" ht="13">
      <c r="J16306" s="169"/>
    </row>
    <row r="16307" spans="10:10" ht="13">
      <c r="J16307" s="169"/>
    </row>
    <row r="16308" spans="10:10" ht="13">
      <c r="J16308" s="169"/>
    </row>
    <row r="16309" spans="10:10" ht="13">
      <c r="J16309" s="169"/>
    </row>
    <row r="16310" spans="10:10" ht="13">
      <c r="J16310" s="169"/>
    </row>
    <row r="16311" spans="10:10" ht="13">
      <c r="J16311" s="169"/>
    </row>
    <row r="16312" spans="10:10" ht="13">
      <c r="J16312" s="169"/>
    </row>
    <row r="16313" spans="10:10" ht="13">
      <c r="J16313" s="169"/>
    </row>
    <row r="16314" spans="10:10" ht="13">
      <c r="J16314" s="169"/>
    </row>
    <row r="16315" spans="10:10" ht="13">
      <c r="J16315" s="169"/>
    </row>
    <row r="16316" spans="10:10" ht="13">
      <c r="J16316" s="169"/>
    </row>
    <row r="16317" spans="10:10" ht="13">
      <c r="J16317" s="169"/>
    </row>
    <row r="16318" spans="10:10" ht="13">
      <c r="J16318" s="169"/>
    </row>
    <row r="16319" spans="10:10" ht="13">
      <c r="J16319" s="169"/>
    </row>
    <row r="16320" spans="10:10" ht="13">
      <c r="J16320" s="169"/>
    </row>
    <row r="16321" spans="10:10" ht="13">
      <c r="J16321" s="169"/>
    </row>
    <row r="16322" spans="10:10" ht="13">
      <c r="J16322" s="169"/>
    </row>
    <row r="16323" spans="10:10" ht="13">
      <c r="J16323" s="169"/>
    </row>
    <row r="16324" spans="10:10" ht="13">
      <c r="J16324" s="169"/>
    </row>
    <row r="16325" spans="10:10" ht="13">
      <c r="J16325" s="169"/>
    </row>
    <row r="16326" spans="10:10" ht="13">
      <c r="J16326" s="169"/>
    </row>
    <row r="16327" spans="10:10" ht="13">
      <c r="J16327" s="169"/>
    </row>
    <row r="16328" spans="10:10" ht="13">
      <c r="J16328" s="169"/>
    </row>
    <row r="16329" spans="10:10" ht="13">
      <c r="J16329" s="169"/>
    </row>
    <row r="16330" spans="10:10" ht="13">
      <c r="J16330" s="169"/>
    </row>
    <row r="16331" spans="10:10" ht="13">
      <c r="J16331" s="169"/>
    </row>
    <row r="16332" spans="10:10" ht="13">
      <c r="J16332" s="169"/>
    </row>
    <row r="16333" spans="10:10" ht="13">
      <c r="J16333" s="169"/>
    </row>
    <row r="16334" spans="10:10" ht="13">
      <c r="J16334" s="169"/>
    </row>
    <row r="16335" spans="10:10" ht="13">
      <c r="J16335" s="169"/>
    </row>
    <row r="16336" spans="10:10" ht="13">
      <c r="J16336" s="169"/>
    </row>
    <row r="16337" spans="10:10" ht="13">
      <c r="J16337" s="169"/>
    </row>
    <row r="16338" spans="10:10" ht="13">
      <c r="J16338" s="169"/>
    </row>
    <row r="16339" spans="10:10" ht="13">
      <c r="J16339" s="169"/>
    </row>
    <row r="16340" spans="10:10" ht="13">
      <c r="J16340" s="169"/>
    </row>
    <row r="16341" spans="10:10" ht="13">
      <c r="J16341" s="169"/>
    </row>
    <row r="16342" spans="10:10" ht="13">
      <c r="J16342" s="169"/>
    </row>
    <row r="16343" spans="10:10" ht="13">
      <c r="J16343" s="169"/>
    </row>
    <row r="16344" spans="10:10" ht="13">
      <c r="J16344" s="169"/>
    </row>
    <row r="16345" spans="10:10" ht="13">
      <c r="J16345" s="169"/>
    </row>
    <row r="16346" spans="10:10" ht="13">
      <c r="J16346" s="169"/>
    </row>
    <row r="16347" spans="10:10" ht="13">
      <c r="J16347" s="169"/>
    </row>
    <row r="16348" spans="10:10" ht="13">
      <c r="J16348" s="169"/>
    </row>
    <row r="16349" spans="10:10" ht="13">
      <c r="J16349" s="169"/>
    </row>
    <row r="16350" spans="10:10" ht="13">
      <c r="J16350" s="169"/>
    </row>
    <row r="16351" spans="10:10" ht="13">
      <c r="J16351" s="169"/>
    </row>
    <row r="16352" spans="10:10" ht="13">
      <c r="J16352" s="169"/>
    </row>
    <row r="16353" spans="10:10" ht="13">
      <c r="J16353" s="169"/>
    </row>
    <row r="16354" spans="10:10" ht="13">
      <c r="J16354" s="169"/>
    </row>
    <row r="16355" spans="10:10" ht="13">
      <c r="J16355" s="169"/>
    </row>
    <row r="16356" spans="10:10" ht="13">
      <c r="J16356" s="169"/>
    </row>
    <row r="16357" spans="10:10" ht="13">
      <c r="J16357" s="169"/>
    </row>
    <row r="16358" spans="10:10" ht="13">
      <c r="J16358" s="169"/>
    </row>
    <row r="16359" spans="10:10" ht="13">
      <c r="J16359" s="169"/>
    </row>
    <row r="16360" spans="10:10" ht="13">
      <c r="J16360" s="169"/>
    </row>
    <row r="16361" spans="10:10" ht="13">
      <c r="J16361" s="169"/>
    </row>
    <row r="16362" spans="10:10" ht="13">
      <c r="J16362" s="169"/>
    </row>
    <row r="16363" spans="10:10" ht="13">
      <c r="J16363" s="169"/>
    </row>
    <row r="16364" spans="10:10" ht="13">
      <c r="J16364" s="169"/>
    </row>
    <row r="16365" spans="10:10" ht="13">
      <c r="J16365" s="169"/>
    </row>
    <row r="16366" spans="10:10" ht="13">
      <c r="J16366" s="169"/>
    </row>
    <row r="16367" spans="10:10" ht="13">
      <c r="J16367" s="169"/>
    </row>
    <row r="16368" spans="10:10" ht="13">
      <c r="J16368" s="169"/>
    </row>
    <row r="16369" spans="10:10" ht="13">
      <c r="J16369" s="169"/>
    </row>
    <row r="16370" spans="10:10" ht="13">
      <c r="J16370" s="169"/>
    </row>
    <row r="16371" spans="10:10" ht="13">
      <c r="J16371" s="169"/>
    </row>
    <row r="16372" spans="10:10" ht="13">
      <c r="J16372" s="169"/>
    </row>
    <row r="16373" spans="10:10" ht="13">
      <c r="J16373" s="169"/>
    </row>
    <row r="16374" spans="10:10" ht="13">
      <c r="J16374" s="169"/>
    </row>
    <row r="16375" spans="10:10" ht="13">
      <c r="J16375" s="169"/>
    </row>
    <row r="16376" spans="10:10" ht="13">
      <c r="J16376" s="169"/>
    </row>
    <row r="16377" spans="10:10" ht="13">
      <c r="J16377" s="169"/>
    </row>
    <row r="16378" spans="10:10" ht="13">
      <c r="J16378" s="169"/>
    </row>
    <row r="16379" spans="10:10" ht="13">
      <c r="J16379" s="169"/>
    </row>
    <row r="16380" spans="10:10" ht="13">
      <c r="J16380" s="169"/>
    </row>
    <row r="16381" spans="10:10" ht="13">
      <c r="J16381" s="169"/>
    </row>
    <row r="16382" spans="10:10" ht="13">
      <c r="J16382" s="169"/>
    </row>
    <row r="16383" spans="10:10" ht="13">
      <c r="J16383" s="169"/>
    </row>
    <row r="16384" spans="10:10" ht="13">
      <c r="J16384" s="169"/>
    </row>
    <row r="16385" spans="10:10" ht="13">
      <c r="J16385" s="169"/>
    </row>
    <row r="16386" spans="10:10" ht="13">
      <c r="J16386" s="169"/>
    </row>
    <row r="16387" spans="10:10" ht="13">
      <c r="J16387" s="169"/>
    </row>
    <row r="16388" spans="10:10" ht="13">
      <c r="J16388" s="169"/>
    </row>
    <row r="16389" spans="10:10" ht="13">
      <c r="J16389" s="169"/>
    </row>
    <row r="16390" spans="10:10" ht="13">
      <c r="J16390" s="169"/>
    </row>
    <row r="16391" spans="10:10" ht="13">
      <c r="J16391" s="169"/>
    </row>
    <row r="16392" spans="10:10" ht="13">
      <c r="J16392" s="169"/>
    </row>
    <row r="16393" spans="10:10" ht="13">
      <c r="J16393" s="169"/>
    </row>
    <row r="16394" spans="10:10" ht="13">
      <c r="J16394" s="169"/>
    </row>
    <row r="16395" spans="10:10" ht="13">
      <c r="J16395" s="169"/>
    </row>
    <row r="16396" spans="10:10" ht="13">
      <c r="J16396" s="169"/>
    </row>
    <row r="16397" spans="10:10" ht="13">
      <c r="J16397" s="169"/>
    </row>
    <row r="16398" spans="10:10" ht="13">
      <c r="J16398" s="169"/>
    </row>
    <row r="16399" spans="10:10" ht="13">
      <c r="J16399" s="169"/>
    </row>
    <row r="16400" spans="10:10" ht="13">
      <c r="J16400" s="169"/>
    </row>
    <row r="16401" spans="10:10" ht="13">
      <c r="J16401" s="169"/>
    </row>
    <row r="16402" spans="10:10" ht="13">
      <c r="J16402" s="169"/>
    </row>
    <row r="16403" spans="10:10" ht="13">
      <c r="J16403" s="169"/>
    </row>
    <row r="16404" spans="10:10" ht="13">
      <c r="J16404" s="169"/>
    </row>
    <row r="16405" spans="10:10" ht="13">
      <c r="J16405" s="169"/>
    </row>
    <row r="16406" spans="10:10" ht="13">
      <c r="J16406" s="169"/>
    </row>
    <row r="16407" spans="10:10" ht="13">
      <c r="J16407" s="169"/>
    </row>
    <row r="16408" spans="10:10" ht="13">
      <c r="J16408" s="169"/>
    </row>
    <row r="16409" spans="10:10" ht="13">
      <c r="J16409" s="169"/>
    </row>
    <row r="16410" spans="10:10" ht="13">
      <c r="J16410" s="169"/>
    </row>
    <row r="16411" spans="10:10" ht="13">
      <c r="J16411" s="169"/>
    </row>
    <row r="16412" spans="10:10" ht="13">
      <c r="J16412" s="169"/>
    </row>
    <row r="16413" spans="10:10" ht="13">
      <c r="J16413" s="169"/>
    </row>
    <row r="16414" spans="10:10" ht="13">
      <c r="J16414" s="169"/>
    </row>
    <row r="16415" spans="10:10" ht="13">
      <c r="J16415" s="169"/>
    </row>
    <row r="16416" spans="10:10" ht="13">
      <c r="J16416" s="169"/>
    </row>
    <row r="16417" spans="10:10" ht="13">
      <c r="J16417" s="169"/>
    </row>
    <row r="16418" spans="10:10" ht="13">
      <c r="J16418" s="169"/>
    </row>
    <row r="16419" spans="10:10" ht="13">
      <c r="J16419" s="169"/>
    </row>
    <row r="16420" spans="10:10" ht="13">
      <c r="J16420" s="169"/>
    </row>
    <row r="16421" spans="10:10" ht="13">
      <c r="J16421" s="169"/>
    </row>
    <row r="16422" spans="10:10" ht="13">
      <c r="J16422" s="169"/>
    </row>
    <row r="16423" spans="10:10" ht="13">
      <c r="J16423" s="169"/>
    </row>
    <row r="16424" spans="10:10" ht="13">
      <c r="J16424" s="169"/>
    </row>
    <row r="16425" spans="10:10" ht="13">
      <c r="J16425" s="169"/>
    </row>
    <row r="16426" spans="10:10" ht="13">
      <c r="J16426" s="169"/>
    </row>
    <row r="16427" spans="10:10" ht="13">
      <c r="J16427" s="169"/>
    </row>
    <row r="16428" spans="10:10" ht="13">
      <c r="J16428" s="169"/>
    </row>
    <row r="16429" spans="10:10" ht="13">
      <c r="J16429" s="169"/>
    </row>
    <row r="16430" spans="10:10" ht="13">
      <c r="J16430" s="169"/>
    </row>
    <row r="16431" spans="10:10" ht="13">
      <c r="J16431" s="169"/>
    </row>
    <row r="16432" spans="10:10" ht="13">
      <c r="J16432" s="169"/>
    </row>
    <row r="16433" spans="10:10" ht="13">
      <c r="J16433" s="169"/>
    </row>
    <row r="16434" spans="10:10" ht="13">
      <c r="J16434" s="169"/>
    </row>
    <row r="16435" spans="10:10" ht="13">
      <c r="J16435" s="169"/>
    </row>
    <row r="16436" spans="10:10" ht="13">
      <c r="J16436" s="169"/>
    </row>
    <row r="16437" spans="10:10" ht="13">
      <c r="J16437" s="169"/>
    </row>
    <row r="16438" spans="10:10" ht="13">
      <c r="J16438" s="169"/>
    </row>
    <row r="16439" spans="10:10" ht="13">
      <c r="J16439" s="169"/>
    </row>
    <row r="16440" spans="10:10" ht="13">
      <c r="J16440" s="169"/>
    </row>
    <row r="16441" spans="10:10" ht="13">
      <c r="J16441" s="169"/>
    </row>
    <row r="16442" spans="10:10" ht="13">
      <c r="J16442" s="169"/>
    </row>
    <row r="16443" spans="10:10" ht="13">
      <c r="J16443" s="169"/>
    </row>
    <row r="16444" spans="10:10" ht="13">
      <c r="J16444" s="169"/>
    </row>
    <row r="16445" spans="10:10" ht="13">
      <c r="J16445" s="169"/>
    </row>
    <row r="16446" spans="10:10" ht="13">
      <c r="J16446" s="169"/>
    </row>
    <row r="16447" spans="10:10" ht="13">
      <c r="J16447" s="169"/>
    </row>
    <row r="16448" spans="10:10" ht="13">
      <c r="J16448" s="169"/>
    </row>
    <row r="16449" spans="10:10" ht="13">
      <c r="J16449" s="169"/>
    </row>
    <row r="16450" spans="10:10" ht="13">
      <c r="J16450" s="169"/>
    </row>
    <row r="16451" spans="10:10" ht="13">
      <c r="J16451" s="169"/>
    </row>
    <row r="16452" spans="10:10" ht="13">
      <c r="J16452" s="169"/>
    </row>
    <row r="16453" spans="10:10" ht="13">
      <c r="J16453" s="169"/>
    </row>
    <row r="16454" spans="10:10" ht="13">
      <c r="J16454" s="169"/>
    </row>
    <row r="16455" spans="10:10" ht="13">
      <c r="J16455" s="169"/>
    </row>
    <row r="16456" spans="10:10" ht="13">
      <c r="J16456" s="169"/>
    </row>
    <row r="16457" spans="10:10" ht="13">
      <c r="J16457" s="169"/>
    </row>
    <row r="16458" spans="10:10" ht="13">
      <c r="J16458" s="169"/>
    </row>
    <row r="16459" spans="10:10" ht="13">
      <c r="J16459" s="169"/>
    </row>
    <row r="16460" spans="10:10" ht="13">
      <c r="J16460" s="169"/>
    </row>
    <row r="16461" spans="10:10" ht="13">
      <c r="J16461" s="169"/>
    </row>
    <row r="16462" spans="10:10" ht="13">
      <c r="J16462" s="169"/>
    </row>
    <row r="16463" spans="10:10" ht="13">
      <c r="J16463" s="169"/>
    </row>
    <row r="16464" spans="10:10" ht="13">
      <c r="J16464" s="169"/>
    </row>
    <row r="16465" spans="10:10" ht="13">
      <c r="J16465" s="169"/>
    </row>
    <row r="16466" spans="10:10" ht="13">
      <c r="J16466" s="169"/>
    </row>
    <row r="16467" spans="10:10" ht="13">
      <c r="J16467" s="169"/>
    </row>
    <row r="16468" spans="10:10" ht="13">
      <c r="J16468" s="169"/>
    </row>
    <row r="16469" spans="10:10" ht="13">
      <c r="J16469" s="169"/>
    </row>
    <row r="16470" spans="10:10" ht="13">
      <c r="J16470" s="169"/>
    </row>
    <row r="16471" spans="10:10" ht="13">
      <c r="J16471" s="169"/>
    </row>
    <row r="16472" spans="10:10" ht="13">
      <c r="J16472" s="169"/>
    </row>
    <row r="16473" spans="10:10" ht="13">
      <c r="J16473" s="169"/>
    </row>
    <row r="16474" spans="10:10" ht="13">
      <c r="J16474" s="169"/>
    </row>
    <row r="16475" spans="10:10" ht="13">
      <c r="J16475" s="169"/>
    </row>
    <row r="16476" spans="10:10" ht="13">
      <c r="J16476" s="169"/>
    </row>
    <row r="16477" spans="10:10" ht="13">
      <c r="J16477" s="169"/>
    </row>
    <row r="16478" spans="10:10" ht="13">
      <c r="J16478" s="169"/>
    </row>
    <row r="16479" spans="10:10" ht="13">
      <c r="J16479" s="169"/>
    </row>
    <row r="16480" spans="10:10" ht="13">
      <c r="J16480" s="169"/>
    </row>
    <row r="16481" spans="10:10" ht="13">
      <c r="J16481" s="169"/>
    </row>
    <row r="16482" spans="10:10" ht="13">
      <c r="J16482" s="169"/>
    </row>
    <row r="16483" spans="10:10" ht="13">
      <c r="J16483" s="169"/>
    </row>
    <row r="16484" spans="10:10" ht="13">
      <c r="J16484" s="169"/>
    </row>
    <row r="16485" spans="10:10" ht="13">
      <c r="J16485" s="169"/>
    </row>
    <row r="16486" spans="10:10" ht="13">
      <c r="J16486" s="169"/>
    </row>
    <row r="16487" spans="10:10" ht="13">
      <c r="J16487" s="169"/>
    </row>
    <row r="16488" spans="10:10" ht="13">
      <c r="J16488" s="169"/>
    </row>
    <row r="16489" spans="10:10" ht="13">
      <c r="J16489" s="169"/>
    </row>
    <row r="16490" spans="10:10" ht="13">
      <c r="J16490" s="169"/>
    </row>
    <row r="16491" spans="10:10" ht="13">
      <c r="J16491" s="169"/>
    </row>
    <row r="16492" spans="10:10" ht="13">
      <c r="J16492" s="169"/>
    </row>
    <row r="16493" spans="10:10" ht="13">
      <c r="J16493" s="169"/>
    </row>
    <row r="16494" spans="10:10" ht="13">
      <c r="J16494" s="169"/>
    </row>
    <row r="16495" spans="10:10" ht="13">
      <c r="J16495" s="169"/>
    </row>
    <row r="16496" spans="10:10" ht="13">
      <c r="J16496" s="169"/>
    </row>
    <row r="16497" spans="10:10" ht="13">
      <c r="J16497" s="169"/>
    </row>
    <row r="16498" spans="10:10" ht="13">
      <c r="J16498" s="169"/>
    </row>
    <row r="16499" spans="10:10" ht="13">
      <c r="J16499" s="169"/>
    </row>
    <row r="16500" spans="10:10" ht="13">
      <c r="J16500" s="169"/>
    </row>
    <row r="16501" spans="10:10" ht="13">
      <c r="J16501" s="169"/>
    </row>
    <row r="16502" spans="10:10" ht="13">
      <c r="J16502" s="169"/>
    </row>
    <row r="16503" spans="10:10" ht="13">
      <c r="J16503" s="169"/>
    </row>
    <row r="16504" spans="10:10" ht="13">
      <c r="J16504" s="169"/>
    </row>
    <row r="16505" spans="10:10" ht="13">
      <c r="J16505" s="169"/>
    </row>
    <row r="16506" spans="10:10" ht="13">
      <c r="J16506" s="169"/>
    </row>
    <row r="16507" spans="10:10" ht="13">
      <c r="J16507" s="169"/>
    </row>
    <row r="16508" spans="10:10" ht="13">
      <c r="J16508" s="169"/>
    </row>
    <row r="16509" spans="10:10" ht="13">
      <c r="J16509" s="169"/>
    </row>
    <row r="16510" spans="10:10" ht="13">
      <c r="J16510" s="169"/>
    </row>
    <row r="16511" spans="10:10" ht="13">
      <c r="J16511" s="169"/>
    </row>
    <row r="16512" spans="10:10" ht="13">
      <c r="J16512" s="169"/>
    </row>
    <row r="16513" spans="10:10" ht="13">
      <c r="J16513" s="169"/>
    </row>
    <row r="16514" spans="10:10" ht="13">
      <c r="J16514" s="169"/>
    </row>
    <row r="16515" spans="10:10" ht="13">
      <c r="J16515" s="169"/>
    </row>
    <row r="16516" spans="10:10" ht="13">
      <c r="J16516" s="169"/>
    </row>
    <row r="16517" spans="10:10" ht="13">
      <c r="J16517" s="169"/>
    </row>
    <row r="16518" spans="10:10" ht="13">
      <c r="J16518" s="169"/>
    </row>
    <row r="16519" spans="10:10" ht="13">
      <c r="J16519" s="169"/>
    </row>
    <row r="16520" spans="10:10" ht="13">
      <c r="J16520" s="169"/>
    </row>
    <row r="16521" spans="10:10" ht="13">
      <c r="J16521" s="169"/>
    </row>
    <row r="16522" spans="10:10" ht="13">
      <c r="J16522" s="169"/>
    </row>
    <row r="16523" spans="10:10" ht="13">
      <c r="J16523" s="169"/>
    </row>
    <row r="16524" spans="10:10" ht="13">
      <c r="J16524" s="169"/>
    </row>
    <row r="16525" spans="10:10" ht="13">
      <c r="J16525" s="169"/>
    </row>
    <row r="16526" spans="10:10" ht="13">
      <c r="J16526" s="169"/>
    </row>
    <row r="16527" spans="10:10" ht="13">
      <c r="J16527" s="169"/>
    </row>
    <row r="16528" spans="10:10" ht="13">
      <c r="J16528" s="169"/>
    </row>
    <row r="16529" spans="10:10" ht="13">
      <c r="J16529" s="169"/>
    </row>
    <row r="16530" spans="10:10" ht="13">
      <c r="J16530" s="169"/>
    </row>
    <row r="16531" spans="10:10" ht="13">
      <c r="J16531" s="169"/>
    </row>
    <row r="16532" spans="10:10" ht="13">
      <c r="J16532" s="169"/>
    </row>
    <row r="16533" spans="10:10" ht="13">
      <c r="J16533" s="169"/>
    </row>
    <row r="16534" spans="10:10" ht="13">
      <c r="J16534" s="169"/>
    </row>
    <row r="16535" spans="10:10" ht="13">
      <c r="J16535" s="169"/>
    </row>
    <row r="16536" spans="10:10" ht="13">
      <c r="J16536" s="169"/>
    </row>
    <row r="16537" spans="10:10" ht="13">
      <c r="J16537" s="169"/>
    </row>
    <row r="16538" spans="10:10" ht="13">
      <c r="J16538" s="169"/>
    </row>
    <row r="16539" spans="10:10" ht="13">
      <c r="J16539" s="169"/>
    </row>
    <row r="16540" spans="10:10" ht="13">
      <c r="J16540" s="169"/>
    </row>
    <row r="16541" spans="10:10" ht="13">
      <c r="J16541" s="169"/>
    </row>
    <row r="16542" spans="10:10" ht="13">
      <c r="J16542" s="169"/>
    </row>
    <row r="16543" spans="10:10" ht="13">
      <c r="J16543" s="169"/>
    </row>
    <row r="16544" spans="10:10" ht="13">
      <c r="J16544" s="169"/>
    </row>
    <row r="16545" spans="10:10" ht="13">
      <c r="J16545" s="169"/>
    </row>
    <row r="16546" spans="10:10" ht="13">
      <c r="J16546" s="169"/>
    </row>
    <row r="16547" spans="10:10" ht="13">
      <c r="J16547" s="169"/>
    </row>
    <row r="16548" spans="10:10" ht="13">
      <c r="J16548" s="169"/>
    </row>
    <row r="16549" spans="10:10" ht="13">
      <c r="J16549" s="169"/>
    </row>
    <row r="16550" spans="10:10" ht="13">
      <c r="J16550" s="169"/>
    </row>
    <row r="16551" spans="10:10" ht="13">
      <c r="J16551" s="169"/>
    </row>
    <row r="16552" spans="10:10" ht="13">
      <c r="J16552" s="169"/>
    </row>
    <row r="16553" spans="10:10" ht="13">
      <c r="J16553" s="169"/>
    </row>
    <row r="16554" spans="10:10" ht="13">
      <c r="J16554" s="169"/>
    </row>
    <row r="16555" spans="10:10" ht="13">
      <c r="J16555" s="169"/>
    </row>
    <row r="16556" spans="10:10" ht="13">
      <c r="J16556" s="169"/>
    </row>
    <row r="16557" spans="10:10" ht="13">
      <c r="J16557" s="169"/>
    </row>
    <row r="16558" spans="10:10" ht="13">
      <c r="J16558" s="169"/>
    </row>
    <row r="16559" spans="10:10" ht="13">
      <c r="J16559" s="169"/>
    </row>
    <row r="16560" spans="10:10" ht="13">
      <c r="J16560" s="169"/>
    </row>
    <row r="16561" spans="10:10" ht="13">
      <c r="J16561" s="169"/>
    </row>
    <row r="16562" spans="10:10" ht="13">
      <c r="J16562" s="169"/>
    </row>
    <row r="16563" spans="10:10" ht="13">
      <c r="J16563" s="169"/>
    </row>
    <row r="16564" spans="10:10" ht="13">
      <c r="J16564" s="169"/>
    </row>
    <row r="16565" spans="10:10" ht="13">
      <c r="J16565" s="169"/>
    </row>
    <row r="16566" spans="10:10" ht="13">
      <c r="J16566" s="169"/>
    </row>
    <row r="16567" spans="10:10" ht="13">
      <c r="J16567" s="169"/>
    </row>
    <row r="16568" spans="10:10" ht="13">
      <c r="J16568" s="169"/>
    </row>
    <row r="16569" spans="10:10" ht="13">
      <c r="J16569" s="169"/>
    </row>
    <row r="16570" spans="10:10" ht="13">
      <c r="J16570" s="169"/>
    </row>
    <row r="16571" spans="10:10" ht="13">
      <c r="J16571" s="169"/>
    </row>
    <row r="16572" spans="10:10" ht="13">
      <c r="J16572" s="169"/>
    </row>
    <row r="16573" spans="10:10" ht="13">
      <c r="J16573" s="169"/>
    </row>
    <row r="16574" spans="10:10" ht="13">
      <c r="J16574" s="169"/>
    </row>
    <row r="16575" spans="10:10" ht="13">
      <c r="J16575" s="169"/>
    </row>
    <row r="16576" spans="10:10" ht="13">
      <c r="J16576" s="169"/>
    </row>
    <row r="16577" spans="10:10" ht="13">
      <c r="J16577" s="169"/>
    </row>
    <row r="16578" spans="10:10" ht="13">
      <c r="J16578" s="169"/>
    </row>
    <row r="16579" spans="10:10" ht="13">
      <c r="J16579" s="169"/>
    </row>
    <row r="16580" spans="10:10" ht="13">
      <c r="J16580" s="169"/>
    </row>
    <row r="16581" spans="10:10" ht="13">
      <c r="J16581" s="169"/>
    </row>
    <row r="16582" spans="10:10" ht="13">
      <c r="J16582" s="169"/>
    </row>
    <row r="16583" spans="10:10" ht="13">
      <c r="J16583" s="169"/>
    </row>
    <row r="16584" spans="10:10" ht="13">
      <c r="J16584" s="169"/>
    </row>
    <row r="16585" spans="10:10" ht="13">
      <c r="J16585" s="169"/>
    </row>
    <row r="16586" spans="10:10" ht="13">
      <c r="J16586" s="169"/>
    </row>
    <row r="16587" spans="10:10" ht="13">
      <c r="J16587" s="169"/>
    </row>
    <row r="16588" spans="10:10" ht="13">
      <c r="J16588" s="169"/>
    </row>
    <row r="16589" spans="10:10" ht="13">
      <c r="J16589" s="169"/>
    </row>
    <row r="16590" spans="10:10" ht="13">
      <c r="J16590" s="169"/>
    </row>
    <row r="16591" spans="10:10" ht="13">
      <c r="J16591" s="169"/>
    </row>
    <row r="16592" spans="10:10" ht="13">
      <c r="J16592" s="169"/>
    </row>
    <row r="16593" spans="10:10" ht="13">
      <c r="J16593" s="169"/>
    </row>
    <row r="16594" spans="10:10" ht="13">
      <c r="J16594" s="169"/>
    </row>
    <row r="16595" spans="10:10" ht="13">
      <c r="J16595" s="169"/>
    </row>
    <row r="16596" spans="10:10" ht="13">
      <c r="J16596" s="169"/>
    </row>
    <row r="16597" spans="10:10" ht="13">
      <c r="J16597" s="169"/>
    </row>
    <row r="16598" spans="10:10" ht="13">
      <c r="J16598" s="169"/>
    </row>
    <row r="16599" spans="10:10" ht="13">
      <c r="J16599" s="169"/>
    </row>
    <row r="16600" spans="10:10" ht="13">
      <c r="J16600" s="169"/>
    </row>
    <row r="16601" spans="10:10" ht="13">
      <c r="J16601" s="169"/>
    </row>
    <row r="16602" spans="10:10" ht="13">
      <c r="J16602" s="169"/>
    </row>
    <row r="16603" spans="10:10" ht="13">
      <c r="J16603" s="169"/>
    </row>
    <row r="16604" spans="10:10" ht="13">
      <c r="J16604" s="169"/>
    </row>
    <row r="16605" spans="10:10" ht="13">
      <c r="J16605" s="169"/>
    </row>
    <row r="16606" spans="10:10" ht="13">
      <c r="J16606" s="169"/>
    </row>
    <row r="16607" spans="10:10" ht="13">
      <c r="J16607" s="169"/>
    </row>
    <row r="16608" spans="10:10" ht="13">
      <c r="J16608" s="169"/>
    </row>
    <row r="16609" spans="10:10" ht="13">
      <c r="J16609" s="169"/>
    </row>
    <row r="16610" spans="10:10" ht="13">
      <c r="J16610" s="169"/>
    </row>
    <row r="16611" spans="10:10" ht="13">
      <c r="J16611" s="169"/>
    </row>
    <row r="16612" spans="10:10" ht="13">
      <c r="J16612" s="169"/>
    </row>
    <row r="16613" spans="10:10" ht="13">
      <c r="J16613" s="169"/>
    </row>
    <row r="16614" spans="10:10" ht="13">
      <c r="J16614" s="169"/>
    </row>
    <row r="16615" spans="10:10" ht="13">
      <c r="J16615" s="169"/>
    </row>
    <row r="16616" spans="10:10" ht="13">
      <c r="J16616" s="169"/>
    </row>
    <row r="16617" spans="10:10" ht="13">
      <c r="J16617" s="169"/>
    </row>
    <row r="16618" spans="10:10" ht="13">
      <c r="J16618" s="169"/>
    </row>
    <row r="16619" spans="10:10" ht="13">
      <c r="J16619" s="169"/>
    </row>
    <row r="16620" spans="10:10" ht="13">
      <c r="J16620" s="169"/>
    </row>
    <row r="16621" spans="10:10" ht="13">
      <c r="J16621" s="169"/>
    </row>
    <row r="16622" spans="10:10" ht="13">
      <c r="J16622" s="169"/>
    </row>
    <row r="16623" spans="10:10" ht="13">
      <c r="J16623" s="169"/>
    </row>
    <row r="16624" spans="10:10" ht="13">
      <c r="J16624" s="169"/>
    </row>
    <row r="16625" spans="10:10" ht="13">
      <c r="J16625" s="169"/>
    </row>
    <row r="16626" spans="10:10" ht="13">
      <c r="J16626" s="169"/>
    </row>
    <row r="16627" spans="10:10" ht="13">
      <c r="J16627" s="169"/>
    </row>
    <row r="16628" spans="10:10" ht="13">
      <c r="J16628" s="169"/>
    </row>
    <row r="16629" spans="10:10" ht="13">
      <c r="J16629" s="169"/>
    </row>
    <row r="16630" spans="10:10" ht="13">
      <c r="J16630" s="169"/>
    </row>
    <row r="16631" spans="10:10" ht="13">
      <c r="J16631" s="169"/>
    </row>
    <row r="16632" spans="10:10" ht="13">
      <c r="J16632" s="169"/>
    </row>
    <row r="16633" spans="10:10" ht="13">
      <c r="J16633" s="169"/>
    </row>
    <row r="16634" spans="10:10" ht="13">
      <c r="J16634" s="169"/>
    </row>
    <row r="16635" spans="10:10" ht="13">
      <c r="J16635" s="169"/>
    </row>
    <row r="16636" spans="10:10" ht="13">
      <c r="J16636" s="169"/>
    </row>
    <row r="16637" spans="10:10" ht="13">
      <c r="J16637" s="169"/>
    </row>
    <row r="16638" spans="10:10" ht="13">
      <c r="J16638" s="169"/>
    </row>
    <row r="16639" spans="10:10" ht="13">
      <c r="J16639" s="169"/>
    </row>
    <row r="16640" spans="10:10" ht="13">
      <c r="J16640" s="169"/>
    </row>
    <row r="16641" spans="10:10" ht="13">
      <c r="J16641" s="169"/>
    </row>
    <row r="16642" spans="10:10" ht="13">
      <c r="J16642" s="169"/>
    </row>
    <row r="16643" spans="10:10" ht="13">
      <c r="J16643" s="169"/>
    </row>
    <row r="16644" spans="10:10" ht="13">
      <c r="J16644" s="169"/>
    </row>
    <row r="16645" spans="10:10" ht="13">
      <c r="J16645" s="169"/>
    </row>
    <row r="16646" spans="10:10" ht="13">
      <c r="J16646" s="169"/>
    </row>
    <row r="16647" spans="10:10" ht="13">
      <c r="J16647" s="169"/>
    </row>
    <row r="16648" spans="10:10" ht="13">
      <c r="J16648" s="169"/>
    </row>
    <row r="16649" spans="10:10" ht="13">
      <c r="J16649" s="169"/>
    </row>
    <row r="16650" spans="10:10" ht="13">
      <c r="J16650" s="169"/>
    </row>
    <row r="16651" spans="10:10" ht="13">
      <c r="J16651" s="169"/>
    </row>
    <row r="16652" spans="10:10" ht="13">
      <c r="J16652" s="169"/>
    </row>
    <row r="16653" spans="10:10" ht="13">
      <c r="J16653" s="169"/>
    </row>
    <row r="16654" spans="10:10" ht="13">
      <c r="J16654" s="169"/>
    </row>
    <row r="16655" spans="10:10" ht="13">
      <c r="J16655" s="169"/>
    </row>
    <row r="16656" spans="10:10" ht="13">
      <c r="J16656" s="169"/>
    </row>
    <row r="16657" spans="10:10" ht="13">
      <c r="J16657" s="169"/>
    </row>
    <row r="16658" spans="10:10" ht="13">
      <c r="J16658" s="169"/>
    </row>
    <row r="16659" spans="10:10" ht="13">
      <c r="J16659" s="169"/>
    </row>
    <row r="16660" spans="10:10" ht="13">
      <c r="J16660" s="169"/>
    </row>
    <row r="16661" spans="10:10" ht="13">
      <c r="J16661" s="169"/>
    </row>
    <row r="16662" spans="10:10" ht="13">
      <c r="J16662" s="169"/>
    </row>
    <row r="16663" spans="10:10" ht="13">
      <c r="J16663" s="169"/>
    </row>
    <row r="16664" spans="10:10" ht="13">
      <c r="J16664" s="169"/>
    </row>
    <row r="16665" spans="10:10" ht="13">
      <c r="J16665" s="169"/>
    </row>
    <row r="16666" spans="10:10" ht="13">
      <c r="J16666" s="169"/>
    </row>
    <row r="16667" spans="10:10" ht="13">
      <c r="J16667" s="169"/>
    </row>
    <row r="16668" spans="10:10" ht="13">
      <c r="J16668" s="169"/>
    </row>
    <row r="16669" spans="10:10" ht="13">
      <c r="J16669" s="169"/>
    </row>
    <row r="16670" spans="10:10" ht="13">
      <c r="J16670" s="169"/>
    </row>
    <row r="16671" spans="10:10" ht="13">
      <c r="J16671" s="169"/>
    </row>
    <row r="16672" spans="10:10" ht="13">
      <c r="J16672" s="169"/>
    </row>
    <row r="16673" spans="10:10" ht="13">
      <c r="J16673" s="169"/>
    </row>
    <row r="16674" spans="10:10" ht="13">
      <c r="J16674" s="169"/>
    </row>
    <row r="16675" spans="10:10" ht="13">
      <c r="J16675" s="169"/>
    </row>
    <row r="16676" spans="10:10" ht="13">
      <c r="J16676" s="169"/>
    </row>
    <row r="16677" spans="10:10" ht="13">
      <c r="J16677" s="169"/>
    </row>
    <row r="16678" spans="10:10" ht="13">
      <c r="J16678" s="169"/>
    </row>
    <row r="16679" spans="10:10" ht="13">
      <c r="J16679" s="169"/>
    </row>
    <row r="16680" spans="10:10" ht="13">
      <c r="J16680" s="169"/>
    </row>
    <row r="16681" spans="10:10" ht="13">
      <c r="J16681" s="169"/>
    </row>
    <row r="16682" spans="10:10" ht="13">
      <c r="J16682" s="169"/>
    </row>
    <row r="16683" spans="10:10" ht="13">
      <c r="J16683" s="169"/>
    </row>
    <row r="16684" spans="10:10" ht="13">
      <c r="J16684" s="169"/>
    </row>
    <row r="16685" spans="10:10" ht="13">
      <c r="J16685" s="169"/>
    </row>
    <row r="16686" spans="10:10" ht="13">
      <c r="J16686" s="169"/>
    </row>
    <row r="16687" spans="10:10" ht="13">
      <c r="J16687" s="169"/>
    </row>
    <row r="16688" spans="10:10" ht="13">
      <c r="J16688" s="169"/>
    </row>
    <row r="16689" spans="10:10" ht="13">
      <c r="J16689" s="169"/>
    </row>
    <row r="16690" spans="10:10" ht="13">
      <c r="J16690" s="169"/>
    </row>
    <row r="16691" spans="10:10" ht="13">
      <c r="J16691" s="169"/>
    </row>
    <row r="16692" spans="10:10" ht="13">
      <c r="J16692" s="169"/>
    </row>
    <row r="16693" spans="10:10" ht="13">
      <c r="J16693" s="169"/>
    </row>
    <row r="16694" spans="10:10" ht="13">
      <c r="J16694" s="169"/>
    </row>
    <row r="16695" spans="10:10" ht="13">
      <c r="J16695" s="169"/>
    </row>
    <row r="16696" spans="10:10" ht="13">
      <c r="J16696" s="169"/>
    </row>
    <row r="16697" spans="10:10" ht="13">
      <c r="J16697" s="169"/>
    </row>
    <row r="16698" spans="10:10" ht="13">
      <c r="J16698" s="169"/>
    </row>
    <row r="16699" spans="10:10" ht="13">
      <c r="J16699" s="169"/>
    </row>
    <row r="16700" spans="10:10" ht="13">
      <c r="J16700" s="169"/>
    </row>
    <row r="16701" spans="10:10" ht="13">
      <c r="J16701" s="169"/>
    </row>
    <row r="16702" spans="10:10" ht="13">
      <c r="J16702" s="169"/>
    </row>
    <row r="16703" spans="10:10" ht="13">
      <c r="J16703" s="169"/>
    </row>
    <row r="16704" spans="10:10" ht="13">
      <c r="J16704" s="169"/>
    </row>
    <row r="16705" spans="10:10" ht="13">
      <c r="J16705" s="169"/>
    </row>
    <row r="16706" spans="10:10" ht="13">
      <c r="J16706" s="169"/>
    </row>
    <row r="16707" spans="10:10" ht="13">
      <c r="J16707" s="169"/>
    </row>
    <row r="16708" spans="10:10" ht="13">
      <c r="J16708" s="169"/>
    </row>
    <row r="16709" spans="10:10" ht="13">
      <c r="J16709" s="169"/>
    </row>
    <row r="16710" spans="10:10" ht="13">
      <c r="J16710" s="169"/>
    </row>
    <row r="16711" spans="10:10" ht="13">
      <c r="J16711" s="169"/>
    </row>
    <row r="16712" spans="10:10" ht="13">
      <c r="J16712" s="169"/>
    </row>
    <row r="16713" spans="10:10" ht="13">
      <c r="J16713" s="169"/>
    </row>
    <row r="16714" spans="10:10" ht="13">
      <c r="J16714" s="169"/>
    </row>
    <row r="16715" spans="10:10" ht="13">
      <c r="J16715" s="169"/>
    </row>
    <row r="16716" spans="10:10" ht="13">
      <c r="J16716" s="169"/>
    </row>
    <row r="16717" spans="10:10" ht="13">
      <c r="J16717" s="169"/>
    </row>
    <row r="16718" spans="10:10" ht="13">
      <c r="J16718" s="169"/>
    </row>
    <row r="16719" spans="10:10" ht="13">
      <c r="J16719" s="169"/>
    </row>
    <row r="16720" spans="10:10" ht="13">
      <c r="J16720" s="169"/>
    </row>
    <row r="16721" spans="10:10" ht="13">
      <c r="J16721" s="169"/>
    </row>
    <row r="16722" spans="10:10" ht="13">
      <c r="J16722" s="169"/>
    </row>
    <row r="16723" spans="10:10" ht="13">
      <c r="J16723" s="169"/>
    </row>
    <row r="16724" spans="10:10" ht="13">
      <c r="J16724" s="169"/>
    </row>
    <row r="16725" spans="10:10" ht="13">
      <c r="J16725" s="169"/>
    </row>
    <row r="16726" spans="10:10" ht="13">
      <c r="J16726" s="169"/>
    </row>
    <row r="16727" spans="10:10" ht="13">
      <c r="J16727" s="169"/>
    </row>
    <row r="16728" spans="10:10" ht="13">
      <c r="J16728" s="169"/>
    </row>
    <row r="16729" spans="10:10" ht="13">
      <c r="J16729" s="169"/>
    </row>
    <row r="16730" spans="10:10" ht="13">
      <c r="J16730" s="169"/>
    </row>
    <row r="16731" spans="10:10" ht="13">
      <c r="J16731" s="169"/>
    </row>
    <row r="16732" spans="10:10" ht="13">
      <c r="J16732" s="169"/>
    </row>
    <row r="16733" spans="10:10" ht="13">
      <c r="J16733" s="169"/>
    </row>
    <row r="16734" spans="10:10" ht="13">
      <c r="J16734" s="169"/>
    </row>
    <row r="16735" spans="10:10" ht="13">
      <c r="J16735" s="169"/>
    </row>
    <row r="16736" spans="10:10" ht="13">
      <c r="J16736" s="169"/>
    </row>
    <row r="16737" spans="10:10" ht="13">
      <c r="J16737" s="169"/>
    </row>
    <row r="16738" spans="10:10" ht="13">
      <c r="J16738" s="169"/>
    </row>
    <row r="16739" spans="10:10" ht="13">
      <c r="J16739" s="169"/>
    </row>
    <row r="16740" spans="10:10" ht="13">
      <c r="J16740" s="169"/>
    </row>
    <row r="16741" spans="10:10" ht="13">
      <c r="J16741" s="169"/>
    </row>
    <row r="16742" spans="10:10" ht="13">
      <c r="J16742" s="169"/>
    </row>
    <row r="16743" spans="10:10" ht="13">
      <c r="J16743" s="169"/>
    </row>
    <row r="16744" spans="10:10" ht="13">
      <c r="J16744" s="169"/>
    </row>
    <row r="16745" spans="10:10" ht="13">
      <c r="J16745" s="169"/>
    </row>
    <row r="16746" spans="10:10" ht="13">
      <c r="J16746" s="169"/>
    </row>
    <row r="16747" spans="10:10" ht="13">
      <c r="J16747" s="169"/>
    </row>
    <row r="16748" spans="10:10" ht="13">
      <c r="J16748" s="169"/>
    </row>
    <row r="16749" spans="10:10" ht="13">
      <c r="J16749" s="169"/>
    </row>
    <row r="16750" spans="10:10" ht="13">
      <c r="J16750" s="169"/>
    </row>
    <row r="16751" spans="10:10" ht="13">
      <c r="J16751" s="169"/>
    </row>
    <row r="16752" spans="10:10" ht="13">
      <c r="J16752" s="169"/>
    </row>
    <row r="16753" spans="10:10" ht="13">
      <c r="J16753" s="169"/>
    </row>
    <row r="16754" spans="10:10" ht="13">
      <c r="J16754" s="169"/>
    </row>
    <row r="16755" spans="10:10" ht="13">
      <c r="J16755" s="169"/>
    </row>
    <row r="16756" spans="10:10" ht="13">
      <c r="J16756" s="169"/>
    </row>
    <row r="16757" spans="10:10" ht="13">
      <c r="J16757" s="169"/>
    </row>
    <row r="16758" spans="10:10" ht="13">
      <c r="J16758" s="169"/>
    </row>
    <row r="16759" spans="10:10" ht="13">
      <c r="J16759" s="169"/>
    </row>
    <row r="16760" spans="10:10" ht="13">
      <c r="J16760" s="169"/>
    </row>
    <row r="16761" spans="10:10" ht="13">
      <c r="J16761" s="169"/>
    </row>
    <row r="16762" spans="10:10" ht="13">
      <c r="J16762" s="169"/>
    </row>
    <row r="16763" spans="10:10" ht="13">
      <c r="J16763" s="169"/>
    </row>
    <row r="16764" spans="10:10" ht="13">
      <c r="J16764" s="169"/>
    </row>
    <row r="16765" spans="10:10" ht="13">
      <c r="J16765" s="169"/>
    </row>
    <row r="16766" spans="10:10" ht="13">
      <c r="J16766" s="169"/>
    </row>
    <row r="16767" spans="10:10" ht="13">
      <c r="J16767" s="169"/>
    </row>
    <row r="16768" spans="10:10" ht="13">
      <c r="J16768" s="169"/>
    </row>
    <row r="16769" spans="10:10" ht="13">
      <c r="J16769" s="169"/>
    </row>
    <row r="16770" spans="10:10" ht="13">
      <c r="J16770" s="169"/>
    </row>
    <row r="16771" spans="10:10" ht="13">
      <c r="J16771" s="169"/>
    </row>
    <row r="16772" spans="10:10" ht="13">
      <c r="J16772" s="169"/>
    </row>
    <row r="16773" spans="10:10" ht="13">
      <c r="J16773" s="169"/>
    </row>
    <row r="16774" spans="10:10" ht="13">
      <c r="J16774" s="169"/>
    </row>
    <row r="16775" spans="10:10" ht="13">
      <c r="J16775" s="169"/>
    </row>
    <row r="16776" spans="10:10" ht="13">
      <c r="J16776" s="169"/>
    </row>
    <row r="16777" spans="10:10" ht="13">
      <c r="J16777" s="169"/>
    </row>
    <row r="16778" spans="10:10" ht="13">
      <c r="J16778" s="169"/>
    </row>
    <row r="16779" spans="10:10" ht="13">
      <c r="J16779" s="169"/>
    </row>
    <row r="16780" spans="10:10" ht="13">
      <c r="J16780" s="169"/>
    </row>
    <row r="16781" spans="10:10" ht="13">
      <c r="J16781" s="169"/>
    </row>
    <row r="16782" spans="10:10" ht="13">
      <c r="J16782" s="169"/>
    </row>
    <row r="16783" spans="10:10" ht="13">
      <c r="J16783" s="169"/>
    </row>
    <row r="16784" spans="10:10" ht="13">
      <c r="J16784" s="169"/>
    </row>
    <row r="16785" spans="10:10" ht="13">
      <c r="J16785" s="169"/>
    </row>
    <row r="16786" spans="10:10" ht="13">
      <c r="J16786" s="169"/>
    </row>
    <row r="16787" spans="10:10" ht="13">
      <c r="J16787" s="169"/>
    </row>
    <row r="16788" spans="10:10" ht="13">
      <c r="J16788" s="169"/>
    </row>
    <row r="16789" spans="10:10" ht="13">
      <c r="J16789" s="169"/>
    </row>
    <row r="16790" spans="10:10" ht="13">
      <c r="J16790" s="169"/>
    </row>
    <row r="16791" spans="10:10" ht="13">
      <c r="J16791" s="169"/>
    </row>
    <row r="16792" spans="10:10" ht="13">
      <c r="J16792" s="169"/>
    </row>
    <row r="16793" spans="10:10" ht="13">
      <c r="J16793" s="169"/>
    </row>
    <row r="16794" spans="10:10" ht="13">
      <c r="J16794" s="169"/>
    </row>
    <row r="16795" spans="10:10" ht="13">
      <c r="J16795" s="169"/>
    </row>
    <row r="16796" spans="10:10" ht="13">
      <c r="J16796" s="169"/>
    </row>
    <row r="16797" spans="10:10" ht="13">
      <c r="J16797" s="169"/>
    </row>
    <row r="16798" spans="10:10" ht="13">
      <c r="J16798" s="169"/>
    </row>
    <row r="16799" spans="10:10" ht="13">
      <c r="J16799" s="169"/>
    </row>
    <row r="16800" spans="10:10" ht="13">
      <c r="J16800" s="169"/>
    </row>
    <row r="16801" spans="10:10" ht="13">
      <c r="J16801" s="169"/>
    </row>
    <row r="16802" spans="10:10" ht="13">
      <c r="J16802" s="169"/>
    </row>
    <row r="16803" spans="10:10" ht="13">
      <c r="J16803" s="169"/>
    </row>
    <row r="16804" spans="10:10" ht="13">
      <c r="J16804" s="169"/>
    </row>
    <row r="16805" spans="10:10" ht="13">
      <c r="J16805" s="169"/>
    </row>
    <row r="16806" spans="10:10" ht="13">
      <c r="J16806" s="169"/>
    </row>
    <row r="16807" spans="10:10" ht="13">
      <c r="J16807" s="169"/>
    </row>
    <row r="16808" spans="10:10" ht="13">
      <c r="J16808" s="169"/>
    </row>
    <row r="16809" spans="10:10" ht="13">
      <c r="J16809" s="169"/>
    </row>
    <row r="16810" spans="10:10" ht="13">
      <c r="J16810" s="169"/>
    </row>
    <row r="16811" spans="10:10" ht="13">
      <c r="J16811" s="169"/>
    </row>
    <row r="16812" spans="10:10" ht="13">
      <c r="J16812" s="169"/>
    </row>
    <row r="16813" spans="10:10" ht="13">
      <c r="J16813" s="169"/>
    </row>
    <row r="16814" spans="10:10" ht="13">
      <c r="J16814" s="169"/>
    </row>
    <row r="16815" spans="10:10" ht="13">
      <c r="J16815" s="169"/>
    </row>
    <row r="16816" spans="10:10" ht="13">
      <c r="J16816" s="169"/>
    </row>
    <row r="16817" spans="10:10" ht="13">
      <c r="J16817" s="169"/>
    </row>
    <row r="16818" spans="10:10" ht="13">
      <c r="J16818" s="169"/>
    </row>
    <row r="16819" spans="10:10" ht="13">
      <c r="J16819" s="169"/>
    </row>
    <row r="16820" spans="10:10" ht="13">
      <c r="J16820" s="169"/>
    </row>
    <row r="16821" spans="10:10" ht="13">
      <c r="J16821" s="169"/>
    </row>
    <row r="16822" spans="10:10" ht="13">
      <c r="J16822" s="169"/>
    </row>
    <row r="16823" spans="10:10" ht="13">
      <c r="J16823" s="169"/>
    </row>
    <row r="16824" spans="10:10" ht="13">
      <c r="J16824" s="169"/>
    </row>
    <row r="16825" spans="10:10" ht="13">
      <c r="J16825" s="169"/>
    </row>
    <row r="16826" spans="10:10" ht="13">
      <c r="J16826" s="169"/>
    </row>
    <row r="16827" spans="10:10" ht="13">
      <c r="J16827" s="169"/>
    </row>
    <row r="16828" spans="10:10" ht="13">
      <c r="J16828" s="169"/>
    </row>
    <row r="16829" spans="10:10" ht="13">
      <c r="J16829" s="169"/>
    </row>
    <row r="16830" spans="10:10" ht="13">
      <c r="J16830" s="169"/>
    </row>
    <row r="16831" spans="10:10" ht="13">
      <c r="J16831" s="169"/>
    </row>
    <row r="16832" spans="10:10" ht="13">
      <c r="J16832" s="169"/>
    </row>
    <row r="16833" spans="10:10" ht="13">
      <c r="J16833" s="169"/>
    </row>
    <row r="16834" spans="10:10" ht="13">
      <c r="J16834" s="169"/>
    </row>
    <row r="16835" spans="10:10" ht="13">
      <c r="J16835" s="169"/>
    </row>
    <row r="16836" spans="10:10" ht="13">
      <c r="J16836" s="169"/>
    </row>
    <row r="16837" spans="10:10" ht="13">
      <c r="J16837" s="169"/>
    </row>
    <row r="16838" spans="10:10" ht="13">
      <c r="J16838" s="169"/>
    </row>
    <row r="16839" spans="10:10" ht="13">
      <c r="J16839" s="169"/>
    </row>
    <row r="16840" spans="10:10" ht="13">
      <c r="J16840" s="169"/>
    </row>
    <row r="16841" spans="10:10" ht="13">
      <c r="J16841" s="169"/>
    </row>
    <row r="16842" spans="10:10" ht="13">
      <c r="J16842" s="169"/>
    </row>
    <row r="16843" spans="10:10" ht="13">
      <c r="J16843" s="169"/>
    </row>
    <row r="16844" spans="10:10" ht="13">
      <c r="J16844" s="169"/>
    </row>
    <row r="16845" spans="10:10" ht="13">
      <c r="J16845" s="169"/>
    </row>
    <row r="16846" spans="10:10" ht="13">
      <c r="J16846" s="169"/>
    </row>
    <row r="16847" spans="10:10" ht="13">
      <c r="J16847" s="169"/>
    </row>
    <row r="16848" spans="10:10" ht="13">
      <c r="J16848" s="169"/>
    </row>
    <row r="16849" spans="10:10" ht="13">
      <c r="J16849" s="169"/>
    </row>
    <row r="16850" spans="10:10" ht="13">
      <c r="J16850" s="169"/>
    </row>
    <row r="16851" spans="10:10" ht="13">
      <c r="J16851" s="169"/>
    </row>
    <row r="16852" spans="10:10" ht="13">
      <c r="J16852" s="169"/>
    </row>
    <row r="16853" spans="10:10" ht="13">
      <c r="J16853" s="169"/>
    </row>
    <row r="16854" spans="10:10" ht="13">
      <c r="J16854" s="169"/>
    </row>
    <row r="16855" spans="10:10" ht="13">
      <c r="J16855" s="169"/>
    </row>
    <row r="16856" spans="10:10" ht="13">
      <c r="J16856" s="169"/>
    </row>
    <row r="16857" spans="10:10" ht="13">
      <c r="J16857" s="169"/>
    </row>
    <row r="16858" spans="10:10" ht="13">
      <c r="J16858" s="169"/>
    </row>
    <row r="16859" spans="10:10" ht="13">
      <c r="J16859" s="169"/>
    </row>
    <row r="16860" spans="10:10" ht="13">
      <c r="J16860" s="169"/>
    </row>
    <row r="16861" spans="10:10" ht="13">
      <c r="J16861" s="169"/>
    </row>
    <row r="16862" spans="10:10" ht="13">
      <c r="J16862" s="169"/>
    </row>
    <row r="16863" spans="10:10" ht="13">
      <c r="J16863" s="169"/>
    </row>
    <row r="16864" spans="10:10" ht="13">
      <c r="J16864" s="169"/>
    </row>
    <row r="16865" spans="10:10" ht="13">
      <c r="J16865" s="169"/>
    </row>
    <row r="16866" spans="10:10" ht="13">
      <c r="J16866" s="169"/>
    </row>
    <row r="16867" spans="10:10" ht="13">
      <c r="J16867" s="169"/>
    </row>
    <row r="16868" spans="10:10" ht="13">
      <c r="J16868" s="169"/>
    </row>
    <row r="16869" spans="10:10" ht="13">
      <c r="J16869" s="169"/>
    </row>
    <row r="16870" spans="10:10" ht="13">
      <c r="J16870" s="169"/>
    </row>
    <row r="16871" spans="10:10" ht="13">
      <c r="J16871" s="169"/>
    </row>
    <row r="16872" spans="10:10" ht="13">
      <c r="J16872" s="169"/>
    </row>
    <row r="16873" spans="10:10" ht="13">
      <c r="J16873" s="169"/>
    </row>
    <row r="16874" spans="10:10" ht="13">
      <c r="J16874" s="169"/>
    </row>
    <row r="16875" spans="10:10" ht="13">
      <c r="J16875" s="169"/>
    </row>
    <row r="16876" spans="10:10" ht="13">
      <c r="J16876" s="169"/>
    </row>
    <row r="16877" spans="10:10" ht="13">
      <c r="J16877" s="169"/>
    </row>
    <row r="16878" spans="10:10" ht="13">
      <c r="J16878" s="169"/>
    </row>
    <row r="16879" spans="10:10" ht="13">
      <c r="J16879" s="169"/>
    </row>
    <row r="16880" spans="10:10" ht="13">
      <c r="J16880" s="169"/>
    </row>
    <row r="16881" spans="10:10" ht="13">
      <c r="J16881" s="169"/>
    </row>
    <row r="16882" spans="10:10" ht="13">
      <c r="J16882" s="169"/>
    </row>
    <row r="16883" spans="10:10" ht="13">
      <c r="J16883" s="169"/>
    </row>
    <row r="16884" spans="10:10" ht="13">
      <c r="J16884" s="169"/>
    </row>
    <row r="16885" spans="10:10" ht="13">
      <c r="J16885" s="169"/>
    </row>
    <row r="16886" spans="10:10" ht="13">
      <c r="J16886" s="169"/>
    </row>
    <row r="16887" spans="10:10" ht="13">
      <c r="J16887" s="169"/>
    </row>
    <row r="16888" spans="10:10" ht="13">
      <c r="J16888" s="169"/>
    </row>
    <row r="16889" spans="10:10" ht="13">
      <c r="J16889" s="169"/>
    </row>
    <row r="16890" spans="10:10" ht="13">
      <c r="J16890" s="169"/>
    </row>
    <row r="16891" spans="10:10" ht="13">
      <c r="J16891" s="169"/>
    </row>
    <row r="16892" spans="10:10" ht="13">
      <c r="J16892" s="169"/>
    </row>
    <row r="16893" spans="10:10" ht="13">
      <c r="J16893" s="169"/>
    </row>
    <row r="16894" spans="10:10" ht="13">
      <c r="J16894" s="169"/>
    </row>
    <row r="16895" spans="10:10" ht="13">
      <c r="J16895" s="169"/>
    </row>
    <row r="16896" spans="10:10" ht="13">
      <c r="J16896" s="169"/>
    </row>
    <row r="16897" spans="10:10" ht="13">
      <c r="J16897" s="169"/>
    </row>
    <row r="16898" spans="10:10" ht="13">
      <c r="J16898" s="169"/>
    </row>
    <row r="16899" spans="10:10" ht="13">
      <c r="J16899" s="169"/>
    </row>
    <row r="16900" spans="10:10" ht="13">
      <c r="J16900" s="169"/>
    </row>
    <row r="16901" spans="10:10" ht="13">
      <c r="J16901" s="169"/>
    </row>
    <row r="16902" spans="10:10" ht="13">
      <c r="J16902" s="169"/>
    </row>
    <row r="16903" spans="10:10" ht="13">
      <c r="J16903" s="169"/>
    </row>
    <row r="16904" spans="10:10" ht="13">
      <c r="J16904" s="169"/>
    </row>
    <row r="16905" spans="10:10" ht="13">
      <c r="J16905" s="169"/>
    </row>
    <row r="16906" spans="10:10" ht="13">
      <c r="J16906" s="169"/>
    </row>
    <row r="16907" spans="10:10" ht="13">
      <c r="J16907" s="169"/>
    </row>
    <row r="16908" spans="10:10" ht="13">
      <c r="J16908" s="169"/>
    </row>
    <row r="16909" spans="10:10" ht="13">
      <c r="J16909" s="169"/>
    </row>
    <row r="16910" spans="10:10" ht="13">
      <c r="J16910" s="169"/>
    </row>
    <row r="16911" spans="10:10" ht="13">
      <c r="J16911" s="169"/>
    </row>
    <row r="16912" spans="10:10" ht="13">
      <c r="J16912" s="169"/>
    </row>
    <row r="16913" spans="10:10" ht="13">
      <c r="J16913" s="169"/>
    </row>
    <row r="16914" spans="10:10" ht="13">
      <c r="J16914" s="169"/>
    </row>
    <row r="16915" spans="10:10" ht="13">
      <c r="J16915" s="169"/>
    </row>
    <row r="16916" spans="10:10" ht="13">
      <c r="J16916" s="169"/>
    </row>
    <row r="16917" spans="10:10" ht="13">
      <c r="J16917" s="169"/>
    </row>
    <row r="16918" spans="10:10" ht="13">
      <c r="J16918" s="169"/>
    </row>
    <row r="16919" spans="10:10" ht="13">
      <c r="J16919" s="169"/>
    </row>
    <row r="16920" spans="10:10" ht="13">
      <c r="J16920" s="169"/>
    </row>
    <row r="16921" spans="10:10" ht="13">
      <c r="J16921" s="169"/>
    </row>
    <row r="16922" spans="10:10" ht="13">
      <c r="J16922" s="169"/>
    </row>
    <row r="16923" spans="10:10" ht="13">
      <c r="J16923" s="169"/>
    </row>
    <row r="16924" spans="10:10" ht="13">
      <c r="J16924" s="169"/>
    </row>
    <row r="16925" spans="10:10" ht="13">
      <c r="J16925" s="169"/>
    </row>
    <row r="16926" spans="10:10" ht="13">
      <c r="J16926" s="169"/>
    </row>
    <row r="16927" spans="10:10" ht="13">
      <c r="J16927" s="169"/>
    </row>
    <row r="16928" spans="10:10" ht="13">
      <c r="J16928" s="169"/>
    </row>
    <row r="16929" spans="10:10" ht="13">
      <c r="J16929" s="169"/>
    </row>
    <row r="16930" spans="10:10" ht="13">
      <c r="J16930" s="169"/>
    </row>
    <row r="16931" spans="10:10" ht="13">
      <c r="J16931" s="169"/>
    </row>
    <row r="16932" spans="10:10" ht="13">
      <c r="J16932" s="169"/>
    </row>
    <row r="16933" spans="10:10" ht="13">
      <c r="J16933" s="169"/>
    </row>
    <row r="16934" spans="10:10" ht="13">
      <c r="J16934" s="169"/>
    </row>
    <row r="16935" spans="10:10" ht="13">
      <c r="J16935" s="169"/>
    </row>
    <row r="16936" spans="10:10" ht="13">
      <c r="J16936" s="169"/>
    </row>
    <row r="16937" spans="10:10" ht="13">
      <c r="J16937" s="169"/>
    </row>
    <row r="16938" spans="10:10" ht="13">
      <c r="J16938" s="169"/>
    </row>
    <row r="16939" spans="10:10" ht="13">
      <c r="J16939" s="169"/>
    </row>
    <row r="16940" spans="10:10" ht="13">
      <c r="J16940" s="169"/>
    </row>
    <row r="16941" spans="10:10" ht="13">
      <c r="J16941" s="169"/>
    </row>
    <row r="16942" spans="10:10" ht="13">
      <c r="J16942" s="169"/>
    </row>
    <row r="16943" spans="10:10" ht="13">
      <c r="J16943" s="169"/>
    </row>
    <row r="16944" spans="10:10" ht="13">
      <c r="J16944" s="169"/>
    </row>
    <row r="16945" spans="10:10" ht="13">
      <c r="J16945" s="169"/>
    </row>
    <row r="16946" spans="10:10" ht="13">
      <c r="J16946" s="169"/>
    </row>
    <row r="16947" spans="10:10" ht="13">
      <c r="J16947" s="169"/>
    </row>
    <row r="16948" spans="10:10" ht="13">
      <c r="J16948" s="169"/>
    </row>
    <row r="16949" spans="10:10" ht="13">
      <c r="J16949" s="169"/>
    </row>
    <row r="16950" spans="10:10" ht="13">
      <c r="J16950" s="169"/>
    </row>
    <row r="16951" spans="10:10" ht="13">
      <c r="J16951" s="169"/>
    </row>
    <row r="16952" spans="10:10" ht="13">
      <c r="J16952" s="169"/>
    </row>
    <row r="16953" spans="10:10" ht="13">
      <c r="J16953" s="169"/>
    </row>
    <row r="16954" spans="10:10" ht="13">
      <c r="J16954" s="169"/>
    </row>
    <row r="16955" spans="10:10" ht="13">
      <c r="J16955" s="169"/>
    </row>
    <row r="16956" spans="10:10" ht="13">
      <c r="J16956" s="169"/>
    </row>
    <row r="16957" spans="10:10" ht="13">
      <c r="J16957" s="169"/>
    </row>
    <row r="16958" spans="10:10" ht="13">
      <c r="J16958" s="169"/>
    </row>
    <row r="16959" spans="10:10" ht="13">
      <c r="J16959" s="169"/>
    </row>
    <row r="16960" spans="10:10" ht="13">
      <c r="J16960" s="169"/>
    </row>
    <row r="16961" spans="10:10" ht="13">
      <c r="J16961" s="169"/>
    </row>
    <row r="16962" spans="10:10" ht="13">
      <c r="J16962" s="169"/>
    </row>
    <row r="16963" spans="10:10" ht="13">
      <c r="J16963" s="169"/>
    </row>
    <row r="16964" spans="10:10" ht="13">
      <c r="J16964" s="169"/>
    </row>
    <row r="16965" spans="10:10" ht="13">
      <c r="J16965" s="169"/>
    </row>
    <row r="16966" spans="10:10" ht="13">
      <c r="J16966" s="169"/>
    </row>
    <row r="16967" spans="10:10" ht="13">
      <c r="J16967" s="169"/>
    </row>
    <row r="16968" spans="10:10" ht="13">
      <c r="J16968" s="169"/>
    </row>
    <row r="16969" spans="10:10" ht="13">
      <c r="J16969" s="169"/>
    </row>
    <row r="16970" spans="10:10" ht="13">
      <c r="J16970" s="169"/>
    </row>
    <row r="16971" spans="10:10" ht="13">
      <c r="J16971" s="169"/>
    </row>
    <row r="16972" spans="10:10" ht="13">
      <c r="J16972" s="169"/>
    </row>
    <row r="16973" spans="10:10" ht="13">
      <c r="J16973" s="169"/>
    </row>
    <row r="16974" spans="10:10" ht="13">
      <c r="J16974" s="169"/>
    </row>
    <row r="16975" spans="10:10" ht="13">
      <c r="J16975" s="169"/>
    </row>
    <row r="16976" spans="10:10" ht="13">
      <c r="J16976" s="169"/>
    </row>
    <row r="16977" spans="10:10" ht="13">
      <c r="J16977" s="169"/>
    </row>
    <row r="16978" spans="10:10" ht="13">
      <c r="J16978" s="169"/>
    </row>
    <row r="16979" spans="10:10" ht="13">
      <c r="J16979" s="169"/>
    </row>
    <row r="16980" spans="10:10" ht="13">
      <c r="J16980" s="169"/>
    </row>
    <row r="16981" spans="10:10" ht="13">
      <c r="J16981" s="169"/>
    </row>
    <row r="16982" spans="10:10" ht="13">
      <c r="J16982" s="169"/>
    </row>
    <row r="16983" spans="10:10" ht="13">
      <c r="J16983" s="169"/>
    </row>
    <row r="16984" spans="10:10" ht="13">
      <c r="J16984" s="169"/>
    </row>
    <row r="16985" spans="10:10" ht="13">
      <c r="J16985" s="169"/>
    </row>
    <row r="16986" spans="10:10" ht="13">
      <c r="J16986" s="169"/>
    </row>
    <row r="16987" spans="10:10" ht="13">
      <c r="J16987" s="169"/>
    </row>
    <row r="16988" spans="10:10" ht="13">
      <c r="J16988" s="169"/>
    </row>
    <row r="16989" spans="10:10" ht="13">
      <c r="J16989" s="169"/>
    </row>
    <row r="16990" spans="10:10" ht="13">
      <c r="J16990" s="169"/>
    </row>
    <row r="16991" spans="10:10" ht="13">
      <c r="J16991" s="169"/>
    </row>
    <row r="16992" spans="10:10" ht="13">
      <c r="J16992" s="169"/>
    </row>
    <row r="16993" spans="10:10" ht="13">
      <c r="J16993" s="169"/>
    </row>
    <row r="16994" spans="10:10" ht="13">
      <c r="J16994" s="169"/>
    </row>
    <row r="16995" spans="10:10" ht="13">
      <c r="J16995" s="169"/>
    </row>
    <row r="16996" spans="10:10" ht="13">
      <c r="J16996" s="169"/>
    </row>
    <row r="16997" spans="10:10" ht="13">
      <c r="J16997" s="169"/>
    </row>
    <row r="16998" spans="10:10" ht="13">
      <c r="J16998" s="169"/>
    </row>
    <row r="16999" spans="10:10" ht="13">
      <c r="J16999" s="169"/>
    </row>
    <row r="17000" spans="10:10" ht="13">
      <c r="J17000" s="169"/>
    </row>
    <row r="17001" spans="10:10" ht="13">
      <c r="J17001" s="169"/>
    </row>
    <row r="17002" spans="10:10" ht="13">
      <c r="J17002" s="169"/>
    </row>
    <row r="17003" spans="10:10" ht="13">
      <c r="J17003" s="169"/>
    </row>
    <row r="17004" spans="10:10" ht="13">
      <c r="J17004" s="169"/>
    </row>
    <row r="17005" spans="10:10" ht="13">
      <c r="J17005" s="169"/>
    </row>
    <row r="17006" spans="10:10" ht="13">
      <c r="J17006" s="169"/>
    </row>
    <row r="17007" spans="10:10" ht="13">
      <c r="J17007" s="169"/>
    </row>
    <row r="17008" spans="10:10" ht="13">
      <c r="J17008" s="169"/>
    </row>
    <row r="17009" spans="10:10" ht="13">
      <c r="J17009" s="169"/>
    </row>
    <row r="17010" spans="10:10" ht="13">
      <c r="J17010" s="169"/>
    </row>
    <row r="17011" spans="10:10" ht="13">
      <c r="J17011" s="169"/>
    </row>
    <row r="17012" spans="10:10" ht="13">
      <c r="J17012" s="169"/>
    </row>
    <row r="17013" spans="10:10" ht="13">
      <c r="J17013" s="169"/>
    </row>
    <row r="17014" spans="10:10" ht="13">
      <c r="J17014" s="169"/>
    </row>
    <row r="17015" spans="10:10" ht="13">
      <c r="J17015" s="169"/>
    </row>
    <row r="17016" spans="10:10" ht="13">
      <c r="J17016" s="169"/>
    </row>
    <row r="17017" spans="10:10" ht="13">
      <c r="J17017" s="169"/>
    </row>
    <row r="17018" spans="10:10" ht="13">
      <c r="J17018" s="169"/>
    </row>
    <row r="17019" spans="10:10" ht="13">
      <c r="J17019" s="169"/>
    </row>
    <row r="17020" spans="10:10" ht="13">
      <c r="J17020" s="169"/>
    </row>
    <row r="17021" spans="10:10" ht="13">
      <c r="J17021" s="169"/>
    </row>
    <row r="17022" spans="10:10" ht="13">
      <c r="J17022" s="169"/>
    </row>
    <row r="17023" spans="10:10" ht="13">
      <c r="J17023" s="169"/>
    </row>
    <row r="17024" spans="10:10" ht="13">
      <c r="J17024" s="169"/>
    </row>
    <row r="17025" spans="10:10" ht="13">
      <c r="J17025" s="169"/>
    </row>
    <row r="17026" spans="10:10" ht="13">
      <c r="J17026" s="169"/>
    </row>
    <row r="17027" spans="10:10" ht="13">
      <c r="J17027" s="169"/>
    </row>
    <row r="17028" spans="10:10" ht="13">
      <c r="J17028" s="169"/>
    </row>
    <row r="17029" spans="10:10" ht="13">
      <c r="J17029" s="169"/>
    </row>
    <row r="17030" spans="10:10" ht="13">
      <c r="J17030" s="169"/>
    </row>
    <row r="17031" spans="10:10" ht="13">
      <c r="J17031" s="169"/>
    </row>
    <row r="17032" spans="10:10" ht="13">
      <c r="J17032" s="169"/>
    </row>
    <row r="17033" spans="10:10" ht="13">
      <c r="J17033" s="169"/>
    </row>
    <row r="17034" spans="10:10" ht="13">
      <c r="J17034" s="169"/>
    </row>
    <row r="17035" spans="10:10" ht="13">
      <c r="J17035" s="169"/>
    </row>
    <row r="17036" spans="10:10" ht="13">
      <c r="J17036" s="169"/>
    </row>
    <row r="17037" spans="10:10" ht="13">
      <c r="J17037" s="169"/>
    </row>
    <row r="17038" spans="10:10" ht="13">
      <c r="J17038" s="169"/>
    </row>
    <row r="17039" spans="10:10" ht="13">
      <c r="J17039" s="169"/>
    </row>
    <row r="17040" spans="10:10" ht="13">
      <c r="J17040" s="169"/>
    </row>
    <row r="17041" spans="10:10" ht="13">
      <c r="J17041" s="169"/>
    </row>
    <row r="17042" spans="10:10" ht="13">
      <c r="J17042" s="169"/>
    </row>
    <row r="17043" spans="10:10" ht="13">
      <c r="J17043" s="169"/>
    </row>
    <row r="17044" spans="10:10" ht="13">
      <c r="J17044" s="169"/>
    </row>
    <row r="17045" spans="10:10" ht="13">
      <c r="J17045" s="169"/>
    </row>
    <row r="17046" spans="10:10" ht="13">
      <c r="J17046" s="169"/>
    </row>
    <row r="17047" spans="10:10" ht="13">
      <c r="J17047" s="169"/>
    </row>
    <row r="17048" spans="10:10" ht="13">
      <c r="J17048" s="169"/>
    </row>
    <row r="17049" spans="10:10" ht="13">
      <c r="J17049" s="169"/>
    </row>
    <row r="17050" spans="10:10" ht="13">
      <c r="J17050" s="169"/>
    </row>
    <row r="17051" spans="10:10" ht="13">
      <c r="J17051" s="169"/>
    </row>
    <row r="17052" spans="10:10" ht="13">
      <c r="J17052" s="169"/>
    </row>
    <row r="17053" spans="10:10" ht="13">
      <c r="J17053" s="169"/>
    </row>
    <row r="17054" spans="10:10" ht="13">
      <c r="J17054" s="169"/>
    </row>
    <row r="17055" spans="10:10" ht="13">
      <c r="J17055" s="169"/>
    </row>
    <row r="17056" spans="10:10" ht="13">
      <c r="J17056" s="169"/>
    </row>
    <row r="17057" spans="10:10" ht="13">
      <c r="J17057" s="169"/>
    </row>
    <row r="17058" spans="10:10" ht="13">
      <c r="J17058" s="169"/>
    </row>
    <row r="17059" spans="10:10" ht="13">
      <c r="J17059" s="169"/>
    </row>
    <row r="17060" spans="10:10" ht="13">
      <c r="J17060" s="169"/>
    </row>
    <row r="17061" spans="10:10" ht="13">
      <c r="J17061" s="169"/>
    </row>
    <row r="17062" spans="10:10" ht="13">
      <c r="J17062" s="169"/>
    </row>
    <row r="17063" spans="10:10" ht="13">
      <c r="J17063" s="169"/>
    </row>
    <row r="17064" spans="10:10" ht="13">
      <c r="J17064" s="169"/>
    </row>
    <row r="17065" spans="10:10" ht="13">
      <c r="J17065" s="169"/>
    </row>
    <row r="17066" spans="10:10" ht="13">
      <c r="J17066" s="169"/>
    </row>
    <row r="17067" spans="10:10" ht="13">
      <c r="J17067" s="169"/>
    </row>
    <row r="17068" spans="10:10" ht="13">
      <c r="J17068" s="169"/>
    </row>
    <row r="17069" spans="10:10" ht="13">
      <c r="J17069" s="169"/>
    </row>
    <row r="17070" spans="10:10" ht="13">
      <c r="J17070" s="169"/>
    </row>
    <row r="17071" spans="10:10" ht="13">
      <c r="J17071" s="169"/>
    </row>
    <row r="17072" spans="10:10" ht="13">
      <c r="J17072" s="169"/>
    </row>
    <row r="17073" spans="10:10" ht="13">
      <c r="J17073" s="169"/>
    </row>
    <row r="17074" spans="10:10" ht="13">
      <c r="J17074" s="169"/>
    </row>
    <row r="17075" spans="10:10" ht="13">
      <c r="J17075" s="169"/>
    </row>
    <row r="17076" spans="10:10" ht="13">
      <c r="J17076" s="169"/>
    </row>
    <row r="17077" spans="10:10" ht="13">
      <c r="J17077" s="169"/>
    </row>
    <row r="17078" spans="10:10" ht="13">
      <c r="J17078" s="169"/>
    </row>
    <row r="17079" spans="10:10" ht="13">
      <c r="J17079" s="169"/>
    </row>
    <row r="17080" spans="10:10" ht="13">
      <c r="J17080" s="169"/>
    </row>
    <row r="17081" spans="10:10" ht="13">
      <c r="J17081" s="169"/>
    </row>
    <row r="17082" spans="10:10" ht="13">
      <c r="J17082" s="169"/>
    </row>
    <row r="17083" spans="10:10" ht="13">
      <c r="J17083" s="169"/>
    </row>
    <row r="17084" spans="10:10" ht="13">
      <c r="J17084" s="169"/>
    </row>
    <row r="17085" spans="10:10" ht="13">
      <c r="J17085" s="169"/>
    </row>
    <row r="17086" spans="10:10" ht="13">
      <c r="J17086" s="169"/>
    </row>
    <row r="17087" spans="10:10" ht="13">
      <c r="J17087" s="169"/>
    </row>
    <row r="17088" spans="10:10" ht="13">
      <c r="J17088" s="169"/>
    </row>
    <row r="17089" spans="10:10" ht="13">
      <c r="J17089" s="169"/>
    </row>
    <row r="17090" spans="10:10" ht="13">
      <c r="J17090" s="169"/>
    </row>
    <row r="17091" spans="10:10" ht="13">
      <c r="J17091" s="169"/>
    </row>
    <row r="17092" spans="10:10" ht="13">
      <c r="J17092" s="169"/>
    </row>
    <row r="17093" spans="10:10" ht="13">
      <c r="J17093" s="169"/>
    </row>
    <row r="17094" spans="10:10" ht="13">
      <c r="J17094" s="169"/>
    </row>
    <row r="17095" spans="10:10" ht="13">
      <c r="J17095" s="169"/>
    </row>
    <row r="17096" spans="10:10" ht="13">
      <c r="J17096" s="169"/>
    </row>
    <row r="17097" spans="10:10" ht="13">
      <c r="J17097" s="169"/>
    </row>
    <row r="17098" spans="10:10" ht="13">
      <c r="J17098" s="169"/>
    </row>
    <row r="17099" spans="10:10" ht="13">
      <c r="J17099" s="169"/>
    </row>
    <row r="17100" spans="10:10" ht="13">
      <c r="J17100" s="169"/>
    </row>
    <row r="17101" spans="10:10" ht="13">
      <c r="J17101" s="169"/>
    </row>
    <row r="17102" spans="10:10" ht="13">
      <c r="J17102" s="169"/>
    </row>
    <row r="17103" spans="10:10" ht="13">
      <c r="J17103" s="169"/>
    </row>
    <row r="17104" spans="10:10" ht="13">
      <c r="J17104" s="169"/>
    </row>
    <row r="17105" spans="10:10" ht="13">
      <c r="J17105" s="169"/>
    </row>
    <row r="17106" spans="10:10" ht="13">
      <c r="J17106" s="169"/>
    </row>
    <row r="17107" spans="10:10" ht="13">
      <c r="J17107" s="169"/>
    </row>
    <row r="17108" spans="10:10" ht="13">
      <c r="J17108" s="169"/>
    </row>
    <row r="17109" spans="10:10" ht="13">
      <c r="J17109" s="169"/>
    </row>
    <row r="17110" spans="10:10" ht="13">
      <c r="J17110" s="169"/>
    </row>
    <row r="17111" spans="10:10" ht="13">
      <c r="J17111" s="169"/>
    </row>
    <row r="17112" spans="10:10" ht="13">
      <c r="J17112" s="169"/>
    </row>
    <row r="17113" spans="10:10" ht="13">
      <c r="J17113" s="169"/>
    </row>
    <row r="17114" spans="10:10" ht="13">
      <c r="J17114" s="169"/>
    </row>
    <row r="17115" spans="10:10" ht="13">
      <c r="J17115" s="169"/>
    </row>
    <row r="17116" spans="10:10" ht="13">
      <c r="J17116" s="169"/>
    </row>
    <row r="17117" spans="10:10" ht="13">
      <c r="J17117" s="169"/>
    </row>
    <row r="17118" spans="10:10" ht="13">
      <c r="J17118" s="169"/>
    </row>
    <row r="17119" spans="10:10" ht="13">
      <c r="J17119" s="169"/>
    </row>
    <row r="17120" spans="10:10" ht="13">
      <c r="J17120" s="169"/>
    </row>
    <row r="17121" spans="10:10" ht="13">
      <c r="J17121" s="169"/>
    </row>
    <row r="17122" spans="10:10" ht="13">
      <c r="J17122" s="169"/>
    </row>
    <row r="17123" spans="10:10" ht="13">
      <c r="J17123" s="169"/>
    </row>
    <row r="17124" spans="10:10" ht="13">
      <c r="J17124" s="169"/>
    </row>
    <row r="17125" spans="10:10" ht="13">
      <c r="J17125" s="169"/>
    </row>
    <row r="17126" spans="10:10" ht="13">
      <c r="J17126" s="169"/>
    </row>
    <row r="17127" spans="10:10" ht="13">
      <c r="J17127" s="169"/>
    </row>
    <row r="17128" spans="10:10" ht="13">
      <c r="J17128" s="169"/>
    </row>
    <row r="17129" spans="10:10" ht="13">
      <c r="J17129" s="169"/>
    </row>
    <row r="17130" spans="10:10" ht="13">
      <c r="J17130" s="169"/>
    </row>
    <row r="17131" spans="10:10" ht="13">
      <c r="J17131" s="169"/>
    </row>
    <row r="17132" spans="10:10" ht="13">
      <c r="J17132" s="169"/>
    </row>
    <row r="17133" spans="10:10" ht="13">
      <c r="J17133" s="169"/>
    </row>
    <row r="17134" spans="10:10" ht="13">
      <c r="J17134" s="169"/>
    </row>
    <row r="17135" spans="10:10" ht="13">
      <c r="J17135" s="169"/>
    </row>
    <row r="17136" spans="10:10" ht="13">
      <c r="J17136" s="169"/>
    </row>
    <row r="17137" spans="10:10" ht="13">
      <c r="J17137" s="169"/>
    </row>
    <row r="17138" spans="10:10" ht="13">
      <c r="J17138" s="169"/>
    </row>
    <row r="17139" spans="10:10" ht="13">
      <c r="J17139" s="169"/>
    </row>
    <row r="17140" spans="10:10" ht="13">
      <c r="J17140" s="169"/>
    </row>
    <row r="17141" spans="10:10" ht="13">
      <c r="J17141" s="169"/>
    </row>
    <row r="17142" spans="10:10" ht="13">
      <c r="J17142" s="169"/>
    </row>
    <row r="17143" spans="10:10" ht="13">
      <c r="J17143" s="169"/>
    </row>
    <row r="17144" spans="10:10" ht="13">
      <c r="J17144" s="169"/>
    </row>
    <row r="17145" spans="10:10" ht="13">
      <c r="J17145" s="169"/>
    </row>
    <row r="17146" spans="10:10" ht="13">
      <c r="J17146" s="169"/>
    </row>
    <row r="17147" spans="10:10" ht="13">
      <c r="J17147" s="169"/>
    </row>
    <row r="17148" spans="10:10" ht="13">
      <c r="J17148" s="169"/>
    </row>
    <row r="17149" spans="10:10" ht="13">
      <c r="J17149" s="169"/>
    </row>
    <row r="17150" spans="10:10" ht="13">
      <c r="J17150" s="169"/>
    </row>
    <row r="17151" spans="10:10" ht="13">
      <c r="J17151" s="169"/>
    </row>
    <row r="17152" spans="10:10" ht="13">
      <c r="J17152" s="169"/>
    </row>
    <row r="17153" spans="10:10" ht="13">
      <c r="J17153" s="169"/>
    </row>
    <row r="17154" spans="10:10" ht="13">
      <c r="J17154" s="169"/>
    </row>
    <row r="17155" spans="10:10" ht="13">
      <c r="J17155" s="169"/>
    </row>
    <row r="17156" spans="10:10" ht="13">
      <c r="J17156" s="169"/>
    </row>
    <row r="17157" spans="10:10" ht="13">
      <c r="J17157" s="169"/>
    </row>
    <row r="17158" spans="10:10" ht="13">
      <c r="J17158" s="169"/>
    </row>
    <row r="17159" spans="10:10" ht="13">
      <c r="J17159" s="169"/>
    </row>
    <row r="17160" spans="10:10" ht="13">
      <c r="J17160" s="169"/>
    </row>
    <row r="17161" spans="10:10" ht="13">
      <c r="J17161" s="169"/>
    </row>
    <row r="17162" spans="10:10" ht="13">
      <c r="J17162" s="169"/>
    </row>
    <row r="17163" spans="10:10" ht="13">
      <c r="J17163" s="169"/>
    </row>
    <row r="17164" spans="10:10" ht="13">
      <c r="J17164" s="169"/>
    </row>
    <row r="17165" spans="10:10" ht="13">
      <c r="J17165" s="169"/>
    </row>
    <row r="17166" spans="10:10" ht="13">
      <c r="J17166" s="169"/>
    </row>
    <row r="17167" spans="10:10" ht="13">
      <c r="J17167" s="169"/>
    </row>
    <row r="17168" spans="10:10" ht="13">
      <c r="J17168" s="169"/>
    </row>
    <row r="17169" spans="10:10" ht="13">
      <c r="J17169" s="169"/>
    </row>
    <row r="17170" spans="10:10" ht="13">
      <c r="J17170" s="169"/>
    </row>
    <row r="17171" spans="10:10" ht="13">
      <c r="J17171" s="169"/>
    </row>
    <row r="17172" spans="10:10" ht="13">
      <c r="J17172" s="169"/>
    </row>
    <row r="17173" spans="10:10" ht="13">
      <c r="J17173" s="169"/>
    </row>
    <row r="17174" spans="10:10" ht="13">
      <c r="J17174" s="169"/>
    </row>
    <row r="17175" spans="10:10" ht="13">
      <c r="J17175" s="169"/>
    </row>
    <row r="17176" spans="10:10" ht="13">
      <c r="J17176" s="169"/>
    </row>
    <row r="17177" spans="10:10" ht="13">
      <c r="J17177" s="169"/>
    </row>
    <row r="17178" spans="10:10" ht="13">
      <c r="J17178" s="169"/>
    </row>
    <row r="17179" spans="10:10" ht="13">
      <c r="J17179" s="169"/>
    </row>
    <row r="17180" spans="10:10" ht="13">
      <c r="J17180" s="169"/>
    </row>
    <row r="17181" spans="10:10" ht="13">
      <c r="J17181" s="169"/>
    </row>
    <row r="17182" spans="10:10" ht="13">
      <c r="J17182" s="169"/>
    </row>
    <row r="17183" spans="10:10" ht="13">
      <c r="J17183" s="169"/>
    </row>
    <row r="17184" spans="10:10" ht="13">
      <c r="J17184" s="169"/>
    </row>
    <row r="17185" spans="10:10" ht="13">
      <c r="J17185" s="169"/>
    </row>
    <row r="17186" spans="10:10" ht="13">
      <c r="J17186" s="169"/>
    </row>
    <row r="17187" spans="10:10" ht="13">
      <c r="J17187" s="169"/>
    </row>
    <row r="17188" spans="10:10" ht="13">
      <c r="J17188" s="169"/>
    </row>
    <row r="17189" spans="10:10" ht="13">
      <c r="J17189" s="169"/>
    </row>
    <row r="17190" spans="10:10" ht="13">
      <c r="J17190" s="169"/>
    </row>
    <row r="17191" spans="10:10" ht="13">
      <c r="J17191" s="169"/>
    </row>
    <row r="17192" spans="10:10" ht="13">
      <c r="J17192" s="169"/>
    </row>
    <row r="17193" spans="10:10" ht="13">
      <c r="J17193" s="169"/>
    </row>
    <row r="17194" spans="10:10" ht="13">
      <c r="J17194" s="169"/>
    </row>
    <row r="17195" spans="10:10" ht="13">
      <c r="J17195" s="169"/>
    </row>
    <row r="17196" spans="10:10" ht="13">
      <c r="J17196" s="169"/>
    </row>
    <row r="17197" spans="10:10" ht="13">
      <c r="J17197" s="169"/>
    </row>
    <row r="17198" spans="10:10" ht="13">
      <c r="J17198" s="169"/>
    </row>
    <row r="17199" spans="10:10" ht="13">
      <c r="J17199" s="169"/>
    </row>
    <row r="17200" spans="10:10" ht="13">
      <c r="J17200" s="169"/>
    </row>
    <row r="17201" spans="10:10" ht="13">
      <c r="J17201" s="169"/>
    </row>
    <row r="17202" spans="10:10" ht="13">
      <c r="J17202" s="169"/>
    </row>
    <row r="17203" spans="10:10" ht="13">
      <c r="J17203" s="169"/>
    </row>
    <row r="17204" spans="10:10" ht="13">
      <c r="J17204" s="169"/>
    </row>
    <row r="17205" spans="10:10" ht="13">
      <c r="J17205" s="169"/>
    </row>
    <row r="17206" spans="10:10" ht="13">
      <c r="J17206" s="169"/>
    </row>
    <row r="17207" spans="10:10" ht="13">
      <c r="J17207" s="169"/>
    </row>
    <row r="17208" spans="10:10" ht="13">
      <c r="J17208" s="169"/>
    </row>
    <row r="17209" spans="10:10" ht="13">
      <c r="J17209" s="169"/>
    </row>
    <row r="17210" spans="10:10" ht="13">
      <c r="J17210" s="169"/>
    </row>
    <row r="17211" spans="10:10" ht="13">
      <c r="J17211" s="169"/>
    </row>
    <row r="17212" spans="10:10" ht="13">
      <c r="J17212" s="169"/>
    </row>
    <row r="17213" spans="10:10" ht="13">
      <c r="J17213" s="169"/>
    </row>
    <row r="17214" spans="10:10" ht="13">
      <c r="J17214" s="169"/>
    </row>
    <row r="17215" spans="10:10" ht="13">
      <c r="J17215" s="169"/>
    </row>
    <row r="17216" spans="10:10" ht="13">
      <c r="J17216" s="169"/>
    </row>
    <row r="17217" spans="10:10" ht="13">
      <c r="J17217" s="169"/>
    </row>
    <row r="17218" spans="10:10" ht="13">
      <c r="J17218" s="169"/>
    </row>
    <row r="17219" spans="10:10" ht="13">
      <c r="J17219" s="169"/>
    </row>
    <row r="17220" spans="10:10" ht="13">
      <c r="J17220" s="169"/>
    </row>
    <row r="17221" spans="10:10" ht="13">
      <c r="J17221" s="169"/>
    </row>
    <row r="17222" spans="10:10" ht="13">
      <c r="J17222" s="169"/>
    </row>
    <row r="17223" spans="10:10" ht="13">
      <c r="J17223" s="169"/>
    </row>
    <row r="17224" spans="10:10" ht="13">
      <c r="J17224" s="169"/>
    </row>
    <row r="17225" spans="10:10" ht="13">
      <c r="J17225" s="169"/>
    </row>
    <row r="17226" spans="10:10" ht="13">
      <c r="J17226" s="169"/>
    </row>
    <row r="17227" spans="10:10" ht="13">
      <c r="J17227" s="169"/>
    </row>
    <row r="17228" spans="10:10" ht="13">
      <c r="J17228" s="169"/>
    </row>
    <row r="17229" spans="10:10" ht="13">
      <c r="J17229" s="169"/>
    </row>
    <row r="17230" spans="10:10" ht="13">
      <c r="J17230" s="169"/>
    </row>
    <row r="17231" spans="10:10" ht="13">
      <c r="J17231" s="169"/>
    </row>
    <row r="17232" spans="10:10" ht="13">
      <c r="J17232" s="169"/>
    </row>
    <row r="17233" spans="10:10" ht="13">
      <c r="J17233" s="169"/>
    </row>
    <row r="17234" spans="10:10" ht="13">
      <c r="J17234" s="169"/>
    </row>
    <row r="17235" spans="10:10" ht="13">
      <c r="J17235" s="169"/>
    </row>
    <row r="17236" spans="10:10" ht="13">
      <c r="J17236" s="169"/>
    </row>
    <row r="17237" spans="10:10" ht="13">
      <c r="J17237" s="169"/>
    </row>
    <row r="17238" spans="10:10" ht="13">
      <c r="J17238" s="169"/>
    </row>
    <row r="17239" spans="10:10" ht="13">
      <c r="J17239" s="169"/>
    </row>
    <row r="17240" spans="10:10" ht="13">
      <c r="J17240" s="169"/>
    </row>
    <row r="17241" spans="10:10" ht="13">
      <c r="J17241" s="169"/>
    </row>
    <row r="17242" spans="10:10" ht="13">
      <c r="J17242" s="169"/>
    </row>
    <row r="17243" spans="10:10" ht="13">
      <c r="J17243" s="169"/>
    </row>
    <row r="17244" spans="10:10" ht="13">
      <c r="J17244" s="169"/>
    </row>
    <row r="17245" spans="10:10" ht="13">
      <c r="J17245" s="169"/>
    </row>
    <row r="17246" spans="10:10" ht="13">
      <c r="J17246" s="169"/>
    </row>
    <row r="17247" spans="10:10" ht="13">
      <c r="J17247" s="169"/>
    </row>
    <row r="17248" spans="10:10" ht="13">
      <c r="J17248" s="169"/>
    </row>
    <row r="17249" spans="10:10" ht="13">
      <c r="J17249" s="169"/>
    </row>
    <row r="17250" spans="10:10" ht="13">
      <c r="J17250" s="169"/>
    </row>
    <row r="17251" spans="10:10" ht="13">
      <c r="J17251" s="169"/>
    </row>
    <row r="17252" spans="10:10" ht="13">
      <c r="J17252" s="169"/>
    </row>
    <row r="17253" spans="10:10" ht="13">
      <c r="J17253" s="169"/>
    </row>
    <row r="17254" spans="10:10" ht="13">
      <c r="J17254" s="169"/>
    </row>
    <row r="17255" spans="10:10" ht="13">
      <c r="J17255" s="169"/>
    </row>
    <row r="17256" spans="10:10" ht="13">
      <c r="J17256" s="169"/>
    </row>
    <row r="17257" spans="10:10" ht="13">
      <c r="J17257" s="169"/>
    </row>
    <row r="17258" spans="10:10" ht="13">
      <c r="J17258" s="169"/>
    </row>
    <row r="17259" spans="10:10" ht="13">
      <c r="J17259" s="169"/>
    </row>
    <row r="17260" spans="10:10" ht="13">
      <c r="J17260" s="169"/>
    </row>
    <row r="17261" spans="10:10" ht="13">
      <c r="J17261" s="169"/>
    </row>
    <row r="17262" spans="10:10" ht="13">
      <c r="J17262" s="169"/>
    </row>
    <row r="17263" spans="10:10" ht="13">
      <c r="J17263" s="169"/>
    </row>
    <row r="17264" spans="10:10" ht="13">
      <c r="J17264" s="169"/>
    </row>
    <row r="17265" spans="10:10" ht="13">
      <c r="J17265" s="169"/>
    </row>
    <row r="17266" spans="10:10" ht="13">
      <c r="J17266" s="169"/>
    </row>
    <row r="17267" spans="10:10" ht="13">
      <c r="J17267" s="169"/>
    </row>
    <row r="17268" spans="10:10" ht="13">
      <c r="J17268" s="169"/>
    </row>
    <row r="17269" spans="10:10" ht="13">
      <c r="J17269" s="169"/>
    </row>
    <row r="17270" spans="10:10" ht="13">
      <c r="J17270" s="169"/>
    </row>
    <row r="17271" spans="10:10" ht="13">
      <c r="J17271" s="169"/>
    </row>
    <row r="17272" spans="10:10" ht="13">
      <c r="J17272" s="169"/>
    </row>
    <row r="17273" spans="10:10" ht="13">
      <c r="J17273" s="169"/>
    </row>
    <row r="17274" spans="10:10" ht="13">
      <c r="J17274" s="169"/>
    </row>
    <row r="17275" spans="10:10" ht="13">
      <c r="J17275" s="169"/>
    </row>
    <row r="17276" spans="10:10" ht="13">
      <c r="J17276" s="169"/>
    </row>
    <row r="17277" spans="10:10" ht="13">
      <c r="J17277" s="169"/>
    </row>
    <row r="17278" spans="10:10" ht="13">
      <c r="J17278" s="169"/>
    </row>
    <row r="17279" spans="10:10" ht="13">
      <c r="J17279" s="169"/>
    </row>
    <row r="17280" spans="10:10" ht="13">
      <c r="J17280" s="169"/>
    </row>
    <row r="17281" spans="10:10" ht="13">
      <c r="J17281" s="169"/>
    </row>
    <row r="17282" spans="10:10" ht="13">
      <c r="J17282" s="169"/>
    </row>
    <row r="17283" spans="10:10" ht="13">
      <c r="J17283" s="169"/>
    </row>
    <row r="17284" spans="10:10" ht="13">
      <c r="J17284" s="169"/>
    </row>
    <row r="17285" spans="10:10" ht="13">
      <c r="J17285" s="169"/>
    </row>
    <row r="17286" spans="10:10" ht="13">
      <c r="J17286" s="169"/>
    </row>
    <row r="17287" spans="10:10" ht="13">
      <c r="J17287" s="169"/>
    </row>
    <row r="17288" spans="10:10" ht="13">
      <c r="J17288" s="169"/>
    </row>
    <row r="17289" spans="10:10" ht="13">
      <c r="J17289" s="169"/>
    </row>
    <row r="17290" spans="10:10" ht="13">
      <c r="J17290" s="169"/>
    </row>
    <row r="17291" spans="10:10" ht="13">
      <c r="J17291" s="169"/>
    </row>
    <row r="17292" spans="10:10" ht="13">
      <c r="J17292" s="169"/>
    </row>
    <row r="17293" spans="10:10" ht="13">
      <c r="J17293" s="169"/>
    </row>
    <row r="17294" spans="10:10" ht="13">
      <c r="J17294" s="169"/>
    </row>
    <row r="17295" spans="10:10" ht="13">
      <c r="J17295" s="169"/>
    </row>
    <row r="17296" spans="10:10" ht="13">
      <c r="J17296" s="169"/>
    </row>
    <row r="17297" spans="10:10" ht="13">
      <c r="J17297" s="169"/>
    </row>
    <row r="17298" spans="10:10" ht="13">
      <c r="J17298" s="169"/>
    </row>
    <row r="17299" spans="10:10" ht="13">
      <c r="J17299" s="169"/>
    </row>
    <row r="17300" spans="10:10" ht="13">
      <c r="J17300" s="169"/>
    </row>
    <row r="17301" spans="10:10" ht="13">
      <c r="J17301" s="169"/>
    </row>
    <row r="17302" spans="10:10" ht="13">
      <c r="J17302" s="169"/>
    </row>
    <row r="17303" spans="10:10" ht="13">
      <c r="J17303" s="169"/>
    </row>
    <row r="17304" spans="10:10" ht="13">
      <c r="J17304" s="169"/>
    </row>
    <row r="17305" spans="10:10" ht="13">
      <c r="J17305" s="169"/>
    </row>
    <row r="17306" spans="10:10" ht="13">
      <c r="J17306" s="169"/>
    </row>
    <row r="17307" spans="10:10" ht="13">
      <c r="J17307" s="169"/>
    </row>
    <row r="17308" spans="10:10" ht="13">
      <c r="J17308" s="169"/>
    </row>
    <row r="17309" spans="10:10" ht="13">
      <c r="J17309" s="169"/>
    </row>
    <row r="17310" spans="10:10" ht="13">
      <c r="J17310" s="169"/>
    </row>
    <row r="17311" spans="10:10" ht="13">
      <c r="J17311" s="169"/>
    </row>
    <row r="17312" spans="10:10" ht="13">
      <c r="J17312" s="169"/>
    </row>
    <row r="17313" spans="10:10" ht="13">
      <c r="J17313" s="169"/>
    </row>
    <row r="17314" spans="10:10" ht="13">
      <c r="J17314" s="169"/>
    </row>
    <row r="17315" spans="10:10" ht="13">
      <c r="J17315" s="169"/>
    </row>
    <row r="17316" spans="10:10" ht="13">
      <c r="J17316" s="169"/>
    </row>
    <row r="17317" spans="10:10" ht="13">
      <c r="J17317" s="169"/>
    </row>
    <row r="17318" spans="10:10" ht="13">
      <c r="J17318" s="169"/>
    </row>
    <row r="17319" spans="10:10" ht="13">
      <c r="J17319" s="169"/>
    </row>
    <row r="17320" spans="10:10" ht="13">
      <c r="J17320" s="169"/>
    </row>
    <row r="17321" spans="10:10" ht="13">
      <c r="J17321" s="169"/>
    </row>
    <row r="17322" spans="10:10" ht="13">
      <c r="J17322" s="169"/>
    </row>
    <row r="17323" spans="10:10" ht="13">
      <c r="J17323" s="169"/>
    </row>
    <row r="17324" spans="10:10" ht="13">
      <c r="J17324" s="169"/>
    </row>
    <row r="17325" spans="10:10" ht="13">
      <c r="J17325" s="169"/>
    </row>
    <row r="17326" spans="10:10" ht="13">
      <c r="J17326" s="169"/>
    </row>
    <row r="17327" spans="10:10" ht="13">
      <c r="J17327" s="169"/>
    </row>
    <row r="17328" spans="10:10" ht="13">
      <c r="J17328" s="169"/>
    </row>
    <row r="17329" spans="10:10" ht="13">
      <c r="J17329" s="169"/>
    </row>
    <row r="17330" spans="10:10" ht="13">
      <c r="J17330" s="169"/>
    </row>
    <row r="17331" spans="10:10" ht="13">
      <c r="J17331" s="169"/>
    </row>
    <row r="17332" spans="10:10" ht="13">
      <c r="J17332" s="169"/>
    </row>
    <row r="17333" spans="10:10" ht="13">
      <c r="J17333" s="169"/>
    </row>
    <row r="17334" spans="10:10" ht="13">
      <c r="J17334" s="169"/>
    </row>
    <row r="17335" spans="10:10" ht="13">
      <c r="J17335" s="169"/>
    </row>
    <row r="17336" spans="10:10" ht="13">
      <c r="J17336" s="169"/>
    </row>
    <row r="17337" spans="10:10" ht="13">
      <c r="J17337" s="169"/>
    </row>
    <row r="17338" spans="10:10" ht="13">
      <c r="J17338" s="169"/>
    </row>
    <row r="17339" spans="10:10" ht="13">
      <c r="J17339" s="169"/>
    </row>
    <row r="17340" spans="10:10" ht="13">
      <c r="J17340" s="169"/>
    </row>
    <row r="17341" spans="10:10" ht="13">
      <c r="J17341" s="169"/>
    </row>
    <row r="17342" spans="10:10" ht="13">
      <c r="J17342" s="169"/>
    </row>
    <row r="17343" spans="10:10" ht="13">
      <c r="J17343" s="169"/>
    </row>
    <row r="17344" spans="10:10" ht="13">
      <c r="J17344" s="169"/>
    </row>
    <row r="17345" spans="10:10" ht="13">
      <c r="J17345" s="169"/>
    </row>
    <row r="17346" spans="10:10" ht="13">
      <c r="J17346" s="169"/>
    </row>
    <row r="17347" spans="10:10" ht="13">
      <c r="J17347" s="169"/>
    </row>
    <row r="17348" spans="10:10" ht="13">
      <c r="J17348" s="169"/>
    </row>
    <row r="17349" spans="10:10" ht="13">
      <c r="J17349" s="169"/>
    </row>
    <row r="17350" spans="10:10" ht="13">
      <c r="J17350" s="169"/>
    </row>
    <row r="17351" spans="10:10" ht="13">
      <c r="J17351" s="169"/>
    </row>
    <row r="17352" spans="10:10" ht="13">
      <c r="J17352" s="169"/>
    </row>
    <row r="17353" spans="10:10" ht="13">
      <c r="J17353" s="169"/>
    </row>
    <row r="17354" spans="10:10" ht="13">
      <c r="J17354" s="169"/>
    </row>
    <row r="17355" spans="10:10" ht="13">
      <c r="J17355" s="169"/>
    </row>
    <row r="17356" spans="10:10" ht="13">
      <c r="J17356" s="169"/>
    </row>
    <row r="17357" spans="10:10" ht="13">
      <c r="J17357" s="169"/>
    </row>
    <row r="17358" spans="10:10" ht="13">
      <c r="J17358" s="169"/>
    </row>
    <row r="17359" spans="10:10" ht="13">
      <c r="J17359" s="169"/>
    </row>
    <row r="17360" spans="10:10" ht="13">
      <c r="J17360" s="169"/>
    </row>
    <row r="17361" spans="10:10" ht="13">
      <c r="J17361" s="169"/>
    </row>
    <row r="17362" spans="10:10" ht="13">
      <c r="J17362" s="169"/>
    </row>
    <row r="17363" spans="10:10" ht="13">
      <c r="J17363" s="169"/>
    </row>
    <row r="17364" spans="10:10" ht="13">
      <c r="J17364" s="169"/>
    </row>
    <row r="17365" spans="10:10" ht="13">
      <c r="J17365" s="169"/>
    </row>
    <row r="17366" spans="10:10" ht="13">
      <c r="J17366" s="169"/>
    </row>
    <row r="17367" spans="10:10" ht="13">
      <c r="J17367" s="169"/>
    </row>
    <row r="17368" spans="10:10" ht="13">
      <c r="J17368" s="169"/>
    </row>
    <row r="17369" spans="10:10" ht="13">
      <c r="J17369" s="169"/>
    </row>
    <row r="17370" spans="10:10" ht="13">
      <c r="J17370" s="169"/>
    </row>
    <row r="17371" spans="10:10" ht="13">
      <c r="J17371" s="169"/>
    </row>
    <row r="17372" spans="10:10" ht="13">
      <c r="J17372" s="169"/>
    </row>
    <row r="17373" spans="10:10" ht="13">
      <c r="J17373" s="169"/>
    </row>
    <row r="17374" spans="10:10" ht="13">
      <c r="J17374" s="169"/>
    </row>
    <row r="17375" spans="10:10" ht="13">
      <c r="J17375" s="169"/>
    </row>
    <row r="17376" spans="10:10" ht="13">
      <c r="J17376" s="169"/>
    </row>
    <row r="17377" spans="10:10" ht="13">
      <c r="J17377" s="169"/>
    </row>
    <row r="17378" spans="10:10" ht="13">
      <c r="J17378" s="169"/>
    </row>
    <row r="17379" spans="10:10" ht="13">
      <c r="J17379" s="169"/>
    </row>
    <row r="17380" spans="10:10" ht="13">
      <c r="J17380" s="169"/>
    </row>
    <row r="17381" spans="10:10" ht="13">
      <c r="J17381" s="169"/>
    </row>
    <row r="17382" spans="10:10" ht="13">
      <c r="J17382" s="169"/>
    </row>
    <row r="17383" spans="10:10" ht="13">
      <c r="J17383" s="169"/>
    </row>
    <row r="17384" spans="10:10" ht="13">
      <c r="J17384" s="169"/>
    </row>
    <row r="17385" spans="10:10" ht="13">
      <c r="J17385" s="169"/>
    </row>
    <row r="17386" spans="10:10" ht="13">
      <c r="J17386" s="169"/>
    </row>
    <row r="17387" spans="10:10" ht="13">
      <c r="J17387" s="169"/>
    </row>
    <row r="17388" spans="10:10" ht="13">
      <c r="J17388" s="169"/>
    </row>
    <row r="17389" spans="10:10" ht="13">
      <c r="J17389" s="169"/>
    </row>
    <row r="17390" spans="10:10" ht="13">
      <c r="J17390" s="169"/>
    </row>
    <row r="17391" spans="10:10" ht="13">
      <c r="J17391" s="169"/>
    </row>
    <row r="17392" spans="10:10" ht="13">
      <c r="J17392" s="169"/>
    </row>
    <row r="17393" spans="10:10" ht="13">
      <c r="J17393" s="169"/>
    </row>
    <row r="17394" spans="10:10" ht="13">
      <c r="J17394" s="169"/>
    </row>
    <row r="17395" spans="10:10" ht="13">
      <c r="J17395" s="169"/>
    </row>
    <row r="17396" spans="10:10" ht="13">
      <c r="J17396" s="169"/>
    </row>
    <row r="17397" spans="10:10" ht="13">
      <c r="J17397" s="169"/>
    </row>
    <row r="17398" spans="10:10" ht="13">
      <c r="J17398" s="169"/>
    </row>
    <row r="17399" spans="10:10" ht="13">
      <c r="J17399" s="169"/>
    </row>
    <row r="17400" spans="10:10" ht="13">
      <c r="J17400" s="169"/>
    </row>
    <row r="17401" spans="10:10" ht="13">
      <c r="J17401" s="169"/>
    </row>
    <row r="17402" spans="10:10" ht="13">
      <c r="J17402" s="169"/>
    </row>
    <row r="17403" spans="10:10" ht="13">
      <c r="J17403" s="169"/>
    </row>
    <row r="17404" spans="10:10" ht="13">
      <c r="J17404" s="169"/>
    </row>
    <row r="17405" spans="10:10" ht="13">
      <c r="J17405" s="169"/>
    </row>
    <row r="17406" spans="10:10" ht="13">
      <c r="J17406" s="169"/>
    </row>
    <row r="17407" spans="10:10" ht="13">
      <c r="J17407" s="169"/>
    </row>
    <row r="17408" spans="10:10" ht="13">
      <c r="J17408" s="169"/>
    </row>
    <row r="17409" spans="10:10" ht="13">
      <c r="J17409" s="169"/>
    </row>
    <row r="17410" spans="10:10" ht="13">
      <c r="J17410" s="169"/>
    </row>
    <row r="17411" spans="10:10" ht="13">
      <c r="J17411" s="169"/>
    </row>
    <row r="17412" spans="10:10" ht="13">
      <c r="J17412" s="169"/>
    </row>
    <row r="17413" spans="10:10" ht="13">
      <c r="J17413" s="169"/>
    </row>
    <row r="17414" spans="10:10" ht="13">
      <c r="J17414" s="169"/>
    </row>
    <row r="17415" spans="10:10" ht="13">
      <c r="J17415" s="169"/>
    </row>
    <row r="17416" spans="10:10" ht="13">
      <c r="J17416" s="169"/>
    </row>
    <row r="17417" spans="10:10" ht="13">
      <c r="J17417" s="169"/>
    </row>
    <row r="17418" spans="10:10" ht="13">
      <c r="J17418" s="169"/>
    </row>
    <row r="17419" spans="10:10" ht="13">
      <c r="J17419" s="169"/>
    </row>
    <row r="17420" spans="10:10" ht="13">
      <c r="J17420" s="169"/>
    </row>
    <row r="17421" spans="10:10" ht="13">
      <c r="J17421" s="169"/>
    </row>
    <row r="17422" spans="10:10" ht="13">
      <c r="J17422" s="169"/>
    </row>
    <row r="17423" spans="10:10" ht="13">
      <c r="J17423" s="169"/>
    </row>
    <row r="17424" spans="10:10" ht="13">
      <c r="J17424" s="169"/>
    </row>
    <row r="17425" spans="10:10" ht="13">
      <c r="J17425" s="169"/>
    </row>
    <row r="17426" spans="10:10" ht="13">
      <c r="J17426" s="169"/>
    </row>
    <row r="17427" spans="10:10" ht="13">
      <c r="J17427" s="169"/>
    </row>
    <row r="17428" spans="10:10" ht="13">
      <c r="J17428" s="169"/>
    </row>
    <row r="17429" spans="10:10" ht="13">
      <c r="J17429" s="169"/>
    </row>
    <row r="17430" spans="10:10" ht="13">
      <c r="J17430" s="169"/>
    </row>
    <row r="17431" spans="10:10" ht="13">
      <c r="J17431" s="169"/>
    </row>
    <row r="17432" spans="10:10" ht="13">
      <c r="J17432" s="169"/>
    </row>
    <row r="17433" spans="10:10" ht="13">
      <c r="J17433" s="169"/>
    </row>
    <row r="17434" spans="10:10" ht="13">
      <c r="J17434" s="169"/>
    </row>
    <row r="17435" spans="10:10" ht="13">
      <c r="J17435" s="169"/>
    </row>
    <row r="17436" spans="10:10" ht="13">
      <c r="J17436" s="169"/>
    </row>
    <row r="17437" spans="10:10" ht="13">
      <c r="J17437" s="169"/>
    </row>
    <row r="17438" spans="10:10" ht="13">
      <c r="J17438" s="169"/>
    </row>
    <row r="17439" spans="10:10" ht="13">
      <c r="J17439" s="169"/>
    </row>
    <row r="17440" spans="10:10" ht="13">
      <c r="J17440" s="169"/>
    </row>
    <row r="17441" spans="10:10" ht="13">
      <c r="J17441" s="169"/>
    </row>
    <row r="17442" spans="10:10" ht="13">
      <c r="J17442" s="169"/>
    </row>
    <row r="17443" spans="10:10" ht="13">
      <c r="J17443" s="169"/>
    </row>
    <row r="17444" spans="10:10" ht="13">
      <c r="J17444" s="169"/>
    </row>
    <row r="17445" spans="10:10" ht="13">
      <c r="J17445" s="169"/>
    </row>
    <row r="17446" spans="10:10" ht="13">
      <c r="J17446" s="169"/>
    </row>
    <row r="17447" spans="10:10" ht="13">
      <c r="J17447" s="169"/>
    </row>
    <row r="17448" spans="10:10" ht="13">
      <c r="J17448" s="169"/>
    </row>
    <row r="17449" spans="10:10" ht="13">
      <c r="J17449" s="169"/>
    </row>
    <row r="17450" spans="10:10" ht="13">
      <c r="J17450" s="169"/>
    </row>
    <row r="17451" spans="10:10" ht="13">
      <c r="J17451" s="169"/>
    </row>
    <row r="17452" spans="10:10" ht="13">
      <c r="J17452" s="169"/>
    </row>
    <row r="17453" spans="10:10" ht="13">
      <c r="J17453" s="169"/>
    </row>
    <row r="17454" spans="10:10" ht="13">
      <c r="J17454" s="169"/>
    </row>
    <row r="17455" spans="10:10" ht="13">
      <c r="J17455" s="169"/>
    </row>
    <row r="17456" spans="10:10" ht="13">
      <c r="J17456" s="169"/>
    </row>
    <row r="17457" spans="10:10" ht="13">
      <c r="J17457" s="169"/>
    </row>
    <row r="17458" spans="10:10" ht="13">
      <c r="J17458" s="169"/>
    </row>
    <row r="17459" spans="10:10" ht="13">
      <c r="J17459" s="169"/>
    </row>
    <row r="17460" spans="10:10" ht="13">
      <c r="J17460" s="169"/>
    </row>
    <row r="17461" spans="10:10" ht="13">
      <c r="J17461" s="169"/>
    </row>
    <row r="17462" spans="10:10" ht="13">
      <c r="J17462" s="169"/>
    </row>
    <row r="17463" spans="10:10" ht="13">
      <c r="J17463" s="169"/>
    </row>
    <row r="17464" spans="10:10" ht="13">
      <c r="J17464" s="169"/>
    </row>
    <row r="17465" spans="10:10" ht="13">
      <c r="J17465" s="169"/>
    </row>
    <row r="17466" spans="10:10" ht="13">
      <c r="J17466" s="169"/>
    </row>
    <row r="17467" spans="10:10" ht="13">
      <c r="J17467" s="169"/>
    </row>
    <row r="17468" spans="10:10" ht="13">
      <c r="J17468" s="169"/>
    </row>
    <row r="17469" spans="10:10" ht="13">
      <c r="J17469" s="169"/>
    </row>
    <row r="17470" spans="10:10" ht="13">
      <c r="J17470" s="169"/>
    </row>
    <row r="17471" spans="10:10" ht="13">
      <c r="J17471" s="169"/>
    </row>
    <row r="17472" spans="10:10" ht="13">
      <c r="J17472" s="169"/>
    </row>
    <row r="17473" spans="10:10" ht="13">
      <c r="J17473" s="169"/>
    </row>
    <row r="17474" spans="10:10" ht="13">
      <c r="J17474" s="169"/>
    </row>
    <row r="17475" spans="10:10" ht="13">
      <c r="J17475" s="169"/>
    </row>
    <row r="17476" spans="10:10" ht="13">
      <c r="J17476" s="169"/>
    </row>
    <row r="17477" spans="10:10" ht="13">
      <c r="J17477" s="169"/>
    </row>
    <row r="17478" spans="10:10" ht="13">
      <c r="J17478" s="169"/>
    </row>
    <row r="17479" spans="10:10" ht="13">
      <c r="J17479" s="169"/>
    </row>
    <row r="17480" spans="10:10" ht="13">
      <c r="J17480" s="169"/>
    </row>
    <row r="17481" spans="10:10" ht="13">
      <c r="J17481" s="169"/>
    </row>
    <row r="17482" spans="10:10" ht="13">
      <c r="J17482" s="169"/>
    </row>
    <row r="17483" spans="10:10" ht="13">
      <c r="J17483" s="169"/>
    </row>
    <row r="17484" spans="10:10" ht="13">
      <c r="J17484" s="169"/>
    </row>
    <row r="17485" spans="10:10" ht="13">
      <c r="J17485" s="169"/>
    </row>
    <row r="17486" spans="10:10" ht="13">
      <c r="J17486" s="169"/>
    </row>
    <row r="17487" spans="10:10" ht="13">
      <c r="J17487" s="169"/>
    </row>
    <row r="17488" spans="10:10" ht="13">
      <c r="J17488" s="169"/>
    </row>
    <row r="17489" spans="10:10" ht="13">
      <c r="J17489" s="169"/>
    </row>
    <row r="17490" spans="10:10" ht="13">
      <c r="J17490" s="169"/>
    </row>
    <row r="17491" spans="10:10" ht="13">
      <c r="J17491" s="169"/>
    </row>
    <row r="17492" spans="10:10" ht="13">
      <c r="J17492" s="169"/>
    </row>
    <row r="17493" spans="10:10" ht="13">
      <c r="J17493" s="169"/>
    </row>
    <row r="17494" spans="10:10" ht="13">
      <c r="J17494" s="169"/>
    </row>
    <row r="17495" spans="10:10" ht="13">
      <c r="J17495" s="169"/>
    </row>
    <row r="17496" spans="10:10" ht="13">
      <c r="J17496" s="169"/>
    </row>
    <row r="17497" spans="10:10" ht="13">
      <c r="J17497" s="169"/>
    </row>
    <row r="17498" spans="10:10" ht="13">
      <c r="J17498" s="169"/>
    </row>
    <row r="17499" spans="10:10" ht="13">
      <c r="J17499" s="169"/>
    </row>
    <row r="17500" spans="10:10" ht="13">
      <c r="J17500" s="169"/>
    </row>
    <row r="17501" spans="10:10" ht="13">
      <c r="J17501" s="169"/>
    </row>
    <row r="17502" spans="10:10" ht="13">
      <c r="J17502" s="169"/>
    </row>
    <row r="17503" spans="10:10" ht="13">
      <c r="J17503" s="169"/>
    </row>
    <row r="17504" spans="10:10" ht="13">
      <c r="J17504" s="169"/>
    </row>
    <row r="17505" spans="10:10" ht="13">
      <c r="J17505" s="169"/>
    </row>
    <row r="17506" spans="10:10" ht="13">
      <c r="J17506" s="169"/>
    </row>
    <row r="17507" spans="10:10" ht="13">
      <c r="J17507" s="169"/>
    </row>
    <row r="17508" spans="10:10" ht="13">
      <c r="J17508" s="169"/>
    </row>
    <row r="17509" spans="10:10" ht="13">
      <c r="J17509" s="169"/>
    </row>
    <row r="17510" spans="10:10" ht="13">
      <c r="J17510" s="169"/>
    </row>
    <row r="17511" spans="10:10" ht="13">
      <c r="J17511" s="169"/>
    </row>
    <row r="17512" spans="10:10" ht="13">
      <c r="J17512" s="169"/>
    </row>
    <row r="17513" spans="10:10" ht="13">
      <c r="J17513" s="169"/>
    </row>
    <row r="17514" spans="10:10" ht="13">
      <c r="J17514" s="169"/>
    </row>
    <row r="17515" spans="10:10" ht="13">
      <c r="J17515" s="169"/>
    </row>
    <row r="17516" spans="10:10" ht="13">
      <c r="J17516" s="169"/>
    </row>
    <row r="17517" spans="10:10" ht="13">
      <c r="J17517" s="169"/>
    </row>
    <row r="17518" spans="10:10" ht="13">
      <c r="J17518" s="169"/>
    </row>
    <row r="17519" spans="10:10" ht="13">
      <c r="J17519" s="169"/>
    </row>
    <row r="17520" spans="10:10" ht="13">
      <c r="J17520" s="169"/>
    </row>
    <row r="17521" spans="10:10" ht="13">
      <c r="J17521" s="169"/>
    </row>
    <row r="17522" spans="10:10" ht="13">
      <c r="J17522" s="169"/>
    </row>
    <row r="17523" spans="10:10" ht="13">
      <c r="J17523" s="169"/>
    </row>
    <row r="17524" spans="10:10" ht="13">
      <c r="J17524" s="169"/>
    </row>
    <row r="17525" spans="10:10" ht="13">
      <c r="J17525" s="169"/>
    </row>
    <row r="17526" spans="10:10" ht="13">
      <c r="J17526" s="169"/>
    </row>
    <row r="17527" spans="10:10" ht="13">
      <c r="J17527" s="169"/>
    </row>
    <row r="17528" spans="10:10" ht="13">
      <c r="J17528" s="169"/>
    </row>
    <row r="17529" spans="10:10" ht="13">
      <c r="J17529" s="169"/>
    </row>
    <row r="17530" spans="10:10" ht="13">
      <c r="J17530" s="169"/>
    </row>
    <row r="17531" spans="10:10" ht="13">
      <c r="J17531" s="169"/>
    </row>
    <row r="17532" spans="10:10" ht="13">
      <c r="J17532" s="169"/>
    </row>
    <row r="17533" spans="10:10" ht="13">
      <c r="J17533" s="169"/>
    </row>
    <row r="17534" spans="10:10" ht="13">
      <c r="J17534" s="169"/>
    </row>
    <row r="17535" spans="10:10" ht="13">
      <c r="J17535" s="169"/>
    </row>
    <row r="17536" spans="10:10" ht="13">
      <c r="J17536" s="169"/>
    </row>
    <row r="17537" spans="10:10" ht="13">
      <c r="J17537" s="169"/>
    </row>
    <row r="17538" spans="10:10" ht="13">
      <c r="J17538" s="169"/>
    </row>
    <row r="17539" spans="10:10" ht="13">
      <c r="J17539" s="169"/>
    </row>
    <row r="17540" spans="10:10" ht="13">
      <c r="J17540" s="169"/>
    </row>
    <row r="17541" spans="10:10" ht="13">
      <c r="J17541" s="169"/>
    </row>
    <row r="17542" spans="10:10" ht="13">
      <c r="J17542" s="169"/>
    </row>
    <row r="17543" spans="10:10" ht="13">
      <c r="J17543" s="169"/>
    </row>
    <row r="17544" spans="10:10" ht="13">
      <c r="J17544" s="169"/>
    </row>
    <row r="17545" spans="10:10" ht="13">
      <c r="J17545" s="169"/>
    </row>
    <row r="17546" spans="10:10" ht="13">
      <c r="J17546" s="169"/>
    </row>
    <row r="17547" spans="10:10" ht="13">
      <c r="J17547" s="169"/>
    </row>
    <row r="17548" spans="10:10" ht="13">
      <c r="J17548" s="169"/>
    </row>
    <row r="17549" spans="10:10" ht="13">
      <c r="J17549" s="169"/>
    </row>
    <row r="17550" spans="10:10" ht="13">
      <c r="J17550" s="169"/>
    </row>
    <row r="17551" spans="10:10" ht="13">
      <c r="J17551" s="169"/>
    </row>
    <row r="17552" spans="10:10" ht="13">
      <c r="J17552" s="169"/>
    </row>
    <row r="17553" spans="10:10" ht="13">
      <c r="J17553" s="169"/>
    </row>
    <row r="17554" spans="10:10" ht="13">
      <c r="J17554" s="169"/>
    </row>
    <row r="17555" spans="10:10" ht="13">
      <c r="J17555" s="169"/>
    </row>
    <row r="17556" spans="10:10" ht="13">
      <c r="J17556" s="169"/>
    </row>
    <row r="17557" spans="10:10" ht="13">
      <c r="J17557" s="169"/>
    </row>
    <row r="17558" spans="10:10" ht="13">
      <c r="J17558" s="169"/>
    </row>
    <row r="17559" spans="10:10" ht="13">
      <c r="J17559" s="169"/>
    </row>
    <row r="17560" spans="10:10" ht="13">
      <c r="J17560" s="169"/>
    </row>
    <row r="17561" spans="10:10" ht="13">
      <c r="J17561" s="169"/>
    </row>
    <row r="17562" spans="10:10" ht="13">
      <c r="J17562" s="169"/>
    </row>
    <row r="17563" spans="10:10" ht="13">
      <c r="J17563" s="169"/>
    </row>
    <row r="17564" spans="10:10" ht="13">
      <c r="J17564" s="169"/>
    </row>
    <row r="17565" spans="10:10" ht="13">
      <c r="J17565" s="169"/>
    </row>
    <row r="17566" spans="10:10" ht="13">
      <c r="J17566" s="169"/>
    </row>
    <row r="17567" spans="10:10" ht="13">
      <c r="J17567" s="169"/>
    </row>
    <row r="17568" spans="10:10" ht="13">
      <c r="J17568" s="169"/>
    </row>
    <row r="17569" spans="10:10" ht="13">
      <c r="J17569" s="169"/>
    </row>
    <row r="17570" spans="10:10" ht="13">
      <c r="J17570" s="169"/>
    </row>
    <row r="17571" spans="10:10" ht="13">
      <c r="J17571" s="169"/>
    </row>
    <row r="17572" spans="10:10" ht="13">
      <c r="J17572" s="169"/>
    </row>
    <row r="17573" spans="10:10" ht="13">
      <c r="J17573" s="169"/>
    </row>
    <row r="17574" spans="10:10" ht="13">
      <c r="J17574" s="169"/>
    </row>
    <row r="17575" spans="10:10" ht="13">
      <c r="J17575" s="169"/>
    </row>
    <row r="17576" spans="10:10" ht="13">
      <c r="J17576" s="169"/>
    </row>
    <row r="17577" spans="10:10" ht="13">
      <c r="J17577" s="169"/>
    </row>
    <row r="17578" spans="10:10" ht="13">
      <c r="J17578" s="169"/>
    </row>
    <row r="17579" spans="10:10" ht="13">
      <c r="J17579" s="169"/>
    </row>
    <row r="17580" spans="10:10" ht="13">
      <c r="J17580" s="169"/>
    </row>
    <row r="17581" spans="10:10" ht="13">
      <c r="J17581" s="169"/>
    </row>
    <row r="17582" spans="10:10" ht="13">
      <c r="J17582" s="169"/>
    </row>
    <row r="17583" spans="10:10" ht="13">
      <c r="J17583" s="169"/>
    </row>
    <row r="17584" spans="10:10" ht="13">
      <c r="J17584" s="169"/>
    </row>
    <row r="17585" spans="10:10" ht="13">
      <c r="J17585" s="169"/>
    </row>
    <row r="17586" spans="10:10" ht="13">
      <c r="J17586" s="169"/>
    </row>
    <row r="17587" spans="10:10" ht="13">
      <c r="J17587" s="169"/>
    </row>
    <row r="17588" spans="10:10" ht="13">
      <c r="J17588" s="169"/>
    </row>
    <row r="17589" spans="10:10" ht="13">
      <c r="J17589" s="169"/>
    </row>
    <row r="17590" spans="10:10" ht="13">
      <c r="J17590" s="169"/>
    </row>
    <row r="17591" spans="10:10" ht="13">
      <c r="J17591" s="169"/>
    </row>
    <row r="17592" spans="10:10" ht="13">
      <c r="J17592" s="169"/>
    </row>
    <row r="17593" spans="10:10" ht="13">
      <c r="J17593" s="169"/>
    </row>
    <row r="17594" spans="10:10" ht="13">
      <c r="J17594" s="169"/>
    </row>
    <row r="17595" spans="10:10" ht="13">
      <c r="J17595" s="169"/>
    </row>
    <row r="17596" spans="10:10" ht="13">
      <c r="J17596" s="169"/>
    </row>
    <row r="17597" spans="10:10" ht="13">
      <c r="J17597" s="169"/>
    </row>
    <row r="17598" spans="10:10" ht="13">
      <c r="J17598" s="169"/>
    </row>
    <row r="17599" spans="10:10" ht="13">
      <c r="J17599" s="169"/>
    </row>
    <row r="17600" spans="10:10" ht="13">
      <c r="J17600" s="169"/>
    </row>
    <row r="17601" spans="10:10" ht="13">
      <c r="J17601" s="169"/>
    </row>
    <row r="17602" spans="10:10" ht="13">
      <c r="J17602" s="169"/>
    </row>
    <row r="17603" spans="10:10" ht="13">
      <c r="J17603" s="169"/>
    </row>
    <row r="17604" spans="10:10" ht="13">
      <c r="J17604" s="169"/>
    </row>
    <row r="17605" spans="10:10" ht="13">
      <c r="J17605" s="169"/>
    </row>
    <row r="17606" spans="10:10" ht="13">
      <c r="J17606" s="169"/>
    </row>
    <row r="17607" spans="10:10" ht="13">
      <c r="J17607" s="169"/>
    </row>
    <row r="17608" spans="10:10" ht="13">
      <c r="J17608" s="169"/>
    </row>
    <row r="17609" spans="10:10" ht="13">
      <c r="J17609" s="169"/>
    </row>
    <row r="17610" spans="10:10" ht="13">
      <c r="J17610" s="169"/>
    </row>
    <row r="17611" spans="10:10" ht="13">
      <c r="J17611" s="169"/>
    </row>
    <row r="17612" spans="10:10" ht="13">
      <c r="J17612" s="169"/>
    </row>
    <row r="17613" spans="10:10" ht="13">
      <c r="J17613" s="169"/>
    </row>
    <row r="17614" spans="10:10" ht="13">
      <c r="J17614" s="169"/>
    </row>
    <row r="17615" spans="10:10" ht="13">
      <c r="J17615" s="169"/>
    </row>
    <row r="17616" spans="10:10" ht="13">
      <c r="J17616" s="169"/>
    </row>
    <row r="17617" spans="10:10" ht="13">
      <c r="J17617" s="169"/>
    </row>
    <row r="17618" spans="10:10" ht="13">
      <c r="J17618" s="169"/>
    </row>
    <row r="17619" spans="10:10" ht="13">
      <c r="J17619" s="169"/>
    </row>
    <row r="17620" spans="10:10" ht="13">
      <c r="J17620" s="169"/>
    </row>
    <row r="17621" spans="10:10" ht="13">
      <c r="J17621" s="169"/>
    </row>
    <row r="17622" spans="10:10" ht="13">
      <c r="J17622" s="169"/>
    </row>
    <row r="17623" spans="10:10" ht="13">
      <c r="J17623" s="169"/>
    </row>
    <row r="17624" spans="10:10" ht="13">
      <c r="J17624" s="169"/>
    </row>
    <row r="17625" spans="10:10" ht="13">
      <c r="J17625" s="169"/>
    </row>
    <row r="17626" spans="10:10" ht="13">
      <c r="J17626" s="169"/>
    </row>
    <row r="17627" spans="10:10" ht="13">
      <c r="J17627" s="169"/>
    </row>
    <row r="17628" spans="10:10" ht="13">
      <c r="J17628" s="169"/>
    </row>
    <row r="17629" spans="10:10" ht="13">
      <c r="J17629" s="169"/>
    </row>
    <row r="17630" spans="10:10" ht="13">
      <c r="J17630" s="169"/>
    </row>
    <row r="17631" spans="10:10" ht="13">
      <c r="J17631" s="169"/>
    </row>
    <row r="17632" spans="10:10" ht="13">
      <c r="J17632" s="169"/>
    </row>
    <row r="17633" spans="10:10" ht="13">
      <c r="J17633" s="169"/>
    </row>
    <row r="17634" spans="10:10" ht="13">
      <c r="J17634" s="169"/>
    </row>
    <row r="17635" spans="10:10" ht="13">
      <c r="J17635" s="169"/>
    </row>
    <row r="17636" spans="10:10" ht="13">
      <c r="J17636" s="169"/>
    </row>
    <row r="17637" spans="10:10" ht="13">
      <c r="J17637" s="169"/>
    </row>
    <row r="17638" spans="10:10" ht="13">
      <c r="J17638" s="169"/>
    </row>
    <row r="17639" spans="10:10" ht="13">
      <c r="J17639" s="169"/>
    </row>
    <row r="17640" spans="10:10" ht="13">
      <c r="J17640" s="169"/>
    </row>
    <row r="17641" spans="10:10" ht="13">
      <c r="J17641" s="169"/>
    </row>
    <row r="17642" spans="10:10" ht="13">
      <c r="J17642" s="169"/>
    </row>
    <row r="17643" spans="10:10" ht="13">
      <c r="J17643" s="169"/>
    </row>
    <row r="17644" spans="10:10" ht="13">
      <c r="J17644" s="169"/>
    </row>
    <row r="17645" spans="10:10" ht="13">
      <c r="J17645" s="169"/>
    </row>
    <row r="17646" spans="10:10" ht="13">
      <c r="J17646" s="169"/>
    </row>
    <row r="17647" spans="10:10" ht="13">
      <c r="J17647" s="169"/>
    </row>
    <row r="17648" spans="10:10" ht="13">
      <c r="J17648" s="169"/>
    </row>
    <row r="17649" spans="10:10" ht="13">
      <c r="J17649" s="169"/>
    </row>
    <row r="17650" spans="10:10" ht="13">
      <c r="J17650" s="169"/>
    </row>
    <row r="17651" spans="10:10" ht="13">
      <c r="J17651" s="169"/>
    </row>
    <row r="17652" spans="10:10" ht="13">
      <c r="J17652" s="169"/>
    </row>
    <row r="17653" spans="10:10" ht="13">
      <c r="J17653" s="169"/>
    </row>
    <row r="17654" spans="10:10" ht="13">
      <c r="J17654" s="169"/>
    </row>
    <row r="17655" spans="10:10" ht="13">
      <c r="J17655" s="169"/>
    </row>
    <row r="17656" spans="10:10" ht="13">
      <c r="J17656" s="169"/>
    </row>
    <row r="17657" spans="10:10" ht="13">
      <c r="J17657" s="169"/>
    </row>
    <row r="17658" spans="10:10" ht="13">
      <c r="J17658" s="169"/>
    </row>
    <row r="17659" spans="10:10" ht="13">
      <c r="J17659" s="169"/>
    </row>
    <row r="17660" spans="10:10" ht="13">
      <c r="J17660" s="169"/>
    </row>
    <row r="17661" spans="10:10" ht="13">
      <c r="J17661" s="169"/>
    </row>
    <row r="17662" spans="10:10" ht="13">
      <c r="J17662" s="169"/>
    </row>
    <row r="17663" spans="10:10" ht="13">
      <c r="J17663" s="169"/>
    </row>
    <row r="17664" spans="10:10" ht="13">
      <c r="J17664" s="169"/>
    </row>
    <row r="17665" spans="10:10" ht="13">
      <c r="J17665" s="169"/>
    </row>
    <row r="17666" spans="10:10" ht="13">
      <c r="J17666" s="169"/>
    </row>
    <row r="17667" spans="10:10" ht="13">
      <c r="J17667" s="169"/>
    </row>
    <row r="17668" spans="10:10" ht="13">
      <c r="J17668" s="169"/>
    </row>
    <row r="17669" spans="10:10" ht="13">
      <c r="J17669" s="169"/>
    </row>
    <row r="17670" spans="10:10" ht="13">
      <c r="J17670" s="169"/>
    </row>
    <row r="17671" spans="10:10" ht="13">
      <c r="J17671" s="169"/>
    </row>
    <row r="17672" spans="10:10" ht="13">
      <c r="J17672" s="169"/>
    </row>
    <row r="17673" spans="10:10" ht="13">
      <c r="J17673" s="169"/>
    </row>
    <row r="17674" spans="10:10" ht="13">
      <c r="J17674" s="169"/>
    </row>
    <row r="17675" spans="10:10" ht="13">
      <c r="J17675" s="169"/>
    </row>
    <row r="17676" spans="10:10" ht="13">
      <c r="J17676" s="169"/>
    </row>
    <row r="17677" spans="10:10" ht="13">
      <c r="J17677" s="169"/>
    </row>
    <row r="17678" spans="10:10" ht="13">
      <c r="J17678" s="169"/>
    </row>
    <row r="17679" spans="10:10" ht="13">
      <c r="J17679" s="169"/>
    </row>
    <row r="17680" spans="10:10" ht="13">
      <c r="J17680" s="169"/>
    </row>
    <row r="17681" spans="10:10" ht="13">
      <c r="J17681" s="169"/>
    </row>
    <row r="17682" spans="10:10" ht="13">
      <c r="J17682" s="169"/>
    </row>
    <row r="17683" spans="10:10" ht="13">
      <c r="J17683" s="169"/>
    </row>
    <row r="17684" spans="10:10" ht="13">
      <c r="J17684" s="169"/>
    </row>
    <row r="17685" spans="10:10" ht="13">
      <c r="J17685" s="169"/>
    </row>
    <row r="17686" spans="10:10" ht="13">
      <c r="J17686" s="169"/>
    </row>
    <row r="17687" spans="10:10" ht="13">
      <c r="J17687" s="169"/>
    </row>
    <row r="17688" spans="10:10" ht="13">
      <c r="J17688" s="169"/>
    </row>
    <row r="17689" spans="10:10" ht="13">
      <c r="J17689" s="169"/>
    </row>
    <row r="17690" spans="10:10" ht="13">
      <c r="J17690" s="169"/>
    </row>
    <row r="17691" spans="10:10" ht="13">
      <c r="J17691" s="169"/>
    </row>
    <row r="17692" spans="10:10" ht="13">
      <c r="J17692" s="169"/>
    </row>
    <row r="17693" spans="10:10" ht="13">
      <c r="J17693" s="169"/>
    </row>
    <row r="17694" spans="10:10" ht="13">
      <c r="J17694" s="169"/>
    </row>
    <row r="17695" spans="10:10" ht="13">
      <c r="J17695" s="169"/>
    </row>
    <row r="17696" spans="10:10" ht="13">
      <c r="J17696" s="169"/>
    </row>
    <row r="17697" spans="10:10" ht="13">
      <c r="J17697" s="169"/>
    </row>
    <row r="17698" spans="10:10" ht="13">
      <c r="J17698" s="169"/>
    </row>
    <row r="17699" spans="10:10" ht="13">
      <c r="J17699" s="169"/>
    </row>
    <row r="17700" spans="10:10" ht="13">
      <c r="J17700" s="169"/>
    </row>
    <row r="17701" spans="10:10" ht="13">
      <c r="J17701" s="169"/>
    </row>
    <row r="17702" spans="10:10" ht="13">
      <c r="J17702" s="169"/>
    </row>
    <row r="17703" spans="10:10" ht="13">
      <c r="J17703" s="169"/>
    </row>
    <row r="17704" spans="10:10" ht="13">
      <c r="J17704" s="169"/>
    </row>
    <row r="17705" spans="10:10" ht="13">
      <c r="J17705" s="169"/>
    </row>
    <row r="17706" spans="10:10" ht="13">
      <c r="J17706" s="169"/>
    </row>
    <row r="17707" spans="10:10" ht="13">
      <c r="J17707" s="169"/>
    </row>
    <row r="17708" spans="10:10" ht="13">
      <c r="J17708" s="169"/>
    </row>
    <row r="17709" spans="10:10" ht="13">
      <c r="J17709" s="169"/>
    </row>
    <row r="17710" spans="10:10" ht="13">
      <c r="J17710" s="169"/>
    </row>
    <row r="17711" spans="10:10" ht="13">
      <c r="J17711" s="169"/>
    </row>
    <row r="17712" spans="10:10" ht="13">
      <c r="J17712" s="169"/>
    </row>
    <row r="17713" spans="10:10" ht="13">
      <c r="J17713" s="169"/>
    </row>
    <row r="17714" spans="10:10" ht="13">
      <c r="J17714" s="169"/>
    </row>
    <row r="17715" spans="10:10" ht="13">
      <c r="J17715" s="169"/>
    </row>
    <row r="17716" spans="10:10" ht="13">
      <c r="J17716" s="169"/>
    </row>
    <row r="17717" spans="10:10" ht="13">
      <c r="J17717" s="169"/>
    </row>
    <row r="17718" spans="10:10" ht="13">
      <c r="J17718" s="169"/>
    </row>
    <row r="17719" spans="10:10" ht="13">
      <c r="J17719" s="169"/>
    </row>
    <row r="17720" spans="10:10" ht="13">
      <c r="J17720" s="169"/>
    </row>
    <row r="17721" spans="10:10" ht="13">
      <c r="J17721" s="169"/>
    </row>
    <row r="17722" spans="10:10" ht="13">
      <c r="J17722" s="169"/>
    </row>
    <row r="17723" spans="10:10" ht="13">
      <c r="J17723" s="169"/>
    </row>
    <row r="17724" spans="10:10" ht="13">
      <c r="J17724" s="169"/>
    </row>
    <row r="17725" spans="10:10" ht="13">
      <c r="J17725" s="169"/>
    </row>
    <row r="17726" spans="10:10" ht="13">
      <c r="J17726" s="169"/>
    </row>
    <row r="17727" spans="10:10" ht="13">
      <c r="J17727" s="169"/>
    </row>
    <row r="17728" spans="10:10" ht="13">
      <c r="J17728" s="169"/>
    </row>
    <row r="17729" spans="10:10" ht="13">
      <c r="J17729" s="169"/>
    </row>
    <row r="17730" spans="10:10" ht="13">
      <c r="J17730" s="169"/>
    </row>
    <row r="17731" spans="10:10" ht="13">
      <c r="J17731" s="169"/>
    </row>
    <row r="17732" spans="10:10" ht="13">
      <c r="J17732" s="169"/>
    </row>
    <row r="17733" spans="10:10" ht="13">
      <c r="J17733" s="169"/>
    </row>
    <row r="17734" spans="10:10" ht="13">
      <c r="J17734" s="169"/>
    </row>
    <row r="17735" spans="10:10" ht="13">
      <c r="J17735" s="169"/>
    </row>
    <row r="17736" spans="10:10" ht="13">
      <c r="J17736" s="169"/>
    </row>
    <row r="17737" spans="10:10" ht="13">
      <c r="J17737" s="169"/>
    </row>
    <row r="17738" spans="10:10" ht="13">
      <c r="J17738" s="169"/>
    </row>
    <row r="17739" spans="10:10" ht="13">
      <c r="J17739" s="169"/>
    </row>
    <row r="17740" spans="10:10" ht="13">
      <c r="J17740" s="169"/>
    </row>
    <row r="17741" spans="10:10" ht="13">
      <c r="J17741" s="169"/>
    </row>
    <row r="17742" spans="10:10" ht="13">
      <c r="J17742" s="169"/>
    </row>
    <row r="17743" spans="10:10" ht="13">
      <c r="J17743" s="169"/>
    </row>
    <row r="17744" spans="10:10" ht="13">
      <c r="J17744" s="169"/>
    </row>
    <row r="17745" spans="10:10" ht="13">
      <c r="J17745" s="169"/>
    </row>
    <row r="17746" spans="10:10" ht="13">
      <c r="J17746" s="169"/>
    </row>
    <row r="17747" spans="10:10" ht="13">
      <c r="J17747" s="169"/>
    </row>
    <row r="17748" spans="10:10" ht="13">
      <c r="J17748" s="169"/>
    </row>
    <row r="17749" spans="10:10" ht="13">
      <c r="J17749" s="169"/>
    </row>
    <row r="17750" spans="10:10" ht="13">
      <c r="J17750" s="169"/>
    </row>
    <row r="17751" spans="10:10" ht="13">
      <c r="J17751" s="169"/>
    </row>
    <row r="17752" spans="10:10" ht="13">
      <c r="J17752" s="169"/>
    </row>
    <row r="17753" spans="10:10" ht="13">
      <c r="J17753" s="169"/>
    </row>
    <row r="17754" spans="10:10" ht="13">
      <c r="J17754" s="169"/>
    </row>
    <row r="17755" spans="10:10" ht="13">
      <c r="J17755" s="169"/>
    </row>
    <row r="17756" spans="10:10" ht="13">
      <c r="J17756" s="169"/>
    </row>
    <row r="17757" spans="10:10" ht="13">
      <c r="J17757" s="169"/>
    </row>
    <row r="17758" spans="10:10" ht="13">
      <c r="J17758" s="169"/>
    </row>
    <row r="17759" spans="10:10" ht="13">
      <c r="J17759" s="169"/>
    </row>
    <row r="17760" spans="10:10" ht="13">
      <c r="J17760" s="169"/>
    </row>
    <row r="17761" spans="10:10" ht="13">
      <c r="J17761" s="169"/>
    </row>
    <row r="17762" spans="10:10" ht="13">
      <c r="J17762" s="169"/>
    </row>
    <row r="17763" spans="10:10" ht="13">
      <c r="J17763" s="169"/>
    </row>
    <row r="17764" spans="10:10" ht="13">
      <c r="J17764" s="169"/>
    </row>
    <row r="17765" spans="10:10" ht="13">
      <c r="J17765" s="169"/>
    </row>
    <row r="17766" spans="10:10" ht="13">
      <c r="J17766" s="169"/>
    </row>
    <row r="17767" spans="10:10" ht="13">
      <c r="J17767" s="169"/>
    </row>
    <row r="17768" spans="10:10" ht="13">
      <c r="J17768" s="169"/>
    </row>
    <row r="17769" spans="10:10" ht="13">
      <c r="J17769" s="169"/>
    </row>
    <row r="17770" spans="10:10" ht="13">
      <c r="J17770" s="169"/>
    </row>
    <row r="17771" spans="10:10" ht="13">
      <c r="J17771" s="169"/>
    </row>
    <row r="17772" spans="10:10" ht="13">
      <c r="J17772" s="169"/>
    </row>
    <row r="17773" spans="10:10" ht="13">
      <c r="J17773" s="169"/>
    </row>
    <row r="17774" spans="10:10" ht="13">
      <c r="J17774" s="169"/>
    </row>
    <row r="17775" spans="10:10" ht="13">
      <c r="J17775" s="169"/>
    </row>
    <row r="17776" spans="10:10" ht="13">
      <c r="J17776" s="169"/>
    </row>
    <row r="17777" spans="10:10" ht="13">
      <c r="J17777" s="169"/>
    </row>
    <row r="17778" spans="10:10" ht="13">
      <c r="J17778" s="169"/>
    </row>
    <row r="17779" spans="10:10" ht="13">
      <c r="J17779" s="169"/>
    </row>
    <row r="17780" spans="10:10" ht="13">
      <c r="J17780" s="169"/>
    </row>
    <row r="17781" spans="10:10" ht="13">
      <c r="J17781" s="169"/>
    </row>
    <row r="17782" spans="10:10" ht="13">
      <c r="J17782" s="169"/>
    </row>
    <row r="17783" spans="10:10" ht="13">
      <c r="J17783" s="169"/>
    </row>
    <row r="17784" spans="10:10" ht="13">
      <c r="J17784" s="169"/>
    </row>
    <row r="17785" spans="10:10" ht="13">
      <c r="J17785" s="169"/>
    </row>
    <row r="17786" spans="10:10" ht="13">
      <c r="J17786" s="169"/>
    </row>
    <row r="17787" spans="10:10" ht="13">
      <c r="J17787" s="169"/>
    </row>
    <row r="17788" spans="10:10" ht="13">
      <c r="J17788" s="169"/>
    </row>
    <row r="17789" spans="10:10" ht="13">
      <c r="J17789" s="169"/>
    </row>
    <row r="17790" spans="10:10" ht="13">
      <c r="J17790" s="169"/>
    </row>
    <row r="17791" spans="10:10" ht="13">
      <c r="J17791" s="169"/>
    </row>
    <row r="17792" spans="10:10" ht="13">
      <c r="J17792" s="169"/>
    </row>
    <row r="17793" spans="10:10" ht="13">
      <c r="J17793" s="169"/>
    </row>
    <row r="17794" spans="10:10" ht="13">
      <c r="J17794" s="169"/>
    </row>
    <row r="17795" spans="10:10" ht="13">
      <c r="J17795" s="169"/>
    </row>
    <row r="17796" spans="10:10" ht="13">
      <c r="J17796" s="169"/>
    </row>
    <row r="17797" spans="10:10" ht="13">
      <c r="J17797" s="169"/>
    </row>
    <row r="17798" spans="10:10" ht="13">
      <c r="J17798" s="169"/>
    </row>
    <row r="17799" spans="10:10" ht="13">
      <c r="J17799" s="169"/>
    </row>
    <row r="17800" spans="10:10" ht="13">
      <c r="J17800" s="169"/>
    </row>
    <row r="17801" spans="10:10" ht="13">
      <c r="J17801" s="169"/>
    </row>
    <row r="17802" spans="10:10" ht="13">
      <c r="J17802" s="169"/>
    </row>
    <row r="17803" spans="10:10" ht="13">
      <c r="J17803" s="169"/>
    </row>
    <row r="17804" spans="10:10" ht="13">
      <c r="J17804" s="169"/>
    </row>
    <row r="17805" spans="10:10" ht="13">
      <c r="J17805" s="169"/>
    </row>
    <row r="17806" spans="10:10" ht="13">
      <c r="J17806" s="169"/>
    </row>
    <row r="17807" spans="10:10" ht="13">
      <c r="J17807" s="169"/>
    </row>
    <row r="17808" spans="10:10" ht="13">
      <c r="J17808" s="169"/>
    </row>
    <row r="17809" spans="10:10" ht="13">
      <c r="J17809" s="169"/>
    </row>
    <row r="17810" spans="10:10" ht="13">
      <c r="J17810" s="169"/>
    </row>
    <row r="17811" spans="10:10" ht="13">
      <c r="J17811" s="169"/>
    </row>
    <row r="17812" spans="10:10" ht="13">
      <c r="J17812" s="169"/>
    </row>
    <row r="17813" spans="10:10" ht="13">
      <c r="J17813" s="169"/>
    </row>
    <row r="17814" spans="10:10" ht="13">
      <c r="J17814" s="169"/>
    </row>
    <row r="17815" spans="10:10" ht="13">
      <c r="J17815" s="169"/>
    </row>
    <row r="17816" spans="10:10" ht="13">
      <c r="J17816" s="169"/>
    </row>
    <row r="17817" spans="10:10" ht="13">
      <c r="J17817" s="169"/>
    </row>
    <row r="17818" spans="10:10" ht="13">
      <c r="J17818" s="169"/>
    </row>
    <row r="17819" spans="10:10" ht="13">
      <c r="J17819" s="169"/>
    </row>
    <row r="17820" spans="10:10" ht="13">
      <c r="J17820" s="169"/>
    </row>
    <row r="17821" spans="10:10" ht="13">
      <c r="J17821" s="169"/>
    </row>
    <row r="17822" spans="10:10" ht="13">
      <c r="J17822" s="169"/>
    </row>
    <row r="17823" spans="10:10" ht="13">
      <c r="J17823" s="169"/>
    </row>
    <row r="17824" spans="10:10" ht="13">
      <c r="J17824" s="169"/>
    </row>
    <row r="17825" spans="10:10" ht="13">
      <c r="J17825" s="169"/>
    </row>
    <row r="17826" spans="10:10" ht="13">
      <c r="J17826" s="169"/>
    </row>
    <row r="17827" spans="10:10" ht="13">
      <c r="J17827" s="169"/>
    </row>
    <row r="17828" spans="10:10" ht="13">
      <c r="J17828" s="169"/>
    </row>
    <row r="17829" spans="10:10" ht="13">
      <c r="J17829" s="169"/>
    </row>
    <row r="17830" spans="10:10" ht="13">
      <c r="J17830" s="169"/>
    </row>
    <row r="17831" spans="10:10" ht="13">
      <c r="J17831" s="169"/>
    </row>
    <row r="17832" spans="10:10" ht="13">
      <c r="J17832" s="169"/>
    </row>
    <row r="17833" spans="10:10" ht="13">
      <c r="J17833" s="169"/>
    </row>
    <row r="17834" spans="10:10" ht="13">
      <c r="J17834" s="169"/>
    </row>
    <row r="17835" spans="10:10" ht="13">
      <c r="J17835" s="169"/>
    </row>
    <row r="17836" spans="10:10" ht="13">
      <c r="J17836" s="169"/>
    </row>
    <row r="17837" spans="10:10" ht="13">
      <c r="J17837" s="169"/>
    </row>
    <row r="17838" spans="10:10" ht="13">
      <c r="J17838" s="169"/>
    </row>
    <row r="17839" spans="10:10" ht="13">
      <c r="J17839" s="169"/>
    </row>
    <row r="17840" spans="10:10" ht="13">
      <c r="J17840" s="169"/>
    </row>
    <row r="17841" spans="10:10" ht="13">
      <c r="J17841" s="169"/>
    </row>
    <row r="17842" spans="10:10" ht="13">
      <c r="J17842" s="169"/>
    </row>
    <row r="17843" spans="10:10" ht="13">
      <c r="J17843" s="169"/>
    </row>
    <row r="17844" spans="10:10" ht="13">
      <c r="J17844" s="169"/>
    </row>
    <row r="17845" spans="10:10" ht="13">
      <c r="J17845" s="169"/>
    </row>
    <row r="17846" spans="10:10" ht="13">
      <c r="J17846" s="169"/>
    </row>
    <row r="17847" spans="10:10" ht="13">
      <c r="J17847" s="169"/>
    </row>
    <row r="17848" spans="10:10" ht="13">
      <c r="J17848" s="169"/>
    </row>
    <row r="17849" spans="10:10" ht="13">
      <c r="J17849" s="169"/>
    </row>
    <row r="17850" spans="10:10" ht="13">
      <c r="J17850" s="169"/>
    </row>
    <row r="17851" spans="10:10" ht="13">
      <c r="J17851" s="169"/>
    </row>
    <row r="17852" spans="10:10" ht="13">
      <c r="J17852" s="169"/>
    </row>
    <row r="17853" spans="10:10" ht="13">
      <c r="J17853" s="169"/>
    </row>
    <row r="17854" spans="10:10" ht="13">
      <c r="J17854" s="169"/>
    </row>
    <row r="17855" spans="10:10" ht="13">
      <c r="J17855" s="169"/>
    </row>
    <row r="17856" spans="10:10" ht="13">
      <c r="J17856" s="169"/>
    </row>
    <row r="17857" spans="10:10" ht="13">
      <c r="J17857" s="169"/>
    </row>
    <row r="17858" spans="10:10" ht="13">
      <c r="J17858" s="169"/>
    </row>
    <row r="17859" spans="10:10" ht="13">
      <c r="J17859" s="169"/>
    </row>
    <row r="17860" spans="10:10" ht="13">
      <c r="J17860" s="169"/>
    </row>
    <row r="17861" spans="10:10" ht="13">
      <c r="J17861" s="169"/>
    </row>
    <row r="17862" spans="10:10" ht="13">
      <c r="J17862" s="169"/>
    </row>
    <row r="17863" spans="10:10" ht="13">
      <c r="J17863" s="169"/>
    </row>
    <row r="17864" spans="10:10" ht="13">
      <c r="J17864" s="169"/>
    </row>
    <row r="17865" spans="10:10" ht="13">
      <c r="J17865" s="169"/>
    </row>
    <row r="17866" spans="10:10" ht="13">
      <c r="J17866" s="169"/>
    </row>
    <row r="17867" spans="10:10" ht="13">
      <c r="J17867" s="169"/>
    </row>
    <row r="17868" spans="10:10" ht="13">
      <c r="J17868" s="169"/>
    </row>
    <row r="17869" spans="10:10" ht="13">
      <c r="J17869" s="169"/>
    </row>
    <row r="17870" spans="10:10" ht="13">
      <c r="J17870" s="169"/>
    </row>
    <row r="17871" spans="10:10" ht="13">
      <c r="J17871" s="169"/>
    </row>
    <row r="17872" spans="10:10" ht="13">
      <c r="J17872" s="169"/>
    </row>
    <row r="17873" spans="10:10" ht="13">
      <c r="J17873" s="169"/>
    </row>
    <row r="17874" spans="10:10" ht="13">
      <c r="J17874" s="169"/>
    </row>
    <row r="17875" spans="10:10" ht="13">
      <c r="J17875" s="169"/>
    </row>
    <row r="17876" spans="10:10" ht="13">
      <c r="J17876" s="169"/>
    </row>
    <row r="17877" spans="10:10" ht="13">
      <c r="J17877" s="169"/>
    </row>
    <row r="17878" spans="10:10" ht="13">
      <c r="J17878" s="169"/>
    </row>
    <row r="17879" spans="10:10" ht="13">
      <c r="J17879" s="169"/>
    </row>
    <row r="17880" spans="10:10" ht="13">
      <c r="J17880" s="169"/>
    </row>
    <row r="17881" spans="10:10" ht="13">
      <c r="J17881" s="169"/>
    </row>
    <row r="17882" spans="10:10" ht="13">
      <c r="J17882" s="169"/>
    </row>
    <row r="17883" spans="10:10" ht="13">
      <c r="J17883" s="169"/>
    </row>
    <row r="17884" spans="10:10" ht="13">
      <c r="J17884" s="169"/>
    </row>
    <row r="17885" spans="10:10" ht="13">
      <c r="J17885" s="169"/>
    </row>
    <row r="17886" spans="10:10" ht="13">
      <c r="J17886" s="169"/>
    </row>
    <row r="17887" spans="10:10" ht="13">
      <c r="J17887" s="169"/>
    </row>
    <row r="17888" spans="10:10" ht="13">
      <c r="J17888" s="169"/>
    </row>
    <row r="17889" spans="10:10" ht="13">
      <c r="J17889" s="169"/>
    </row>
    <row r="17890" spans="10:10" ht="13">
      <c r="J17890" s="169"/>
    </row>
    <row r="17891" spans="10:10" ht="13">
      <c r="J17891" s="169"/>
    </row>
    <row r="17892" spans="10:10" ht="13">
      <c r="J17892" s="169"/>
    </row>
    <row r="17893" spans="10:10" ht="13">
      <c r="J17893" s="169"/>
    </row>
    <row r="17894" spans="10:10" ht="13">
      <c r="J17894" s="169"/>
    </row>
    <row r="17895" spans="10:10" ht="13">
      <c r="J17895" s="169"/>
    </row>
    <row r="17896" spans="10:10" ht="13">
      <c r="J17896" s="169"/>
    </row>
    <row r="17897" spans="10:10" ht="13">
      <c r="J17897" s="169"/>
    </row>
    <row r="17898" spans="10:10" ht="13">
      <c r="J17898" s="169"/>
    </row>
    <row r="17899" spans="10:10" ht="13">
      <c r="J17899" s="169"/>
    </row>
    <row r="17900" spans="10:10" ht="13">
      <c r="J17900" s="169"/>
    </row>
    <row r="17901" spans="10:10" ht="13">
      <c r="J17901" s="169"/>
    </row>
    <row r="17902" spans="10:10" ht="13">
      <c r="J17902" s="169"/>
    </row>
    <row r="17903" spans="10:10" ht="13">
      <c r="J17903" s="169"/>
    </row>
    <row r="17904" spans="10:10" ht="13">
      <c r="J17904" s="169"/>
    </row>
    <row r="17905" spans="10:10" ht="13">
      <c r="J17905" s="169"/>
    </row>
    <row r="17906" spans="10:10" ht="13">
      <c r="J17906" s="169"/>
    </row>
    <row r="17907" spans="10:10" ht="13">
      <c r="J17907" s="169"/>
    </row>
    <row r="17908" spans="10:10" ht="13">
      <c r="J17908" s="169"/>
    </row>
    <row r="17909" spans="10:10" ht="13">
      <c r="J17909" s="169"/>
    </row>
    <row r="17910" spans="10:10" ht="13">
      <c r="J17910" s="169"/>
    </row>
    <row r="17911" spans="10:10" ht="13">
      <c r="J17911" s="169"/>
    </row>
    <row r="17912" spans="10:10" ht="13">
      <c r="J17912" s="169"/>
    </row>
    <row r="17913" spans="10:10" ht="13">
      <c r="J17913" s="169"/>
    </row>
    <row r="17914" spans="10:10" ht="13">
      <c r="J17914" s="169"/>
    </row>
    <row r="17915" spans="10:10" ht="13">
      <c r="J17915" s="169"/>
    </row>
    <row r="17916" spans="10:10" ht="13">
      <c r="J17916" s="169"/>
    </row>
    <row r="17917" spans="10:10" ht="13">
      <c r="J17917" s="169"/>
    </row>
    <row r="17918" spans="10:10" ht="13">
      <c r="J17918" s="169"/>
    </row>
    <row r="17919" spans="10:10" ht="13">
      <c r="J17919" s="169"/>
    </row>
    <row r="17920" spans="10:10" ht="13">
      <c r="J17920" s="169"/>
    </row>
    <row r="17921" spans="10:10" ht="13">
      <c r="J17921" s="169"/>
    </row>
    <row r="17922" spans="10:10" ht="13">
      <c r="J17922" s="169"/>
    </row>
    <row r="17923" spans="10:10" ht="13">
      <c r="J17923" s="169"/>
    </row>
    <row r="17924" spans="10:10" ht="13">
      <c r="J17924" s="169"/>
    </row>
    <row r="17925" spans="10:10" ht="13">
      <c r="J17925" s="169"/>
    </row>
    <row r="17926" spans="10:10" ht="13">
      <c r="J17926" s="169"/>
    </row>
    <row r="17927" spans="10:10" ht="13">
      <c r="J17927" s="169"/>
    </row>
    <row r="17928" spans="10:10" ht="13">
      <c r="J17928" s="169"/>
    </row>
    <row r="17929" spans="10:10" ht="13">
      <c r="J17929" s="169"/>
    </row>
    <row r="17930" spans="10:10" ht="13">
      <c r="J17930" s="169"/>
    </row>
    <row r="17931" spans="10:10" ht="13">
      <c r="J17931" s="169"/>
    </row>
    <row r="17932" spans="10:10" ht="13">
      <c r="J17932" s="169"/>
    </row>
    <row r="17933" spans="10:10" ht="13">
      <c r="J17933" s="169"/>
    </row>
    <row r="17934" spans="10:10" ht="13">
      <c r="J17934" s="169"/>
    </row>
    <row r="17935" spans="10:10" ht="13">
      <c r="J17935" s="169"/>
    </row>
    <row r="17936" spans="10:10" ht="13">
      <c r="J17936" s="169"/>
    </row>
    <row r="17937" spans="10:10" ht="13">
      <c r="J17937" s="169"/>
    </row>
    <row r="17938" spans="10:10" ht="13">
      <c r="J17938" s="169"/>
    </row>
    <row r="17939" spans="10:10" ht="13">
      <c r="J17939" s="169"/>
    </row>
    <row r="17940" spans="10:10" ht="13">
      <c r="J17940" s="169"/>
    </row>
    <row r="17941" spans="10:10" ht="13">
      <c r="J17941" s="169"/>
    </row>
    <row r="17942" spans="10:10" ht="13">
      <c r="J17942" s="169"/>
    </row>
    <row r="17943" spans="10:10" ht="13">
      <c r="J17943" s="169"/>
    </row>
    <row r="17944" spans="10:10" ht="13">
      <c r="J17944" s="169"/>
    </row>
    <row r="17945" spans="10:10" ht="13">
      <c r="J17945" s="169"/>
    </row>
    <row r="17946" spans="10:10" ht="13">
      <c r="J17946" s="169"/>
    </row>
    <row r="17947" spans="10:10" ht="13">
      <c r="J17947" s="169"/>
    </row>
    <row r="17948" spans="10:10" ht="13">
      <c r="J17948" s="169"/>
    </row>
    <row r="17949" spans="10:10" ht="13">
      <c r="J17949" s="169"/>
    </row>
    <row r="17950" spans="10:10" ht="13">
      <c r="J17950" s="169"/>
    </row>
    <row r="17951" spans="10:10" ht="13">
      <c r="J17951" s="169"/>
    </row>
    <row r="17952" spans="10:10" ht="13">
      <c r="J17952" s="169"/>
    </row>
    <row r="17953" spans="10:10" ht="13">
      <c r="J17953" s="169"/>
    </row>
    <row r="17954" spans="10:10" ht="13">
      <c r="J17954" s="169"/>
    </row>
    <row r="17955" spans="10:10" ht="13">
      <c r="J17955" s="169"/>
    </row>
    <row r="17956" spans="10:10" ht="13">
      <c r="J17956" s="169"/>
    </row>
    <row r="17957" spans="10:10" ht="13">
      <c r="J17957" s="169"/>
    </row>
    <row r="17958" spans="10:10" ht="13">
      <c r="J17958" s="169"/>
    </row>
    <row r="17959" spans="10:10" ht="13">
      <c r="J17959" s="169"/>
    </row>
    <row r="17960" spans="10:10" ht="13">
      <c r="J17960" s="169"/>
    </row>
    <row r="17961" spans="10:10" ht="13">
      <c r="J17961" s="169"/>
    </row>
    <row r="17962" spans="10:10" ht="13">
      <c r="J17962" s="169"/>
    </row>
    <row r="17963" spans="10:10" ht="13">
      <c r="J17963" s="169"/>
    </row>
    <row r="17964" spans="10:10" ht="13">
      <c r="J17964" s="169"/>
    </row>
    <row r="17965" spans="10:10" ht="13">
      <c r="J17965" s="169"/>
    </row>
    <row r="17966" spans="10:10" ht="13">
      <c r="J17966" s="169"/>
    </row>
    <row r="17967" spans="10:10" ht="13">
      <c r="J17967" s="169"/>
    </row>
    <row r="17968" spans="10:10" ht="13">
      <c r="J17968" s="169"/>
    </row>
    <row r="17969" spans="10:10" ht="13">
      <c r="J17969" s="169"/>
    </row>
    <row r="17970" spans="10:10" ht="13">
      <c r="J17970" s="169"/>
    </row>
    <row r="17971" spans="10:10" ht="13">
      <c r="J17971" s="169"/>
    </row>
    <row r="17972" spans="10:10" ht="13">
      <c r="J17972" s="169"/>
    </row>
    <row r="17973" spans="10:10" ht="13">
      <c r="J17973" s="169"/>
    </row>
    <row r="17974" spans="10:10" ht="13">
      <c r="J17974" s="169"/>
    </row>
    <row r="17975" spans="10:10" ht="13">
      <c r="J17975" s="169"/>
    </row>
    <row r="17976" spans="10:10" ht="13">
      <c r="J17976" s="169"/>
    </row>
    <row r="17977" spans="10:10" ht="13">
      <c r="J17977" s="169"/>
    </row>
    <row r="17978" spans="10:10" ht="13">
      <c r="J17978" s="169"/>
    </row>
    <row r="17979" spans="10:10" ht="13">
      <c r="J17979" s="169"/>
    </row>
    <row r="17980" spans="10:10" ht="13">
      <c r="J17980" s="169"/>
    </row>
    <row r="17981" spans="10:10" ht="13">
      <c r="J17981" s="169"/>
    </row>
    <row r="17982" spans="10:10" ht="13">
      <c r="J17982" s="169"/>
    </row>
    <row r="17983" spans="10:10" ht="13">
      <c r="J17983" s="169"/>
    </row>
    <row r="17984" spans="10:10" ht="13">
      <c r="J17984" s="169"/>
    </row>
    <row r="17985" spans="10:10" ht="13">
      <c r="J17985" s="169"/>
    </row>
    <row r="17986" spans="10:10" ht="13">
      <c r="J17986" s="169"/>
    </row>
    <row r="17987" spans="10:10" ht="13">
      <c r="J17987" s="169"/>
    </row>
    <row r="17988" spans="10:10" ht="13">
      <c r="J17988" s="169"/>
    </row>
    <row r="17989" spans="10:10" ht="13">
      <c r="J17989" s="169"/>
    </row>
    <row r="17990" spans="10:10" ht="13">
      <c r="J17990" s="169"/>
    </row>
    <row r="17991" spans="10:10" ht="13">
      <c r="J17991" s="169"/>
    </row>
    <row r="17992" spans="10:10" ht="13">
      <c r="J17992" s="169"/>
    </row>
    <row r="17993" spans="10:10" ht="13">
      <c r="J17993" s="169"/>
    </row>
    <row r="17994" spans="10:10" ht="13">
      <c r="J17994" s="169"/>
    </row>
    <row r="17995" spans="10:10" ht="13">
      <c r="J17995" s="169"/>
    </row>
    <row r="17996" spans="10:10" ht="13">
      <c r="J17996" s="169"/>
    </row>
    <row r="17997" spans="10:10" ht="13">
      <c r="J17997" s="169"/>
    </row>
    <row r="17998" spans="10:10" ht="13">
      <c r="J17998" s="169"/>
    </row>
    <row r="17999" spans="10:10" ht="13">
      <c r="J17999" s="169"/>
    </row>
    <row r="18000" spans="10:10" ht="13">
      <c r="J18000" s="169"/>
    </row>
    <row r="18001" spans="10:10" ht="13">
      <c r="J18001" s="169"/>
    </row>
    <row r="18002" spans="10:10" ht="13">
      <c r="J18002" s="169"/>
    </row>
    <row r="18003" spans="10:10" ht="13">
      <c r="J18003" s="169"/>
    </row>
    <row r="18004" spans="10:10" ht="13">
      <c r="J18004" s="169"/>
    </row>
    <row r="18005" spans="10:10" ht="13">
      <c r="J18005" s="169"/>
    </row>
    <row r="18006" spans="10:10" ht="13">
      <c r="J18006" s="169"/>
    </row>
    <row r="18007" spans="10:10" ht="13">
      <c r="J18007" s="169"/>
    </row>
    <row r="18008" spans="10:10" ht="13">
      <c r="J18008" s="169"/>
    </row>
    <row r="18009" spans="10:10" ht="13">
      <c r="J18009" s="169"/>
    </row>
    <row r="18010" spans="10:10" ht="13">
      <c r="J18010" s="169"/>
    </row>
    <row r="18011" spans="10:10" ht="13">
      <c r="J18011" s="169"/>
    </row>
    <row r="18012" spans="10:10" ht="13">
      <c r="J18012" s="169"/>
    </row>
    <row r="18013" spans="10:10" ht="13">
      <c r="J18013" s="169"/>
    </row>
    <row r="18014" spans="10:10" ht="13">
      <c r="J18014" s="169"/>
    </row>
    <row r="18015" spans="10:10" ht="13">
      <c r="J18015" s="169"/>
    </row>
    <row r="18016" spans="10:10" ht="13">
      <c r="J18016" s="169"/>
    </row>
    <row r="18017" spans="10:10" ht="13">
      <c r="J18017" s="169"/>
    </row>
    <row r="18018" spans="10:10" ht="13">
      <c r="J18018" s="169"/>
    </row>
    <row r="18019" spans="10:10" ht="13">
      <c r="J18019" s="169"/>
    </row>
    <row r="18020" spans="10:10" ht="13">
      <c r="J18020" s="169"/>
    </row>
    <row r="18021" spans="10:10" ht="13">
      <c r="J18021" s="169"/>
    </row>
    <row r="18022" spans="10:10" ht="13">
      <c r="J18022" s="169"/>
    </row>
    <row r="18023" spans="10:10" ht="13">
      <c r="J18023" s="169"/>
    </row>
    <row r="18024" spans="10:10" ht="13">
      <c r="J18024" s="169"/>
    </row>
    <row r="18025" spans="10:10" ht="13">
      <c r="J18025" s="169"/>
    </row>
    <row r="18026" spans="10:10" ht="13">
      <c r="J18026" s="169"/>
    </row>
    <row r="18027" spans="10:10" ht="13">
      <c r="J18027" s="169"/>
    </row>
    <row r="18028" spans="10:10" ht="13">
      <c r="J18028" s="169"/>
    </row>
    <row r="18029" spans="10:10" ht="13">
      <c r="J18029" s="169"/>
    </row>
    <row r="18030" spans="10:10" ht="13">
      <c r="J18030" s="169"/>
    </row>
    <row r="18031" spans="10:10" ht="13">
      <c r="J18031" s="169"/>
    </row>
    <row r="18032" spans="10:10" ht="13">
      <c r="J18032" s="169"/>
    </row>
    <row r="18033" spans="10:10" ht="13">
      <c r="J18033" s="169"/>
    </row>
    <row r="18034" spans="10:10" ht="13">
      <c r="J18034" s="169"/>
    </row>
    <row r="18035" spans="10:10" ht="13">
      <c r="J18035" s="169"/>
    </row>
    <row r="18036" spans="10:10" ht="13">
      <c r="J18036" s="169"/>
    </row>
    <row r="18037" spans="10:10" ht="13">
      <c r="J18037" s="169"/>
    </row>
    <row r="18038" spans="10:10" ht="13">
      <c r="J18038" s="169"/>
    </row>
    <row r="18039" spans="10:10" ht="13">
      <c r="J18039" s="169"/>
    </row>
    <row r="18040" spans="10:10" ht="13">
      <c r="J18040" s="169"/>
    </row>
    <row r="18041" spans="10:10" ht="13">
      <c r="J18041" s="169"/>
    </row>
    <row r="18042" spans="10:10" ht="13">
      <c r="J18042" s="169"/>
    </row>
    <row r="18043" spans="10:10" ht="13">
      <c r="J18043" s="169"/>
    </row>
    <row r="18044" spans="10:10" ht="13">
      <c r="J18044" s="169"/>
    </row>
    <row r="18045" spans="10:10" ht="13">
      <c r="J18045" s="169"/>
    </row>
    <row r="18046" spans="10:10" ht="13">
      <c r="J18046" s="169"/>
    </row>
    <row r="18047" spans="10:10" ht="13">
      <c r="J18047" s="169"/>
    </row>
    <row r="18048" spans="10:10" ht="13">
      <c r="J18048" s="169"/>
    </row>
    <row r="18049" spans="10:10" ht="13">
      <c r="J18049" s="169"/>
    </row>
    <row r="18050" spans="10:10" ht="13">
      <c r="J18050" s="169"/>
    </row>
    <row r="18051" spans="10:10" ht="13">
      <c r="J18051" s="169"/>
    </row>
    <row r="18052" spans="10:10" ht="13">
      <c r="J18052" s="169"/>
    </row>
    <row r="18053" spans="10:10" ht="13">
      <c r="J18053" s="169"/>
    </row>
    <row r="18054" spans="10:10" ht="13">
      <c r="J18054" s="169"/>
    </row>
    <row r="18055" spans="10:10" ht="13">
      <c r="J18055" s="169"/>
    </row>
    <row r="18056" spans="10:10" ht="13">
      <c r="J18056" s="169"/>
    </row>
    <row r="18057" spans="10:10" ht="13">
      <c r="J18057" s="169"/>
    </row>
    <row r="18058" spans="10:10" ht="13">
      <c r="J18058" s="169"/>
    </row>
    <row r="18059" spans="10:10" ht="13">
      <c r="J18059" s="169"/>
    </row>
    <row r="18060" spans="10:10" ht="13">
      <c r="J18060" s="169"/>
    </row>
    <row r="18061" spans="10:10" ht="13">
      <c r="J18061" s="169"/>
    </row>
    <row r="18062" spans="10:10" ht="13">
      <c r="J18062" s="169"/>
    </row>
    <row r="18063" spans="10:10" ht="13">
      <c r="J18063" s="169"/>
    </row>
    <row r="18064" spans="10:10" ht="13">
      <c r="J18064" s="169"/>
    </row>
    <row r="18065" spans="10:10" ht="13">
      <c r="J18065" s="169"/>
    </row>
    <row r="18066" spans="10:10" ht="13">
      <c r="J18066" s="169"/>
    </row>
    <row r="18067" spans="10:10" ht="13">
      <c r="J18067" s="169"/>
    </row>
    <row r="18068" spans="10:10" ht="13">
      <c r="J18068" s="169"/>
    </row>
    <row r="18069" spans="10:10" ht="13">
      <c r="J18069" s="169"/>
    </row>
    <row r="18070" spans="10:10" ht="13">
      <c r="J18070" s="169"/>
    </row>
    <row r="18071" spans="10:10" ht="13">
      <c r="J18071" s="169"/>
    </row>
    <row r="18072" spans="10:10" ht="13">
      <c r="J18072" s="169"/>
    </row>
    <row r="18073" spans="10:10" ht="13">
      <c r="J18073" s="169"/>
    </row>
    <row r="18074" spans="10:10" ht="13">
      <c r="J18074" s="169"/>
    </row>
    <row r="18075" spans="10:10" ht="13">
      <c r="J18075" s="169"/>
    </row>
    <row r="18076" spans="10:10" ht="13">
      <c r="J18076" s="169"/>
    </row>
    <row r="18077" spans="10:10" ht="13">
      <c r="J18077" s="169"/>
    </row>
    <row r="18078" spans="10:10" ht="13">
      <c r="J18078" s="169"/>
    </row>
    <row r="18079" spans="10:10" ht="13">
      <c r="J18079" s="169"/>
    </row>
    <row r="18080" spans="10:10" ht="13">
      <c r="J18080" s="169"/>
    </row>
    <row r="18081" spans="10:10" ht="13">
      <c r="J18081" s="169"/>
    </row>
    <row r="18082" spans="10:10" ht="13">
      <c r="J18082" s="169"/>
    </row>
    <row r="18083" spans="10:10" ht="13">
      <c r="J18083" s="169"/>
    </row>
    <row r="18084" spans="10:10" ht="13">
      <c r="J18084" s="169"/>
    </row>
    <row r="18085" spans="10:10" ht="13">
      <c r="J18085" s="169"/>
    </row>
    <row r="18086" spans="10:10" ht="13">
      <c r="J18086" s="169"/>
    </row>
    <row r="18087" spans="10:10" ht="13">
      <c r="J18087" s="169"/>
    </row>
    <row r="18088" spans="10:10" ht="13">
      <c r="J18088" s="169"/>
    </row>
    <row r="18089" spans="10:10" ht="13">
      <c r="J18089" s="169"/>
    </row>
    <row r="18090" spans="10:10" ht="13">
      <c r="J18090" s="169"/>
    </row>
    <row r="18091" spans="10:10" ht="13">
      <c r="J18091" s="169"/>
    </row>
    <row r="18092" spans="10:10" ht="13">
      <c r="J18092" s="169"/>
    </row>
    <row r="18093" spans="10:10" ht="13">
      <c r="J18093" s="169"/>
    </row>
    <row r="18094" spans="10:10" ht="13">
      <c r="J18094" s="169"/>
    </row>
    <row r="18095" spans="10:10" ht="13">
      <c r="J18095" s="169"/>
    </row>
    <row r="18096" spans="10:10" ht="13">
      <c r="J18096" s="169"/>
    </row>
    <row r="18097" spans="10:10" ht="13">
      <c r="J18097" s="169"/>
    </row>
    <row r="18098" spans="10:10" ht="13">
      <c r="J18098" s="169"/>
    </row>
    <row r="18099" spans="10:10" ht="13">
      <c r="J18099" s="169"/>
    </row>
    <row r="18100" spans="10:10" ht="13">
      <c r="J18100" s="169"/>
    </row>
    <row r="18101" spans="10:10" ht="13">
      <c r="J18101" s="169"/>
    </row>
    <row r="18102" spans="10:10" ht="13">
      <c r="J18102" s="169"/>
    </row>
    <row r="18103" spans="10:10" ht="13">
      <c r="J18103" s="169"/>
    </row>
    <row r="18104" spans="10:10" ht="13">
      <c r="J18104" s="169"/>
    </row>
    <row r="18105" spans="10:10" ht="13">
      <c r="J18105" s="169"/>
    </row>
    <row r="18106" spans="10:10" ht="13">
      <c r="J18106" s="169"/>
    </row>
    <row r="18107" spans="10:10" ht="13">
      <c r="J18107" s="169"/>
    </row>
    <row r="18108" spans="10:10" ht="13">
      <c r="J18108" s="169"/>
    </row>
    <row r="18109" spans="10:10" ht="13">
      <c r="J18109" s="169"/>
    </row>
    <row r="18110" spans="10:10" ht="13">
      <c r="J18110" s="169"/>
    </row>
    <row r="18111" spans="10:10" ht="13">
      <c r="J18111" s="169"/>
    </row>
    <row r="18112" spans="10:10" ht="13">
      <c r="J18112" s="169"/>
    </row>
    <row r="18113" spans="10:10" ht="13">
      <c r="J18113" s="169"/>
    </row>
    <row r="18114" spans="10:10" ht="13">
      <c r="J18114" s="169"/>
    </row>
    <row r="18115" spans="10:10" ht="13">
      <c r="J18115" s="169"/>
    </row>
    <row r="18116" spans="10:10" ht="13">
      <c r="J18116" s="169"/>
    </row>
    <row r="18117" spans="10:10" ht="13">
      <c r="J18117" s="169"/>
    </row>
    <row r="18118" spans="10:10" ht="13">
      <c r="J18118" s="169"/>
    </row>
    <row r="18119" spans="10:10" ht="13">
      <c r="J18119" s="169"/>
    </row>
    <row r="18120" spans="10:10" ht="13">
      <c r="J18120" s="169"/>
    </row>
    <row r="18121" spans="10:10" ht="13">
      <c r="J18121" s="169"/>
    </row>
    <row r="18122" spans="10:10" ht="13">
      <c r="J18122" s="169"/>
    </row>
    <row r="18123" spans="10:10" ht="13">
      <c r="J18123" s="169"/>
    </row>
    <row r="18124" spans="10:10" ht="13">
      <c r="J18124" s="169"/>
    </row>
    <row r="18125" spans="10:10" ht="13">
      <c r="J18125" s="169"/>
    </row>
    <row r="18126" spans="10:10" ht="13">
      <c r="J18126" s="169"/>
    </row>
    <row r="18127" spans="10:10" ht="13">
      <c r="J18127" s="169"/>
    </row>
    <row r="18128" spans="10:10" ht="13">
      <c r="J18128" s="169"/>
    </row>
    <row r="18129" spans="10:10" ht="13">
      <c r="J18129" s="169"/>
    </row>
    <row r="18130" spans="10:10" ht="13">
      <c r="J18130" s="169"/>
    </row>
    <row r="18131" spans="10:10" ht="13">
      <c r="J18131" s="169"/>
    </row>
    <row r="18132" spans="10:10" ht="13">
      <c r="J18132" s="169"/>
    </row>
    <row r="18133" spans="10:10" ht="13">
      <c r="J18133" s="169"/>
    </row>
    <row r="18134" spans="10:10" ht="13">
      <c r="J18134" s="169"/>
    </row>
    <row r="18135" spans="10:10" ht="13">
      <c r="J18135" s="169"/>
    </row>
    <row r="18136" spans="10:10" ht="13">
      <c r="J18136" s="169"/>
    </row>
    <row r="18137" spans="10:10" ht="13">
      <c r="J18137" s="169"/>
    </row>
    <row r="18138" spans="10:10" ht="13">
      <c r="J18138" s="169"/>
    </row>
    <row r="18139" spans="10:10" ht="13">
      <c r="J18139" s="169"/>
    </row>
    <row r="18140" spans="10:10" ht="13">
      <c r="J18140" s="169"/>
    </row>
    <row r="18141" spans="10:10" ht="13">
      <c r="J18141" s="169"/>
    </row>
    <row r="18142" spans="10:10" ht="13">
      <c r="J18142" s="169"/>
    </row>
    <row r="18143" spans="10:10" ht="13">
      <c r="J18143" s="169"/>
    </row>
    <row r="18144" spans="10:10" ht="13">
      <c r="J18144" s="169"/>
    </row>
    <row r="18145" spans="10:10" ht="13">
      <c r="J18145" s="169"/>
    </row>
    <row r="18146" spans="10:10" ht="13">
      <c r="J18146" s="169"/>
    </row>
    <row r="18147" spans="10:10" ht="13">
      <c r="J18147" s="169"/>
    </row>
    <row r="18148" spans="10:10" ht="13">
      <c r="J18148" s="169"/>
    </row>
    <row r="18149" spans="10:10" ht="13">
      <c r="J18149" s="169"/>
    </row>
    <row r="18150" spans="10:10" ht="13">
      <c r="J18150" s="169"/>
    </row>
    <row r="18151" spans="10:10" ht="13">
      <c r="J18151" s="169"/>
    </row>
    <row r="18152" spans="10:10" ht="13">
      <c r="J18152" s="169"/>
    </row>
    <row r="18153" spans="10:10" ht="13">
      <c r="J18153" s="169"/>
    </row>
    <row r="18154" spans="10:10" ht="13">
      <c r="J18154" s="169"/>
    </row>
    <row r="18155" spans="10:10" ht="13">
      <c r="J18155" s="169"/>
    </row>
    <row r="18156" spans="10:10" ht="13">
      <c r="J18156" s="169"/>
    </row>
    <row r="18157" spans="10:10" ht="13">
      <c r="J18157" s="169"/>
    </row>
    <row r="18158" spans="10:10" ht="13">
      <c r="J18158" s="169"/>
    </row>
    <row r="18159" spans="10:10" ht="13">
      <c r="J18159" s="169"/>
    </row>
    <row r="18160" spans="10:10" ht="13">
      <c r="J18160" s="169"/>
    </row>
    <row r="18161" spans="10:10" ht="13">
      <c r="J18161" s="169"/>
    </row>
    <row r="18162" spans="10:10" ht="13">
      <c r="J18162" s="169"/>
    </row>
    <row r="18163" spans="10:10" ht="13">
      <c r="J18163" s="169"/>
    </row>
    <row r="18164" spans="10:10" ht="13">
      <c r="J18164" s="169"/>
    </row>
    <row r="18165" spans="10:10" ht="13">
      <c r="J18165" s="169"/>
    </row>
    <row r="18166" spans="10:10" ht="13">
      <c r="J18166" s="169"/>
    </row>
    <row r="18167" spans="10:10" ht="13">
      <c r="J18167" s="169"/>
    </row>
    <row r="18168" spans="10:10" ht="13">
      <c r="J18168" s="169"/>
    </row>
    <row r="18169" spans="10:10" ht="13">
      <c r="J18169" s="169"/>
    </row>
    <row r="18170" spans="10:10" ht="13">
      <c r="J18170" s="169"/>
    </row>
    <row r="18171" spans="10:10" ht="13">
      <c r="J18171" s="169"/>
    </row>
    <row r="18172" spans="10:10" ht="13">
      <c r="J18172" s="169"/>
    </row>
    <row r="18173" spans="10:10" ht="13">
      <c r="J18173" s="169"/>
    </row>
    <row r="18174" spans="10:10" ht="13">
      <c r="J18174" s="169"/>
    </row>
    <row r="18175" spans="10:10" ht="13">
      <c r="J18175" s="169"/>
    </row>
    <row r="18176" spans="10:10" ht="13">
      <c r="J18176" s="169"/>
    </row>
    <row r="18177" spans="10:10" ht="13">
      <c r="J18177" s="169"/>
    </row>
    <row r="18178" spans="10:10" ht="13">
      <c r="J18178" s="169"/>
    </row>
    <row r="18179" spans="10:10" ht="13">
      <c r="J18179" s="169"/>
    </row>
    <row r="18180" spans="10:10" ht="13">
      <c r="J18180" s="169"/>
    </row>
    <row r="18181" spans="10:10" ht="13">
      <c r="J18181" s="169"/>
    </row>
    <row r="18182" spans="10:10" ht="13">
      <c r="J18182" s="169"/>
    </row>
    <row r="18183" spans="10:10" ht="13">
      <c r="J18183" s="169"/>
    </row>
    <row r="18184" spans="10:10" ht="13">
      <c r="J18184" s="169"/>
    </row>
    <row r="18185" spans="10:10" ht="13">
      <c r="J18185" s="169"/>
    </row>
    <row r="18186" spans="10:10" ht="13">
      <c r="J18186" s="169"/>
    </row>
    <row r="18187" spans="10:10" ht="13">
      <c r="J18187" s="169"/>
    </row>
    <row r="18188" spans="10:10" ht="13">
      <c r="J18188" s="169"/>
    </row>
    <row r="18189" spans="10:10" ht="13">
      <c r="J18189" s="169"/>
    </row>
    <row r="18190" spans="10:10" ht="13">
      <c r="J18190" s="169"/>
    </row>
    <row r="18191" spans="10:10" ht="13">
      <c r="J18191" s="169"/>
    </row>
    <row r="18192" spans="10:10" ht="13">
      <c r="J18192" s="169"/>
    </row>
    <row r="18193" spans="10:10" ht="13">
      <c r="J18193" s="169"/>
    </row>
    <row r="18194" spans="10:10" ht="13">
      <c r="J18194" s="169"/>
    </row>
    <row r="18195" spans="10:10" ht="13">
      <c r="J18195" s="169"/>
    </row>
    <row r="18196" spans="10:10" ht="13">
      <c r="J18196" s="169"/>
    </row>
    <row r="18197" spans="10:10" ht="13">
      <c r="J18197" s="169"/>
    </row>
    <row r="18198" spans="10:10" ht="13">
      <c r="J18198" s="169"/>
    </row>
    <row r="18199" spans="10:10" ht="13">
      <c r="J18199" s="169"/>
    </row>
    <row r="18200" spans="10:10" ht="13">
      <c r="J18200" s="169"/>
    </row>
    <row r="18201" spans="10:10" ht="13">
      <c r="J18201" s="169"/>
    </row>
    <row r="18202" spans="10:10" ht="13">
      <c r="J18202" s="169"/>
    </row>
    <row r="18203" spans="10:10" ht="13">
      <c r="J18203" s="169"/>
    </row>
    <row r="18204" spans="10:10" ht="13">
      <c r="J18204" s="169"/>
    </row>
    <row r="18205" spans="10:10" ht="13">
      <c r="J18205" s="169"/>
    </row>
    <row r="18206" spans="10:10" ht="13">
      <c r="J18206" s="169"/>
    </row>
    <row r="18207" spans="10:10" ht="13">
      <c r="J18207" s="169"/>
    </row>
    <row r="18208" spans="10:10" ht="13">
      <c r="J18208" s="169"/>
    </row>
    <row r="18209" spans="10:10" ht="13">
      <c r="J18209" s="169"/>
    </row>
    <row r="18210" spans="10:10" ht="13">
      <c r="J18210" s="169"/>
    </row>
    <row r="18211" spans="10:10" ht="13">
      <c r="J18211" s="169"/>
    </row>
    <row r="18212" spans="10:10" ht="13">
      <c r="J18212" s="169"/>
    </row>
    <row r="18213" spans="10:10" ht="13">
      <c r="J18213" s="169"/>
    </row>
    <row r="18214" spans="10:10" ht="13">
      <c r="J18214" s="169"/>
    </row>
    <row r="18215" spans="10:10" ht="13">
      <c r="J18215" s="169"/>
    </row>
    <row r="18216" spans="10:10" ht="13">
      <c r="J18216" s="169"/>
    </row>
    <row r="18217" spans="10:10" ht="13">
      <c r="J18217" s="169"/>
    </row>
    <row r="18218" spans="10:10" ht="13">
      <c r="J18218" s="169"/>
    </row>
    <row r="18219" spans="10:10" ht="13">
      <c r="J18219" s="169"/>
    </row>
    <row r="18220" spans="10:10" ht="13">
      <c r="J18220" s="169"/>
    </row>
    <row r="18221" spans="10:10" ht="13">
      <c r="J18221" s="169"/>
    </row>
    <row r="18222" spans="10:10" ht="13">
      <c r="J18222" s="169"/>
    </row>
    <row r="18223" spans="10:10" ht="13">
      <c r="J18223" s="169"/>
    </row>
    <row r="18224" spans="10:10" ht="13">
      <c r="J18224" s="169"/>
    </row>
    <row r="18225" spans="10:10" ht="13">
      <c r="J18225" s="169"/>
    </row>
    <row r="18226" spans="10:10" ht="13">
      <c r="J18226" s="169"/>
    </row>
    <row r="18227" spans="10:10" ht="13">
      <c r="J18227" s="169"/>
    </row>
    <row r="18228" spans="10:10" ht="13">
      <c r="J18228" s="169"/>
    </row>
    <row r="18229" spans="10:10" ht="13">
      <c r="J18229" s="169"/>
    </row>
    <row r="18230" spans="10:10" ht="13">
      <c r="J18230" s="169"/>
    </row>
    <row r="18231" spans="10:10" ht="13">
      <c r="J18231" s="169"/>
    </row>
    <row r="18232" spans="10:10" ht="13">
      <c r="J18232" s="169"/>
    </row>
    <row r="18233" spans="10:10" ht="13">
      <c r="J18233" s="169"/>
    </row>
    <row r="18234" spans="10:10" ht="13">
      <c r="J18234" s="169"/>
    </row>
    <row r="18235" spans="10:10" ht="13">
      <c r="J18235" s="169"/>
    </row>
    <row r="18236" spans="10:10" ht="13">
      <c r="J18236" s="169"/>
    </row>
    <row r="18237" spans="10:10" ht="13">
      <c r="J18237" s="169"/>
    </row>
    <row r="18238" spans="10:10" ht="13">
      <c r="J18238" s="169"/>
    </row>
    <row r="18239" spans="10:10" ht="13">
      <c r="J18239" s="169"/>
    </row>
    <row r="18240" spans="10:10" ht="13">
      <c r="J18240" s="169"/>
    </row>
    <row r="18241" spans="10:10" ht="13">
      <c r="J18241" s="169"/>
    </row>
    <row r="18242" spans="10:10" ht="13">
      <c r="J18242" s="169"/>
    </row>
    <row r="18243" spans="10:10" ht="13">
      <c r="J18243" s="169"/>
    </row>
    <row r="18244" spans="10:10" ht="13">
      <c r="J18244" s="169"/>
    </row>
    <row r="18245" spans="10:10" ht="13">
      <c r="J18245" s="169"/>
    </row>
    <row r="18246" spans="10:10" ht="13">
      <c r="J18246" s="169"/>
    </row>
    <row r="18247" spans="10:10" ht="13">
      <c r="J18247" s="169"/>
    </row>
    <row r="18248" spans="10:10" ht="13">
      <c r="J18248" s="169"/>
    </row>
    <row r="18249" spans="10:10" ht="13">
      <c r="J18249" s="169"/>
    </row>
    <row r="18250" spans="10:10" ht="13">
      <c r="J18250" s="169"/>
    </row>
    <row r="18251" spans="10:10" ht="13">
      <c r="J18251" s="169"/>
    </row>
    <row r="18252" spans="10:10" ht="13">
      <c r="J18252" s="169"/>
    </row>
    <row r="18253" spans="10:10" ht="13">
      <c r="J18253" s="169"/>
    </row>
    <row r="18254" spans="10:10" ht="13">
      <c r="J18254" s="169"/>
    </row>
    <row r="18255" spans="10:10" ht="13">
      <c r="J18255" s="169"/>
    </row>
    <row r="18256" spans="10:10" ht="13">
      <c r="J18256" s="169"/>
    </row>
    <row r="18257" spans="10:10" ht="13">
      <c r="J18257" s="169"/>
    </row>
    <row r="18258" spans="10:10" ht="13">
      <c r="J18258" s="169"/>
    </row>
    <row r="18259" spans="10:10" ht="13">
      <c r="J18259" s="169"/>
    </row>
    <row r="18260" spans="10:10" ht="13">
      <c r="J18260" s="169"/>
    </row>
    <row r="18261" spans="10:10" ht="13">
      <c r="J18261" s="169"/>
    </row>
    <row r="18262" spans="10:10" ht="13">
      <c r="J18262" s="169"/>
    </row>
    <row r="18263" spans="10:10" ht="13">
      <c r="J18263" s="169"/>
    </row>
    <row r="18264" spans="10:10" ht="13">
      <c r="J18264" s="169"/>
    </row>
    <row r="18265" spans="10:10" ht="13">
      <c r="J18265" s="169"/>
    </row>
    <row r="18266" spans="10:10" ht="13">
      <c r="J18266" s="169"/>
    </row>
    <row r="18267" spans="10:10" ht="13">
      <c r="J18267" s="169"/>
    </row>
    <row r="18268" spans="10:10" ht="13">
      <c r="J18268" s="169"/>
    </row>
    <row r="18269" spans="10:10" ht="13">
      <c r="J18269" s="169"/>
    </row>
    <row r="18270" spans="10:10" ht="13">
      <c r="J18270" s="169"/>
    </row>
    <row r="18271" spans="10:10" ht="13">
      <c r="J18271" s="169"/>
    </row>
    <row r="18272" spans="10:10" ht="13">
      <c r="J18272" s="169"/>
    </row>
    <row r="18273" spans="10:10" ht="13">
      <c r="J18273" s="169"/>
    </row>
    <row r="18274" spans="10:10" ht="13">
      <c r="J18274" s="169"/>
    </row>
    <row r="18275" spans="10:10" ht="13">
      <c r="J18275" s="169"/>
    </row>
    <row r="18276" spans="10:10" ht="13">
      <c r="J18276" s="169"/>
    </row>
    <row r="18277" spans="10:10" ht="13">
      <c r="J18277" s="169"/>
    </row>
    <row r="18278" spans="10:10" ht="13">
      <c r="J18278" s="169"/>
    </row>
    <row r="18279" spans="10:10" ht="13">
      <c r="J18279" s="169"/>
    </row>
    <row r="18280" spans="10:10" ht="13">
      <c r="J18280" s="169"/>
    </row>
    <row r="18281" spans="10:10" ht="13">
      <c r="J18281" s="169"/>
    </row>
    <row r="18282" spans="10:10" ht="13">
      <c r="J18282" s="169"/>
    </row>
    <row r="18283" spans="10:10" ht="13">
      <c r="J18283" s="169"/>
    </row>
    <row r="18284" spans="10:10" ht="13">
      <c r="J18284" s="169"/>
    </row>
    <row r="18285" spans="10:10" ht="13">
      <c r="J18285" s="169"/>
    </row>
    <row r="18286" spans="10:10" ht="13">
      <c r="J18286" s="169"/>
    </row>
    <row r="18287" spans="10:10" ht="13">
      <c r="J18287" s="169"/>
    </row>
    <row r="18288" spans="10:10" ht="13">
      <c r="J18288" s="169"/>
    </row>
    <row r="18289" spans="10:10" ht="13">
      <c r="J18289" s="169"/>
    </row>
    <row r="18290" spans="10:10" ht="13">
      <c r="J18290" s="169"/>
    </row>
    <row r="18291" spans="10:10" ht="13">
      <c r="J18291" s="169"/>
    </row>
    <row r="18292" spans="10:10" ht="13">
      <c r="J18292" s="169"/>
    </row>
    <row r="18293" spans="10:10" ht="13">
      <c r="J18293" s="169"/>
    </row>
    <row r="18294" spans="10:10" ht="13">
      <c r="J18294" s="169"/>
    </row>
    <row r="18295" spans="10:10" ht="13">
      <c r="J18295" s="169"/>
    </row>
    <row r="18296" spans="10:10" ht="13">
      <c r="J18296" s="169"/>
    </row>
    <row r="18297" spans="10:10" ht="13">
      <c r="J18297" s="169"/>
    </row>
    <row r="18298" spans="10:10" ht="13">
      <c r="J18298" s="169"/>
    </row>
    <row r="18299" spans="10:10" ht="13">
      <c r="J18299" s="169"/>
    </row>
    <row r="18300" spans="10:10" ht="13">
      <c r="J18300" s="169"/>
    </row>
    <row r="18301" spans="10:10" ht="13">
      <c r="J18301" s="169"/>
    </row>
    <row r="18302" spans="10:10" ht="13">
      <c r="J18302" s="169"/>
    </row>
    <row r="18303" spans="10:10" ht="13">
      <c r="J18303" s="169"/>
    </row>
    <row r="18304" spans="10:10" ht="13">
      <c r="J18304" s="169"/>
    </row>
    <row r="18305" spans="10:10" ht="13">
      <c r="J18305" s="169"/>
    </row>
    <row r="18306" spans="10:10" ht="13">
      <c r="J18306" s="169"/>
    </row>
    <row r="18307" spans="10:10" ht="13">
      <c r="J18307" s="169"/>
    </row>
    <row r="18308" spans="10:10" ht="13">
      <c r="J18308" s="169"/>
    </row>
    <row r="18309" spans="10:10" ht="13">
      <c r="J18309" s="169"/>
    </row>
    <row r="18310" spans="10:10" ht="13">
      <c r="J18310" s="169"/>
    </row>
    <row r="18311" spans="10:10" ht="13">
      <c r="J18311" s="169"/>
    </row>
    <row r="18312" spans="10:10" ht="13">
      <c r="J18312" s="169"/>
    </row>
    <row r="18313" spans="10:10" ht="13">
      <c r="J18313" s="169"/>
    </row>
    <row r="18314" spans="10:10" ht="13">
      <c r="J18314" s="169"/>
    </row>
    <row r="18315" spans="10:10" ht="13">
      <c r="J18315" s="169"/>
    </row>
    <row r="18316" spans="10:10" ht="13">
      <c r="J18316" s="169"/>
    </row>
    <row r="18317" spans="10:10" ht="13">
      <c r="J18317" s="169"/>
    </row>
    <row r="18318" spans="10:10" ht="13">
      <c r="J18318" s="169"/>
    </row>
    <row r="18319" spans="10:10" ht="13">
      <c r="J18319" s="169"/>
    </row>
    <row r="18320" spans="10:10" ht="13">
      <c r="J18320" s="169"/>
    </row>
    <row r="18321" spans="10:10" ht="13">
      <c r="J18321" s="169"/>
    </row>
    <row r="18322" spans="10:10" ht="13">
      <c r="J18322" s="169"/>
    </row>
    <row r="18323" spans="10:10" ht="13">
      <c r="J18323" s="169"/>
    </row>
    <row r="18324" spans="10:10" ht="13">
      <c r="J18324" s="169"/>
    </row>
    <row r="18325" spans="10:10" ht="13">
      <c r="J18325" s="169"/>
    </row>
    <row r="18326" spans="10:10" ht="13">
      <c r="J18326" s="169"/>
    </row>
    <row r="18327" spans="10:10" ht="13">
      <c r="J18327" s="169"/>
    </row>
    <row r="18328" spans="10:10" ht="13">
      <c r="J18328" s="169"/>
    </row>
    <row r="18329" spans="10:10" ht="13">
      <c r="J18329" s="169"/>
    </row>
    <row r="18330" spans="10:10" ht="13">
      <c r="J18330" s="169"/>
    </row>
    <row r="18331" spans="10:10" ht="13">
      <c r="J18331" s="169"/>
    </row>
    <row r="18332" spans="10:10" ht="13">
      <c r="J18332" s="169"/>
    </row>
    <row r="18333" spans="10:10" ht="13">
      <c r="J18333" s="169"/>
    </row>
    <row r="18334" spans="10:10" ht="13">
      <c r="J18334" s="169"/>
    </row>
    <row r="18335" spans="10:10" ht="13">
      <c r="J18335" s="169"/>
    </row>
    <row r="18336" spans="10:10" ht="13">
      <c r="J18336" s="169"/>
    </row>
    <row r="18337" spans="10:10" ht="13">
      <c r="J18337" s="169"/>
    </row>
    <row r="18338" spans="10:10" ht="13">
      <c r="J18338" s="169"/>
    </row>
    <row r="18339" spans="10:10" ht="13">
      <c r="J18339" s="169"/>
    </row>
    <row r="18340" spans="10:10" ht="13">
      <c r="J18340" s="169"/>
    </row>
    <row r="18341" spans="10:10" ht="13">
      <c r="J18341" s="169"/>
    </row>
    <row r="18342" spans="10:10" ht="13">
      <c r="J18342" s="169"/>
    </row>
    <row r="18343" spans="10:10" ht="13">
      <c r="J18343" s="169"/>
    </row>
    <row r="18344" spans="10:10" ht="13">
      <c r="J18344" s="169"/>
    </row>
    <row r="18345" spans="10:10" ht="13">
      <c r="J18345" s="169"/>
    </row>
    <row r="18346" spans="10:10" ht="13">
      <c r="J18346" s="169"/>
    </row>
    <row r="18347" spans="10:10" ht="13">
      <c r="J18347" s="169"/>
    </row>
    <row r="18348" spans="10:10" ht="13">
      <c r="J18348" s="169"/>
    </row>
    <row r="18349" spans="10:10" ht="13">
      <c r="J18349" s="169"/>
    </row>
    <row r="18350" spans="10:10" ht="13">
      <c r="J18350" s="169"/>
    </row>
    <row r="18351" spans="10:10" ht="13">
      <c r="J18351" s="169"/>
    </row>
    <row r="18352" spans="10:10" ht="13">
      <c r="J18352" s="169"/>
    </row>
    <row r="18353" spans="10:10" ht="13">
      <c r="J18353" s="169"/>
    </row>
    <row r="18354" spans="10:10" ht="13">
      <c r="J18354" s="169"/>
    </row>
    <row r="18355" spans="10:10" ht="13">
      <c r="J18355" s="169"/>
    </row>
    <row r="18356" spans="10:10" ht="13">
      <c r="J18356" s="169"/>
    </row>
    <row r="18357" spans="10:10" ht="13">
      <c r="J18357" s="169"/>
    </row>
    <row r="18358" spans="10:10" ht="13">
      <c r="J18358" s="169"/>
    </row>
    <row r="18359" spans="10:10" ht="13">
      <c r="J18359" s="169"/>
    </row>
    <row r="18360" spans="10:10" ht="13">
      <c r="J18360" s="169"/>
    </row>
    <row r="18361" spans="10:10" ht="13">
      <c r="J18361" s="169"/>
    </row>
    <row r="18362" spans="10:10" ht="13">
      <c r="J18362" s="169"/>
    </row>
    <row r="18363" spans="10:10" ht="13">
      <c r="J18363" s="169"/>
    </row>
    <row r="18364" spans="10:10" ht="13">
      <c r="J18364" s="169"/>
    </row>
    <row r="18365" spans="10:10" ht="13">
      <c r="J18365" s="169"/>
    </row>
    <row r="18366" spans="10:10" ht="13">
      <c r="J18366" s="169"/>
    </row>
    <row r="18367" spans="10:10" ht="13">
      <c r="J18367" s="169"/>
    </row>
    <row r="18368" spans="10:10" ht="13">
      <c r="J18368" s="169"/>
    </row>
    <row r="18369" spans="10:10" ht="13">
      <c r="J18369" s="169"/>
    </row>
    <row r="18370" spans="10:10" ht="13">
      <c r="J18370" s="169"/>
    </row>
    <row r="18371" spans="10:10" ht="13">
      <c r="J18371" s="169"/>
    </row>
    <row r="18372" spans="10:10" ht="13">
      <c r="J18372" s="169"/>
    </row>
    <row r="18373" spans="10:10" ht="13">
      <c r="J18373" s="169"/>
    </row>
    <row r="18374" spans="10:10" ht="13">
      <c r="J18374" s="169"/>
    </row>
    <row r="18375" spans="10:10" ht="13">
      <c r="J18375" s="169"/>
    </row>
    <row r="18376" spans="10:10" ht="13">
      <c r="J18376" s="169"/>
    </row>
    <row r="18377" spans="10:10" ht="13">
      <c r="J18377" s="169"/>
    </row>
    <row r="18378" spans="10:10" ht="13">
      <c r="J18378" s="169"/>
    </row>
    <row r="18379" spans="10:10" ht="13">
      <c r="J18379" s="169"/>
    </row>
    <row r="18380" spans="10:10" ht="13">
      <c r="J18380" s="169"/>
    </row>
    <row r="18381" spans="10:10" ht="13">
      <c r="J18381" s="169"/>
    </row>
    <row r="18382" spans="10:10" ht="13">
      <c r="J18382" s="169"/>
    </row>
    <row r="18383" spans="10:10" ht="13">
      <c r="J18383" s="169"/>
    </row>
    <row r="18384" spans="10:10" ht="13">
      <c r="J18384" s="169"/>
    </row>
    <row r="18385" spans="10:10" ht="13">
      <c r="J18385" s="169"/>
    </row>
    <row r="18386" spans="10:10" ht="13">
      <c r="J18386" s="169"/>
    </row>
    <row r="18387" spans="10:10" ht="13">
      <c r="J18387" s="169"/>
    </row>
    <row r="18388" spans="10:10" ht="13">
      <c r="J18388" s="169"/>
    </row>
    <row r="18389" spans="10:10" ht="13">
      <c r="J18389" s="169"/>
    </row>
    <row r="18390" spans="10:10" ht="13">
      <c r="J18390" s="169"/>
    </row>
    <row r="18391" spans="10:10" ht="13">
      <c r="J18391" s="169"/>
    </row>
    <row r="18392" spans="10:10" ht="13">
      <c r="J18392" s="169"/>
    </row>
    <row r="18393" spans="10:10" ht="13">
      <c r="J18393" s="169"/>
    </row>
    <row r="18394" spans="10:10" ht="13">
      <c r="J18394" s="169"/>
    </row>
    <row r="18395" spans="10:10" ht="13">
      <c r="J18395" s="169"/>
    </row>
    <row r="18396" spans="10:10" ht="13">
      <c r="J18396" s="169"/>
    </row>
    <row r="18397" spans="10:10" ht="13">
      <c r="J18397" s="169"/>
    </row>
    <row r="18398" spans="10:10" ht="13">
      <c r="J18398" s="169"/>
    </row>
    <row r="18399" spans="10:10" ht="13">
      <c r="J18399" s="169"/>
    </row>
    <row r="18400" spans="10:10" ht="13">
      <c r="J18400" s="169"/>
    </row>
    <row r="18401" spans="10:10" ht="13">
      <c r="J18401" s="169"/>
    </row>
    <row r="18402" spans="10:10" ht="13">
      <c r="J18402" s="169"/>
    </row>
    <row r="18403" spans="10:10" ht="13">
      <c r="J18403" s="169"/>
    </row>
    <row r="18404" spans="10:10" ht="13">
      <c r="J18404" s="169"/>
    </row>
    <row r="18405" spans="10:10" ht="13">
      <c r="J18405" s="169"/>
    </row>
    <row r="18406" spans="10:10" ht="13">
      <c r="J18406" s="169"/>
    </row>
    <row r="18407" spans="10:10" ht="13">
      <c r="J18407" s="169"/>
    </row>
    <row r="18408" spans="10:10" ht="13">
      <c r="J18408" s="169"/>
    </row>
    <row r="18409" spans="10:10" ht="13">
      <c r="J18409" s="169"/>
    </row>
    <row r="18410" spans="10:10" ht="13">
      <c r="J18410" s="169"/>
    </row>
    <row r="18411" spans="10:10" ht="13">
      <c r="J18411" s="169"/>
    </row>
    <row r="18412" spans="10:10" ht="13">
      <c r="J18412" s="169"/>
    </row>
    <row r="18413" spans="10:10" ht="13">
      <c r="J18413" s="169"/>
    </row>
    <row r="18414" spans="10:10" ht="13">
      <c r="J18414" s="169"/>
    </row>
    <row r="18415" spans="10:10" ht="13">
      <c r="J18415" s="169"/>
    </row>
    <row r="18416" spans="10:10" ht="13">
      <c r="J18416" s="169"/>
    </row>
    <row r="18417" spans="10:10" ht="13">
      <c r="J18417" s="169"/>
    </row>
    <row r="18418" spans="10:10" ht="13">
      <c r="J18418" s="169"/>
    </row>
    <row r="18419" spans="10:10" ht="13">
      <c r="J18419" s="169"/>
    </row>
    <row r="18420" spans="10:10" ht="13">
      <c r="J18420" s="169"/>
    </row>
    <row r="18421" spans="10:10" ht="13">
      <c r="J18421" s="169"/>
    </row>
    <row r="18422" spans="10:10" ht="13">
      <c r="J18422" s="169"/>
    </row>
    <row r="18423" spans="10:10" ht="13">
      <c r="J18423" s="169"/>
    </row>
    <row r="18424" spans="10:10" ht="13">
      <c r="J18424" s="169"/>
    </row>
    <row r="18425" spans="10:10" ht="13">
      <c r="J18425" s="169"/>
    </row>
    <row r="18426" spans="10:10" ht="13">
      <c r="J18426" s="169"/>
    </row>
    <row r="18427" spans="10:10" ht="13">
      <c r="J18427" s="169"/>
    </row>
    <row r="18428" spans="10:10" ht="13">
      <c r="J18428" s="169"/>
    </row>
    <row r="18429" spans="10:10" ht="13">
      <c r="J18429" s="169"/>
    </row>
    <row r="18430" spans="10:10" ht="13">
      <c r="J18430" s="169"/>
    </row>
    <row r="18431" spans="10:10" ht="13">
      <c r="J18431" s="169"/>
    </row>
    <row r="18432" spans="10:10" ht="13">
      <c r="J18432" s="169"/>
    </row>
    <row r="18433" spans="10:10" ht="13">
      <c r="J18433" s="169"/>
    </row>
    <row r="18434" spans="10:10" ht="13">
      <c r="J18434" s="169"/>
    </row>
    <row r="18435" spans="10:10" ht="13">
      <c r="J18435" s="169"/>
    </row>
    <row r="18436" spans="10:10" ht="13">
      <c r="J18436" s="169"/>
    </row>
    <row r="18437" spans="10:10" ht="13">
      <c r="J18437" s="169"/>
    </row>
    <row r="18438" spans="10:10" ht="13">
      <c r="J18438" s="169"/>
    </row>
    <row r="18439" spans="10:10" ht="13">
      <c r="J18439" s="169"/>
    </row>
    <row r="18440" spans="10:10" ht="13">
      <c r="J18440" s="169"/>
    </row>
    <row r="18441" spans="10:10" ht="13">
      <c r="J18441" s="169"/>
    </row>
    <row r="18442" spans="10:10" ht="13">
      <c r="J18442" s="169"/>
    </row>
    <row r="18443" spans="10:10" ht="13">
      <c r="J18443" s="169"/>
    </row>
    <row r="18444" spans="10:10" ht="13">
      <c r="J18444" s="169"/>
    </row>
    <row r="18445" spans="10:10" ht="13">
      <c r="J18445" s="169"/>
    </row>
    <row r="18446" spans="10:10" ht="13">
      <c r="J18446" s="169"/>
    </row>
    <row r="18447" spans="10:10" ht="13">
      <c r="J18447" s="169"/>
    </row>
    <row r="18448" spans="10:10" ht="13">
      <c r="J18448" s="169"/>
    </row>
    <row r="18449" spans="10:10" ht="13">
      <c r="J18449" s="169"/>
    </row>
    <row r="18450" spans="10:10" ht="13">
      <c r="J18450" s="169"/>
    </row>
    <row r="18451" spans="10:10" ht="13">
      <c r="J18451" s="169"/>
    </row>
    <row r="18452" spans="10:10" ht="13">
      <c r="J18452" s="169"/>
    </row>
    <row r="18453" spans="10:10" ht="13">
      <c r="J18453" s="169"/>
    </row>
    <row r="18454" spans="10:10" ht="13">
      <c r="J18454" s="169"/>
    </row>
    <row r="18455" spans="10:10" ht="13">
      <c r="J18455" s="169"/>
    </row>
    <row r="18456" spans="10:10" ht="13">
      <c r="J18456" s="169"/>
    </row>
    <row r="18457" spans="10:10" ht="13">
      <c r="J18457" s="169"/>
    </row>
    <row r="18458" spans="10:10" ht="13">
      <c r="J18458" s="169"/>
    </row>
    <row r="18459" spans="10:10" ht="13">
      <c r="J18459" s="169"/>
    </row>
    <row r="18460" spans="10:10" ht="13">
      <c r="J18460" s="169"/>
    </row>
    <row r="18461" spans="10:10" ht="13">
      <c r="J18461" s="169"/>
    </row>
    <row r="18462" spans="10:10" ht="13">
      <c r="J18462" s="169"/>
    </row>
    <row r="18463" spans="10:10" ht="13">
      <c r="J18463" s="169"/>
    </row>
    <row r="18464" spans="10:10" ht="13">
      <c r="J18464" s="169"/>
    </row>
    <row r="18465" spans="10:10" ht="13">
      <c r="J18465" s="169"/>
    </row>
    <row r="18466" spans="10:10" ht="13">
      <c r="J18466" s="169"/>
    </row>
    <row r="18467" spans="10:10" ht="13">
      <c r="J18467" s="169"/>
    </row>
    <row r="18468" spans="10:10" ht="13">
      <c r="J18468" s="169"/>
    </row>
    <row r="18469" spans="10:10" ht="13">
      <c r="J18469" s="169"/>
    </row>
    <row r="18470" spans="10:10" ht="13">
      <c r="J18470" s="169"/>
    </row>
    <row r="18471" spans="10:10" ht="13">
      <c r="J18471" s="169"/>
    </row>
    <row r="18472" spans="10:10" ht="13">
      <c r="J18472" s="169"/>
    </row>
    <row r="18473" spans="10:10" ht="13">
      <c r="J18473" s="169"/>
    </row>
    <row r="18474" spans="10:10" ht="13">
      <c r="J18474" s="169"/>
    </row>
    <row r="18475" spans="10:10" ht="13">
      <c r="J18475" s="169"/>
    </row>
    <row r="18476" spans="10:10" ht="13">
      <c r="J18476" s="169"/>
    </row>
    <row r="18477" spans="10:10" ht="13">
      <c r="J18477" s="169"/>
    </row>
    <row r="18478" spans="10:10" ht="13">
      <c r="J18478" s="169"/>
    </row>
    <row r="18479" spans="10:10" ht="13">
      <c r="J18479" s="169"/>
    </row>
    <row r="18480" spans="10:10" ht="13">
      <c r="J18480" s="169"/>
    </row>
    <row r="18481" spans="10:10" ht="13">
      <c r="J18481" s="169"/>
    </row>
    <row r="18482" spans="10:10" ht="13">
      <c r="J18482" s="169"/>
    </row>
    <row r="18483" spans="10:10" ht="13">
      <c r="J18483" s="169"/>
    </row>
    <row r="18484" spans="10:10" ht="13">
      <c r="J18484" s="169"/>
    </row>
    <row r="18485" spans="10:10" ht="13">
      <c r="J18485" s="169"/>
    </row>
    <row r="18486" spans="10:10" ht="13">
      <c r="J18486" s="169"/>
    </row>
    <row r="18487" spans="10:10" ht="13">
      <c r="J18487" s="169"/>
    </row>
    <row r="18488" spans="10:10" ht="13">
      <c r="J18488" s="169"/>
    </row>
    <row r="18489" spans="10:10" ht="13">
      <c r="J18489" s="169"/>
    </row>
    <row r="18490" spans="10:10" ht="13">
      <c r="J18490" s="169"/>
    </row>
    <row r="18491" spans="10:10" ht="13">
      <c r="J18491" s="169"/>
    </row>
    <row r="18492" spans="10:10" ht="13">
      <c r="J18492" s="169"/>
    </row>
    <row r="18493" spans="10:10" ht="13">
      <c r="J18493" s="169"/>
    </row>
    <row r="18494" spans="10:10" ht="13">
      <c r="J18494" s="169"/>
    </row>
    <row r="18495" spans="10:10" ht="13">
      <c r="J18495" s="169"/>
    </row>
    <row r="18496" spans="10:10" ht="13">
      <c r="J18496" s="169"/>
    </row>
    <row r="18497" spans="10:10" ht="13">
      <c r="J18497" s="169"/>
    </row>
    <row r="18498" spans="10:10" ht="13">
      <c r="J18498" s="169"/>
    </row>
    <row r="18499" spans="10:10" ht="13">
      <c r="J18499" s="169"/>
    </row>
    <row r="18500" spans="10:10" ht="13">
      <c r="J18500" s="169"/>
    </row>
    <row r="18501" spans="10:10" ht="13">
      <c r="J18501" s="169"/>
    </row>
    <row r="18502" spans="10:10" ht="13">
      <c r="J18502" s="169"/>
    </row>
    <row r="18503" spans="10:10" ht="13">
      <c r="J18503" s="169"/>
    </row>
    <row r="18504" spans="10:10" ht="13">
      <c r="J18504" s="169"/>
    </row>
    <row r="18505" spans="10:10" ht="13">
      <c r="J18505" s="169"/>
    </row>
    <row r="18506" spans="10:10" ht="13">
      <c r="J18506" s="169"/>
    </row>
    <row r="18507" spans="10:10" ht="13">
      <c r="J18507" s="169"/>
    </row>
    <row r="18508" spans="10:10" ht="13">
      <c r="J18508" s="169"/>
    </row>
    <row r="18509" spans="10:10" ht="13">
      <c r="J18509" s="169"/>
    </row>
    <row r="18510" spans="10:10" ht="13">
      <c r="J18510" s="169"/>
    </row>
    <row r="18511" spans="10:10" ht="13">
      <c r="J18511" s="169"/>
    </row>
    <row r="18512" spans="10:10" ht="13">
      <c r="J18512" s="169"/>
    </row>
    <row r="18513" spans="10:10" ht="13">
      <c r="J18513" s="169"/>
    </row>
    <row r="18514" spans="10:10" ht="13">
      <c r="J18514" s="169"/>
    </row>
    <row r="18515" spans="10:10" ht="13">
      <c r="J18515" s="169"/>
    </row>
    <row r="18516" spans="10:10" ht="13">
      <c r="J18516" s="169"/>
    </row>
    <row r="18517" spans="10:10" ht="13">
      <c r="J18517" s="169"/>
    </row>
    <row r="18518" spans="10:10" ht="13">
      <c r="J18518" s="169"/>
    </row>
    <row r="18519" spans="10:10" ht="13">
      <c r="J18519" s="169"/>
    </row>
    <row r="18520" spans="10:10" ht="13">
      <c r="J18520" s="169"/>
    </row>
    <row r="18521" spans="10:10" ht="13">
      <c r="J18521" s="169"/>
    </row>
    <row r="18522" spans="10:10" ht="13">
      <c r="J18522" s="169"/>
    </row>
    <row r="18523" spans="10:10" ht="13">
      <c r="J18523" s="169"/>
    </row>
    <row r="18524" spans="10:10" ht="13">
      <c r="J18524" s="169"/>
    </row>
    <row r="18525" spans="10:10" ht="13">
      <c r="J18525" s="169"/>
    </row>
    <row r="18526" spans="10:10" ht="13">
      <c r="J18526" s="169"/>
    </row>
    <row r="18527" spans="10:10" ht="13">
      <c r="J18527" s="169"/>
    </row>
    <row r="18528" spans="10:10" ht="13">
      <c r="J18528" s="169"/>
    </row>
    <row r="18529" spans="10:10" ht="13">
      <c r="J18529" s="169"/>
    </row>
    <row r="18530" spans="10:10" ht="13">
      <c r="J18530" s="169"/>
    </row>
    <row r="18531" spans="10:10" ht="13">
      <c r="J18531" s="169"/>
    </row>
    <row r="18532" spans="10:10" ht="13">
      <c r="J18532" s="169"/>
    </row>
    <row r="18533" spans="10:10" ht="13">
      <c r="J18533" s="169"/>
    </row>
    <row r="18534" spans="10:10" ht="13">
      <c r="J18534" s="169"/>
    </row>
    <row r="18535" spans="10:10" ht="13">
      <c r="J18535" s="169"/>
    </row>
    <row r="18536" spans="10:10" ht="13">
      <c r="J18536" s="169"/>
    </row>
    <row r="18537" spans="10:10" ht="13">
      <c r="J18537" s="169"/>
    </row>
    <row r="18538" spans="10:10" ht="13">
      <c r="J18538" s="169"/>
    </row>
    <row r="18539" spans="10:10" ht="13">
      <c r="J18539" s="169"/>
    </row>
    <row r="18540" spans="10:10" ht="13">
      <c r="J18540" s="169"/>
    </row>
    <row r="18541" spans="10:10" ht="13">
      <c r="J18541" s="169"/>
    </row>
    <row r="18542" spans="10:10" ht="13">
      <c r="J18542" s="169"/>
    </row>
    <row r="18543" spans="10:10" ht="13">
      <c r="J18543" s="169"/>
    </row>
    <row r="18544" spans="10:10" ht="13">
      <c r="J18544" s="169"/>
    </row>
    <row r="18545" spans="10:10" ht="13">
      <c r="J18545" s="169"/>
    </row>
    <row r="18546" spans="10:10" ht="13">
      <c r="J18546" s="169"/>
    </row>
    <row r="18547" spans="10:10" ht="13">
      <c r="J18547" s="169"/>
    </row>
    <row r="18548" spans="10:10" ht="13">
      <c r="J18548" s="169"/>
    </row>
    <row r="18549" spans="10:10" ht="13">
      <c r="J18549" s="169"/>
    </row>
    <row r="18550" spans="10:10" ht="13">
      <c r="J18550" s="169"/>
    </row>
    <row r="18551" spans="10:10" ht="13">
      <c r="J18551" s="169"/>
    </row>
    <row r="18552" spans="10:10" ht="13">
      <c r="J18552" s="169"/>
    </row>
    <row r="18553" spans="10:10" ht="13">
      <c r="J18553" s="169"/>
    </row>
    <row r="18554" spans="10:10" ht="13">
      <c r="J18554" s="169"/>
    </row>
    <row r="18555" spans="10:10" ht="13">
      <c r="J18555" s="169"/>
    </row>
    <row r="18556" spans="10:10" ht="13">
      <c r="J18556" s="169"/>
    </row>
    <row r="18557" spans="10:10" ht="13">
      <c r="J18557" s="169"/>
    </row>
    <row r="18558" spans="10:10" ht="13">
      <c r="J18558" s="169"/>
    </row>
    <row r="18559" spans="10:10" ht="13">
      <c r="J18559" s="169"/>
    </row>
    <row r="18560" spans="10:10" ht="13">
      <c r="J18560" s="169"/>
    </row>
    <row r="18561" spans="10:10" ht="13">
      <c r="J18561" s="169"/>
    </row>
    <row r="18562" spans="10:10" ht="13">
      <c r="J18562" s="169"/>
    </row>
    <row r="18563" spans="10:10" ht="13">
      <c r="J18563" s="169"/>
    </row>
    <row r="18564" spans="10:10" ht="13">
      <c r="J18564" s="169"/>
    </row>
    <row r="18565" spans="10:10" ht="13">
      <c r="J18565" s="169"/>
    </row>
    <row r="18566" spans="10:10" ht="13">
      <c r="J18566" s="169"/>
    </row>
    <row r="18567" spans="10:10" ht="13">
      <c r="J18567" s="169"/>
    </row>
    <row r="18568" spans="10:10" ht="13">
      <c r="J18568" s="169"/>
    </row>
    <row r="18569" spans="10:10" ht="13">
      <c r="J18569" s="169"/>
    </row>
    <row r="18570" spans="10:10" ht="13">
      <c r="J18570" s="169"/>
    </row>
    <row r="18571" spans="10:10" ht="13">
      <c r="J18571" s="169"/>
    </row>
    <row r="18572" spans="10:10" ht="13">
      <c r="J18572" s="169"/>
    </row>
    <row r="18573" spans="10:10" ht="13">
      <c r="J18573" s="169"/>
    </row>
    <row r="18574" spans="10:10" ht="13">
      <c r="J18574" s="169"/>
    </row>
    <row r="18575" spans="10:10" ht="13">
      <c r="J18575" s="169"/>
    </row>
    <row r="18576" spans="10:10" ht="13">
      <c r="J18576" s="169"/>
    </row>
    <row r="18577" spans="10:10" ht="13">
      <c r="J18577" s="169"/>
    </row>
    <row r="18578" spans="10:10" ht="13">
      <c r="J18578" s="169"/>
    </row>
    <row r="18579" spans="10:10" ht="13">
      <c r="J18579" s="169"/>
    </row>
    <row r="18580" spans="10:10" ht="13">
      <c r="J18580" s="169"/>
    </row>
    <row r="18581" spans="10:10" ht="13">
      <c r="J18581" s="169"/>
    </row>
    <row r="18582" spans="10:10" ht="13">
      <c r="J18582" s="169"/>
    </row>
    <row r="18583" spans="10:10" ht="13">
      <c r="J18583" s="169"/>
    </row>
    <row r="18584" spans="10:10" ht="13">
      <c r="J18584" s="169"/>
    </row>
    <row r="18585" spans="10:10" ht="13">
      <c r="J18585" s="169"/>
    </row>
    <row r="18586" spans="10:10" ht="13">
      <c r="J18586" s="169"/>
    </row>
    <row r="18587" spans="10:10" ht="13">
      <c r="J18587" s="169"/>
    </row>
    <row r="18588" spans="10:10" ht="13">
      <c r="J18588" s="169"/>
    </row>
    <row r="18589" spans="10:10" ht="13">
      <c r="J18589" s="169"/>
    </row>
    <row r="18590" spans="10:10" ht="13">
      <c r="J18590" s="169"/>
    </row>
    <row r="18591" spans="10:10" ht="13">
      <c r="J18591" s="169"/>
    </row>
    <row r="18592" spans="10:10" ht="13">
      <c r="J18592" s="169"/>
    </row>
    <row r="18593" spans="10:10" ht="13">
      <c r="J18593" s="169"/>
    </row>
    <row r="18594" spans="10:10" ht="13">
      <c r="J18594" s="169"/>
    </row>
    <row r="18595" spans="10:10" ht="13">
      <c r="J18595" s="169"/>
    </row>
    <row r="18596" spans="10:10" ht="13">
      <c r="J18596" s="169"/>
    </row>
    <row r="18597" spans="10:10" ht="13">
      <c r="J18597" s="169"/>
    </row>
    <row r="18598" spans="10:10" ht="13">
      <c r="J18598" s="169"/>
    </row>
    <row r="18599" spans="10:10" ht="13">
      <c r="J18599" s="169"/>
    </row>
    <row r="18600" spans="10:10" ht="13">
      <c r="J18600" s="169"/>
    </row>
    <row r="18601" spans="10:10" ht="13">
      <c r="J18601" s="169"/>
    </row>
    <row r="18602" spans="10:10" ht="13">
      <c r="J18602" s="169"/>
    </row>
    <row r="18603" spans="10:10" ht="13">
      <c r="J18603" s="169"/>
    </row>
    <row r="18604" spans="10:10" ht="13">
      <c r="J18604" s="169"/>
    </row>
    <row r="18605" spans="10:10" ht="13">
      <c r="J18605" s="169"/>
    </row>
    <row r="18606" spans="10:10" ht="13">
      <c r="J18606" s="169"/>
    </row>
    <row r="18607" spans="10:10" ht="13">
      <c r="J18607" s="169"/>
    </row>
    <row r="18608" spans="10:10" ht="13">
      <c r="J18608" s="169"/>
    </row>
    <row r="18609" spans="10:10" ht="13">
      <c r="J18609" s="169"/>
    </row>
    <row r="18610" spans="10:10" ht="13">
      <c r="J18610" s="169"/>
    </row>
    <row r="18611" spans="10:10" ht="13">
      <c r="J18611" s="169"/>
    </row>
    <row r="18612" spans="10:10" ht="13">
      <c r="J18612" s="169"/>
    </row>
    <row r="18613" spans="10:10" ht="13">
      <c r="J18613" s="169"/>
    </row>
    <row r="18614" spans="10:10" ht="13">
      <c r="J18614" s="169"/>
    </row>
    <row r="18615" spans="10:10" ht="13">
      <c r="J18615" s="169"/>
    </row>
    <row r="18616" spans="10:10" ht="13">
      <c r="J18616" s="169"/>
    </row>
    <row r="18617" spans="10:10" ht="13">
      <c r="J18617" s="169"/>
    </row>
    <row r="18618" spans="10:10" ht="13">
      <c r="J18618" s="169"/>
    </row>
    <row r="18619" spans="10:10" ht="13">
      <c r="J18619" s="169"/>
    </row>
    <row r="18620" spans="10:10" ht="13">
      <c r="J18620" s="169"/>
    </row>
    <row r="18621" spans="10:10" ht="13">
      <c r="J18621" s="169"/>
    </row>
    <row r="18622" spans="10:10" ht="13">
      <c r="J18622" s="169"/>
    </row>
    <row r="18623" spans="10:10" ht="13">
      <c r="J18623" s="169"/>
    </row>
    <row r="18624" spans="10:10" ht="13">
      <c r="J18624" s="169"/>
    </row>
    <row r="18625" spans="10:10" ht="13">
      <c r="J18625" s="169"/>
    </row>
    <row r="18626" spans="10:10" ht="13">
      <c r="J18626" s="169"/>
    </row>
    <row r="18627" spans="10:10" ht="13">
      <c r="J18627" s="169"/>
    </row>
    <row r="18628" spans="10:10" ht="13">
      <c r="J18628" s="169"/>
    </row>
    <row r="18629" spans="10:10" ht="13">
      <c r="J18629" s="169"/>
    </row>
    <row r="18630" spans="10:10" ht="13">
      <c r="J18630" s="169"/>
    </row>
    <row r="18631" spans="10:10" ht="13">
      <c r="J18631" s="169"/>
    </row>
    <row r="18632" spans="10:10" ht="13">
      <c r="J18632" s="169"/>
    </row>
    <row r="18633" spans="10:10" ht="13">
      <c r="J18633" s="169"/>
    </row>
    <row r="18634" spans="10:10" ht="13">
      <c r="J18634" s="169"/>
    </row>
    <row r="18635" spans="10:10" ht="13">
      <c r="J18635" s="169"/>
    </row>
    <row r="18636" spans="10:10" ht="13">
      <c r="J18636" s="169"/>
    </row>
    <row r="18637" spans="10:10" ht="13">
      <c r="J18637" s="169"/>
    </row>
    <row r="18638" spans="10:10" ht="13">
      <c r="J18638" s="169"/>
    </row>
    <row r="18639" spans="10:10" ht="13">
      <c r="J18639" s="169"/>
    </row>
    <row r="18640" spans="10:10" ht="13">
      <c r="J18640" s="169"/>
    </row>
    <row r="18641" spans="10:10" ht="13">
      <c r="J18641" s="169"/>
    </row>
    <row r="18642" spans="10:10" ht="13">
      <c r="J18642" s="169"/>
    </row>
    <row r="18643" spans="10:10" ht="13">
      <c r="J18643" s="169"/>
    </row>
    <row r="18644" spans="10:10" ht="13">
      <c r="J18644" s="169"/>
    </row>
    <row r="18645" spans="10:10" ht="13">
      <c r="J18645" s="169"/>
    </row>
    <row r="18646" spans="10:10" ht="13">
      <c r="J18646" s="169"/>
    </row>
    <row r="18647" spans="10:10" ht="13">
      <c r="J18647" s="169"/>
    </row>
    <row r="18648" spans="10:10" ht="13">
      <c r="J18648" s="169"/>
    </row>
    <row r="18649" spans="10:10" ht="13">
      <c r="J18649" s="169"/>
    </row>
    <row r="18650" spans="10:10" ht="13">
      <c r="J18650" s="169"/>
    </row>
    <row r="18651" spans="10:10" ht="13">
      <c r="J18651" s="169"/>
    </row>
    <row r="18652" spans="10:10" ht="13">
      <c r="J18652" s="169"/>
    </row>
    <row r="18653" spans="10:10" ht="13">
      <c r="J18653" s="169"/>
    </row>
    <row r="18654" spans="10:10" ht="13">
      <c r="J18654" s="169"/>
    </row>
    <row r="18655" spans="10:10" ht="13">
      <c r="J18655" s="169"/>
    </row>
    <row r="18656" spans="10:10" ht="13">
      <c r="J18656" s="169"/>
    </row>
    <row r="18657" spans="10:10" ht="13">
      <c r="J18657" s="169"/>
    </row>
    <row r="18658" spans="10:10" ht="13">
      <c r="J18658" s="169"/>
    </row>
    <row r="18659" spans="10:10" ht="13">
      <c r="J18659" s="169"/>
    </row>
    <row r="18660" spans="10:10" ht="13">
      <c r="J18660" s="169"/>
    </row>
    <row r="18661" spans="10:10" ht="13">
      <c r="J18661" s="169"/>
    </row>
    <row r="18662" spans="10:10" ht="13">
      <c r="J18662" s="169"/>
    </row>
    <row r="18663" spans="10:10" ht="13">
      <c r="J18663" s="169"/>
    </row>
    <row r="18664" spans="10:10" ht="13">
      <c r="J18664" s="169"/>
    </row>
    <row r="18665" spans="10:10" ht="13">
      <c r="J18665" s="169"/>
    </row>
    <row r="18666" spans="10:10" ht="13">
      <c r="J18666" s="169"/>
    </row>
    <row r="18667" spans="10:10" ht="13">
      <c r="J18667" s="169"/>
    </row>
    <row r="18668" spans="10:10" ht="13">
      <c r="J18668" s="169"/>
    </row>
    <row r="18669" spans="10:10" ht="13">
      <c r="J18669" s="169"/>
    </row>
    <row r="18670" spans="10:10" ht="13">
      <c r="J18670" s="169"/>
    </row>
    <row r="18671" spans="10:10" ht="13">
      <c r="J18671" s="169"/>
    </row>
    <row r="18672" spans="10:10" ht="13">
      <c r="J18672" s="169"/>
    </row>
    <row r="18673" spans="10:10" ht="13">
      <c r="J18673" s="169"/>
    </row>
    <row r="18674" spans="10:10" ht="13">
      <c r="J18674" s="169"/>
    </row>
    <row r="18675" spans="10:10" ht="13">
      <c r="J18675" s="169"/>
    </row>
    <row r="18676" spans="10:10" ht="13">
      <c r="J18676" s="169"/>
    </row>
    <row r="18677" spans="10:10" ht="13">
      <c r="J18677" s="169"/>
    </row>
    <row r="18678" spans="10:10" ht="13">
      <c r="J18678" s="169"/>
    </row>
    <row r="18679" spans="10:10" ht="13">
      <c r="J18679" s="169"/>
    </row>
    <row r="18680" spans="10:10" ht="13">
      <c r="J18680" s="169"/>
    </row>
    <row r="18681" spans="10:10" ht="13">
      <c r="J18681" s="169"/>
    </row>
    <row r="18682" spans="10:10" ht="13">
      <c r="J18682" s="169"/>
    </row>
    <row r="18683" spans="10:10" ht="13">
      <c r="J18683" s="169"/>
    </row>
    <row r="18684" spans="10:10" ht="13">
      <c r="J18684" s="169"/>
    </row>
    <row r="18685" spans="10:10" ht="13">
      <c r="J18685" s="169"/>
    </row>
    <row r="18686" spans="10:10" ht="13">
      <c r="J18686" s="169"/>
    </row>
    <row r="18687" spans="10:10" ht="13">
      <c r="J18687" s="169"/>
    </row>
    <row r="18688" spans="10:10" ht="13">
      <c r="J18688" s="169"/>
    </row>
    <row r="18689" spans="10:10" ht="13">
      <c r="J18689" s="169"/>
    </row>
    <row r="18690" spans="10:10" ht="13">
      <c r="J18690" s="169"/>
    </row>
    <row r="18691" spans="10:10" ht="13">
      <c r="J18691" s="169"/>
    </row>
    <row r="18692" spans="10:10" ht="13">
      <c r="J18692" s="169"/>
    </row>
    <row r="18693" spans="10:10" ht="13">
      <c r="J18693" s="169"/>
    </row>
    <row r="18694" spans="10:10" ht="13">
      <c r="J18694" s="169"/>
    </row>
    <row r="18695" spans="10:10" ht="13">
      <c r="J18695" s="169"/>
    </row>
    <row r="18696" spans="10:10" ht="13">
      <c r="J18696" s="169"/>
    </row>
    <row r="18697" spans="10:10" ht="13">
      <c r="J18697" s="169"/>
    </row>
    <row r="18698" spans="10:10" ht="13">
      <c r="J18698" s="169"/>
    </row>
    <row r="18699" spans="10:10" ht="13">
      <c r="J18699" s="169"/>
    </row>
    <row r="18700" spans="10:10" ht="13">
      <c r="J18700" s="169"/>
    </row>
    <row r="18701" spans="10:10" ht="13">
      <c r="J18701" s="169"/>
    </row>
    <row r="18702" spans="10:10" ht="13">
      <c r="J18702" s="169"/>
    </row>
    <row r="18703" spans="10:10" ht="13">
      <c r="J18703" s="169"/>
    </row>
    <row r="18704" spans="10:10" ht="13">
      <c r="J18704" s="169"/>
    </row>
    <row r="18705" spans="10:10" ht="13">
      <c r="J18705" s="169"/>
    </row>
    <row r="18706" spans="10:10" ht="13">
      <c r="J18706" s="169"/>
    </row>
    <row r="18707" spans="10:10" ht="13">
      <c r="J18707" s="169"/>
    </row>
    <row r="18708" spans="10:10" ht="13">
      <c r="J18708" s="169"/>
    </row>
    <row r="18709" spans="10:10" ht="13">
      <c r="J18709" s="169"/>
    </row>
    <row r="18710" spans="10:10" ht="13">
      <c r="J18710" s="169"/>
    </row>
    <row r="18711" spans="10:10" ht="13">
      <c r="J18711" s="169"/>
    </row>
    <row r="18712" spans="10:10" ht="13">
      <c r="J18712" s="169"/>
    </row>
    <row r="18713" spans="10:10" ht="13">
      <c r="J18713" s="169"/>
    </row>
    <row r="18714" spans="10:10" ht="13">
      <c r="J18714" s="169"/>
    </row>
    <row r="18715" spans="10:10" ht="13">
      <c r="J18715" s="169"/>
    </row>
    <row r="18716" spans="10:10" ht="13">
      <c r="J18716" s="169"/>
    </row>
    <row r="18717" spans="10:10" ht="13">
      <c r="J18717" s="169"/>
    </row>
    <row r="18718" spans="10:10" ht="13">
      <c r="J18718" s="169"/>
    </row>
    <row r="18719" spans="10:10" ht="13">
      <c r="J18719" s="169"/>
    </row>
    <row r="18720" spans="10:10" ht="13">
      <c r="J18720" s="169"/>
    </row>
    <row r="18721" spans="10:10" ht="13">
      <c r="J18721" s="169"/>
    </row>
    <row r="18722" spans="10:10" ht="13">
      <c r="J18722" s="169"/>
    </row>
    <row r="18723" spans="10:10" ht="13">
      <c r="J18723" s="169"/>
    </row>
    <row r="18724" spans="10:10" ht="13">
      <c r="J18724" s="169"/>
    </row>
    <row r="18725" spans="10:10" ht="13">
      <c r="J18725" s="169"/>
    </row>
    <row r="18726" spans="10:10" ht="13">
      <c r="J18726" s="169"/>
    </row>
    <row r="18727" spans="10:10" ht="13">
      <c r="J18727" s="169"/>
    </row>
    <row r="18728" spans="10:10" ht="13">
      <c r="J18728" s="169"/>
    </row>
    <row r="18729" spans="10:10" ht="13">
      <c r="J18729" s="169"/>
    </row>
    <row r="18730" spans="10:10" ht="13">
      <c r="J18730" s="169"/>
    </row>
    <row r="18731" spans="10:10" ht="13">
      <c r="J18731" s="169"/>
    </row>
    <row r="18732" spans="10:10" ht="13">
      <c r="J18732" s="169"/>
    </row>
    <row r="18733" spans="10:10" ht="13">
      <c r="J18733" s="169"/>
    </row>
    <row r="18734" spans="10:10" ht="13">
      <c r="J18734" s="169"/>
    </row>
    <row r="18735" spans="10:10" ht="13">
      <c r="J18735" s="169"/>
    </row>
    <row r="18736" spans="10:10" ht="13">
      <c r="J18736" s="169"/>
    </row>
    <row r="18737" spans="10:10" ht="13">
      <c r="J18737" s="169"/>
    </row>
    <row r="18738" spans="10:10" ht="13">
      <c r="J18738" s="169"/>
    </row>
    <row r="18739" spans="10:10" ht="13">
      <c r="J18739" s="169"/>
    </row>
    <row r="18740" spans="10:10" ht="13">
      <c r="J18740" s="169"/>
    </row>
    <row r="18741" spans="10:10" ht="13">
      <c r="J18741" s="169"/>
    </row>
    <row r="18742" spans="10:10" ht="13">
      <c r="J18742" s="169"/>
    </row>
    <row r="18743" spans="10:10" ht="13">
      <c r="J18743" s="169"/>
    </row>
    <row r="18744" spans="10:10" ht="13">
      <c r="J18744" s="169"/>
    </row>
    <row r="18745" spans="10:10" ht="13">
      <c r="J18745" s="169"/>
    </row>
    <row r="18746" spans="10:10" ht="13">
      <c r="J18746" s="169"/>
    </row>
    <row r="18747" spans="10:10" ht="13">
      <c r="J18747" s="169"/>
    </row>
    <row r="18748" spans="10:10" ht="13">
      <c r="J18748" s="169"/>
    </row>
    <row r="18749" spans="10:10" ht="13">
      <c r="J18749" s="169"/>
    </row>
    <row r="18750" spans="10:10" ht="13">
      <c r="J18750" s="169"/>
    </row>
    <row r="18751" spans="10:10" ht="13">
      <c r="J18751" s="169"/>
    </row>
    <row r="18752" spans="10:10" ht="13">
      <c r="J18752" s="169"/>
    </row>
    <row r="18753" spans="10:10" ht="13">
      <c r="J18753" s="169"/>
    </row>
    <row r="18754" spans="10:10" ht="13">
      <c r="J18754" s="169"/>
    </row>
    <row r="18755" spans="10:10" ht="13">
      <c r="J18755" s="169"/>
    </row>
    <row r="18756" spans="10:10" ht="13">
      <c r="J18756" s="169"/>
    </row>
    <row r="18757" spans="10:10" ht="13">
      <c r="J18757" s="169"/>
    </row>
    <row r="18758" spans="10:10" ht="13">
      <c r="J18758" s="169"/>
    </row>
    <row r="18759" spans="10:10" ht="13">
      <c r="J18759" s="169"/>
    </row>
    <row r="18760" spans="10:10" ht="13">
      <c r="J18760" s="169"/>
    </row>
    <row r="18761" spans="10:10" ht="13">
      <c r="J18761" s="169"/>
    </row>
    <row r="18762" spans="10:10" ht="13">
      <c r="J18762" s="169"/>
    </row>
    <row r="18763" spans="10:10" ht="13">
      <c r="J18763" s="169"/>
    </row>
    <row r="18764" spans="10:10" ht="13">
      <c r="J18764" s="169"/>
    </row>
    <row r="18765" spans="10:10" ht="13">
      <c r="J18765" s="169"/>
    </row>
    <row r="18766" spans="10:10" ht="13">
      <c r="J18766" s="169"/>
    </row>
    <row r="18767" spans="10:10" ht="13">
      <c r="J18767" s="169"/>
    </row>
    <row r="18768" spans="10:10" ht="13">
      <c r="J18768" s="169"/>
    </row>
    <row r="18769" spans="10:10" ht="13">
      <c r="J18769" s="169"/>
    </row>
    <row r="18770" spans="10:10" ht="13">
      <c r="J18770" s="169"/>
    </row>
    <row r="18771" spans="10:10" ht="13">
      <c r="J18771" s="169"/>
    </row>
    <row r="18772" spans="10:10" ht="13">
      <c r="J18772" s="169"/>
    </row>
    <row r="18773" spans="10:10" ht="13">
      <c r="J18773" s="169"/>
    </row>
    <row r="18774" spans="10:10" ht="13">
      <c r="J18774" s="169"/>
    </row>
    <row r="18775" spans="10:10" ht="13">
      <c r="J18775" s="169"/>
    </row>
    <row r="18776" spans="10:10" ht="13">
      <c r="J18776" s="169"/>
    </row>
    <row r="18777" spans="10:10" ht="13">
      <c r="J18777" s="169"/>
    </row>
    <row r="18778" spans="10:10" ht="13">
      <c r="J18778" s="169"/>
    </row>
    <row r="18779" spans="10:10" ht="13">
      <c r="J18779" s="169"/>
    </row>
    <row r="18780" spans="10:10" ht="13">
      <c r="J18780" s="169"/>
    </row>
    <row r="18781" spans="10:10" ht="13">
      <c r="J18781" s="169"/>
    </row>
    <row r="18782" spans="10:10" ht="13">
      <c r="J18782" s="169"/>
    </row>
    <row r="18783" spans="10:10" ht="13">
      <c r="J18783" s="169"/>
    </row>
    <row r="18784" spans="10:10" ht="13">
      <c r="J18784" s="169"/>
    </row>
    <row r="18785" spans="10:10" ht="13">
      <c r="J18785" s="169"/>
    </row>
    <row r="18786" spans="10:10" ht="13">
      <c r="J18786" s="169"/>
    </row>
    <row r="18787" spans="10:10" ht="13">
      <c r="J18787" s="169"/>
    </row>
    <row r="18788" spans="10:10" ht="13">
      <c r="J18788" s="169"/>
    </row>
    <row r="18789" spans="10:10" ht="13">
      <c r="J18789" s="169"/>
    </row>
    <row r="18790" spans="10:10" ht="13">
      <c r="J18790" s="169"/>
    </row>
    <row r="18791" spans="10:10" ht="13">
      <c r="J18791" s="169"/>
    </row>
    <row r="18792" spans="10:10" ht="13">
      <c r="J18792" s="169"/>
    </row>
    <row r="18793" spans="10:10" ht="13">
      <c r="J18793" s="169"/>
    </row>
    <row r="18794" spans="10:10" ht="13">
      <c r="J18794" s="169"/>
    </row>
    <row r="18795" spans="10:10" ht="13">
      <c r="J18795" s="169"/>
    </row>
    <row r="18796" spans="10:10" ht="13">
      <c r="J18796" s="169"/>
    </row>
    <row r="18797" spans="10:10" ht="13">
      <c r="J18797" s="169"/>
    </row>
    <row r="18798" spans="10:10" ht="13">
      <c r="J18798" s="169"/>
    </row>
    <row r="18799" spans="10:10" ht="13">
      <c r="J18799" s="169"/>
    </row>
    <row r="18800" spans="10:10" ht="13">
      <c r="J18800" s="169"/>
    </row>
    <row r="18801" spans="10:10" ht="13">
      <c r="J18801" s="169"/>
    </row>
    <row r="18802" spans="10:10" ht="13">
      <c r="J18802" s="169"/>
    </row>
    <row r="18803" spans="10:10" ht="13">
      <c r="J18803" s="169"/>
    </row>
    <row r="18804" spans="10:10" ht="13">
      <c r="J18804" s="169"/>
    </row>
    <row r="18805" spans="10:10" ht="13">
      <c r="J18805" s="169"/>
    </row>
    <row r="18806" spans="10:10" ht="13">
      <c r="J18806" s="169"/>
    </row>
    <row r="18807" spans="10:10" ht="13">
      <c r="J18807" s="169"/>
    </row>
    <row r="18808" spans="10:10" ht="13">
      <c r="J18808" s="169"/>
    </row>
    <row r="18809" spans="10:10" ht="13">
      <c r="J18809" s="169"/>
    </row>
    <row r="18810" spans="10:10" ht="13">
      <c r="J18810" s="169"/>
    </row>
    <row r="18811" spans="10:10" ht="13">
      <c r="J18811" s="169"/>
    </row>
    <row r="18812" spans="10:10" ht="13">
      <c r="J18812" s="169"/>
    </row>
    <row r="18813" spans="10:10" ht="13">
      <c r="J18813" s="169"/>
    </row>
    <row r="18814" spans="10:10" ht="13">
      <c r="J18814" s="169"/>
    </row>
    <row r="18815" spans="10:10" ht="13">
      <c r="J18815" s="169"/>
    </row>
    <row r="18816" spans="10:10" ht="13">
      <c r="J18816" s="169"/>
    </row>
    <row r="18817" spans="10:10" ht="13">
      <c r="J18817" s="169"/>
    </row>
    <row r="18818" spans="10:10" ht="13">
      <c r="J18818" s="169"/>
    </row>
    <row r="18819" spans="10:10" ht="13">
      <c r="J18819" s="169"/>
    </row>
    <row r="18820" spans="10:10" ht="13">
      <c r="J18820" s="169"/>
    </row>
    <row r="18821" spans="10:10" ht="13">
      <c r="J18821" s="169"/>
    </row>
    <row r="18822" spans="10:10" ht="13">
      <c r="J18822" s="169"/>
    </row>
    <row r="18823" spans="10:10" ht="13">
      <c r="J18823" s="169"/>
    </row>
    <row r="18824" spans="10:10" ht="13">
      <c r="J18824" s="169"/>
    </row>
    <row r="18825" spans="10:10" ht="13">
      <c r="J18825" s="169"/>
    </row>
    <row r="18826" spans="10:10" ht="13">
      <c r="J18826" s="169"/>
    </row>
    <row r="18827" spans="10:10" ht="13">
      <c r="J18827" s="169"/>
    </row>
    <row r="18828" spans="10:10" ht="13">
      <c r="J18828" s="169"/>
    </row>
    <row r="18829" spans="10:10" ht="13">
      <c r="J18829" s="169"/>
    </row>
    <row r="18830" spans="10:10" ht="13">
      <c r="J18830" s="169"/>
    </row>
    <row r="18831" spans="10:10" ht="13">
      <c r="J18831" s="169"/>
    </row>
    <row r="18832" spans="10:10" ht="13">
      <c r="J18832" s="169"/>
    </row>
    <row r="18833" spans="10:10" ht="13">
      <c r="J18833" s="169"/>
    </row>
    <row r="18834" spans="10:10" ht="13">
      <c r="J18834" s="169"/>
    </row>
    <row r="18835" spans="10:10" ht="13">
      <c r="J18835" s="169"/>
    </row>
    <row r="18836" spans="10:10" ht="13">
      <c r="J18836" s="169"/>
    </row>
    <row r="18837" spans="10:10" ht="13">
      <c r="J18837" s="169"/>
    </row>
    <row r="18838" spans="10:10" ht="13">
      <c r="J18838" s="169"/>
    </row>
    <row r="18839" spans="10:10" ht="13">
      <c r="J18839" s="169"/>
    </row>
    <row r="18840" spans="10:10" ht="13">
      <c r="J18840" s="169"/>
    </row>
    <row r="18841" spans="10:10" ht="13">
      <c r="J18841" s="169"/>
    </row>
    <row r="18842" spans="10:10" ht="13">
      <c r="J18842" s="169"/>
    </row>
    <row r="18843" spans="10:10" ht="13">
      <c r="J18843" s="169"/>
    </row>
    <row r="18844" spans="10:10" ht="13">
      <c r="J18844" s="169"/>
    </row>
    <row r="18845" spans="10:10" ht="13">
      <c r="J18845" s="169"/>
    </row>
    <row r="18846" spans="10:10" ht="13">
      <c r="J18846" s="169"/>
    </row>
    <row r="18847" spans="10:10" ht="13">
      <c r="J18847" s="169"/>
    </row>
    <row r="18848" spans="10:10" ht="13">
      <c r="J18848" s="169"/>
    </row>
    <row r="18849" spans="10:10" ht="13">
      <c r="J18849" s="169"/>
    </row>
    <row r="18850" spans="10:10" ht="13">
      <c r="J18850" s="169"/>
    </row>
    <row r="18851" spans="10:10" ht="13">
      <c r="J18851" s="169"/>
    </row>
    <row r="18852" spans="10:10" ht="13">
      <c r="J18852" s="169"/>
    </row>
    <row r="18853" spans="10:10" ht="13">
      <c r="J18853" s="169"/>
    </row>
    <row r="18854" spans="10:10" ht="13">
      <c r="J18854" s="169"/>
    </row>
    <row r="18855" spans="10:10" ht="13">
      <c r="J18855" s="169"/>
    </row>
    <row r="18856" spans="10:10" ht="13">
      <c r="J18856" s="169"/>
    </row>
    <row r="18857" spans="10:10" ht="13">
      <c r="J18857" s="169"/>
    </row>
    <row r="18858" spans="10:10" ht="13">
      <c r="J18858" s="169"/>
    </row>
    <row r="18859" spans="10:10" ht="13">
      <c r="J18859" s="169"/>
    </row>
    <row r="18860" spans="10:10" ht="13">
      <c r="J18860" s="169"/>
    </row>
    <row r="18861" spans="10:10" ht="13">
      <c r="J18861" s="169"/>
    </row>
    <row r="18862" spans="10:10" ht="13">
      <c r="J18862" s="169"/>
    </row>
    <row r="18863" spans="10:10" ht="13">
      <c r="J18863" s="169"/>
    </row>
    <row r="18864" spans="10:10" ht="13">
      <c r="J18864" s="169"/>
    </row>
    <row r="18865" spans="10:10" ht="13">
      <c r="J18865" s="169"/>
    </row>
    <row r="18866" spans="10:10" ht="13">
      <c r="J18866" s="169"/>
    </row>
    <row r="18867" spans="10:10" ht="13">
      <c r="J18867" s="169"/>
    </row>
    <row r="18868" spans="10:10" ht="13">
      <c r="J18868" s="169"/>
    </row>
    <row r="18869" spans="10:10" ht="13">
      <c r="J18869" s="169"/>
    </row>
    <row r="18870" spans="10:10" ht="13">
      <c r="J18870" s="169"/>
    </row>
    <row r="18871" spans="10:10" ht="13">
      <c r="J18871" s="169"/>
    </row>
    <row r="18872" spans="10:10" ht="13">
      <c r="J18872" s="169"/>
    </row>
    <row r="18873" spans="10:10" ht="13">
      <c r="J18873" s="169"/>
    </row>
    <row r="18874" spans="10:10" ht="13">
      <c r="J18874" s="169"/>
    </row>
    <row r="18875" spans="10:10" ht="13">
      <c r="J18875" s="169"/>
    </row>
    <row r="18876" spans="10:10" ht="13">
      <c r="J18876" s="169"/>
    </row>
    <row r="18877" spans="10:10" ht="13">
      <c r="J18877" s="169"/>
    </row>
    <row r="18878" spans="10:10" ht="13">
      <c r="J18878" s="169"/>
    </row>
    <row r="18879" spans="10:10" ht="13">
      <c r="J18879" s="169"/>
    </row>
    <row r="18880" spans="10:10" ht="13">
      <c r="J18880" s="169"/>
    </row>
    <row r="18881" spans="10:10" ht="13">
      <c r="J18881" s="169"/>
    </row>
    <row r="18882" spans="10:10" ht="13">
      <c r="J18882" s="169"/>
    </row>
    <row r="18883" spans="10:10" ht="13">
      <c r="J18883" s="169"/>
    </row>
    <row r="18884" spans="10:10" ht="13">
      <c r="J18884" s="169"/>
    </row>
    <row r="18885" spans="10:10" ht="13">
      <c r="J18885" s="169"/>
    </row>
    <row r="18886" spans="10:10" ht="13">
      <c r="J18886" s="169"/>
    </row>
    <row r="18887" spans="10:10" ht="13">
      <c r="J18887" s="169"/>
    </row>
    <row r="18888" spans="10:10" ht="13">
      <c r="J18888" s="169"/>
    </row>
    <row r="18889" spans="10:10" ht="13">
      <c r="J18889" s="169"/>
    </row>
    <row r="18890" spans="10:10" ht="13">
      <c r="J18890" s="169"/>
    </row>
    <row r="18891" spans="10:10" ht="13">
      <c r="J18891" s="169"/>
    </row>
    <row r="18892" spans="10:10" ht="13">
      <c r="J18892" s="169"/>
    </row>
    <row r="18893" spans="10:10" ht="13">
      <c r="J18893" s="169"/>
    </row>
    <row r="18894" spans="10:10" ht="13">
      <c r="J18894" s="169"/>
    </row>
    <row r="18895" spans="10:10" ht="13">
      <c r="J18895" s="169"/>
    </row>
    <row r="18896" spans="10:10" ht="13">
      <c r="J18896" s="169"/>
    </row>
    <row r="18897" spans="10:10" ht="13">
      <c r="J18897" s="169"/>
    </row>
    <row r="18898" spans="10:10" ht="13">
      <c r="J18898" s="169"/>
    </row>
    <row r="18899" spans="10:10" ht="13">
      <c r="J18899" s="169"/>
    </row>
    <row r="18900" spans="10:10" ht="13">
      <c r="J18900" s="169"/>
    </row>
    <row r="18901" spans="10:10" ht="13">
      <c r="J18901" s="169"/>
    </row>
    <row r="18902" spans="10:10" ht="13">
      <c r="J18902" s="169"/>
    </row>
    <row r="18903" spans="10:10" ht="13">
      <c r="J18903" s="169"/>
    </row>
    <row r="18904" spans="10:10" ht="13">
      <c r="J18904" s="169"/>
    </row>
    <row r="18905" spans="10:10" ht="13">
      <c r="J18905" s="169"/>
    </row>
    <row r="18906" spans="10:10" ht="13">
      <c r="J18906" s="169"/>
    </row>
    <row r="18907" spans="10:10" ht="13">
      <c r="J18907" s="169"/>
    </row>
    <row r="18908" spans="10:10" ht="13">
      <c r="J18908" s="169"/>
    </row>
    <row r="18909" spans="10:10" ht="13">
      <c r="J18909" s="169"/>
    </row>
    <row r="18910" spans="10:10" ht="13">
      <c r="J18910" s="169"/>
    </row>
    <row r="18911" spans="10:10" ht="13">
      <c r="J18911" s="169"/>
    </row>
    <row r="18912" spans="10:10" ht="13">
      <c r="J18912" s="169"/>
    </row>
    <row r="18913" spans="10:10" ht="13">
      <c r="J18913" s="169"/>
    </row>
    <row r="18914" spans="10:10" ht="13">
      <c r="J18914" s="169"/>
    </row>
    <row r="18915" spans="10:10" ht="13">
      <c r="J18915" s="169"/>
    </row>
    <row r="18916" spans="10:10" ht="13">
      <c r="J18916" s="169"/>
    </row>
    <row r="18917" spans="10:10" ht="13">
      <c r="J18917" s="169"/>
    </row>
    <row r="18918" spans="10:10" ht="13">
      <c r="J18918" s="169"/>
    </row>
    <row r="18919" spans="10:10" ht="13">
      <c r="J18919" s="169"/>
    </row>
    <row r="18920" spans="10:10" ht="13">
      <c r="J18920" s="169"/>
    </row>
    <row r="18921" spans="10:10" ht="13">
      <c r="J18921" s="169"/>
    </row>
    <row r="18922" spans="10:10" ht="13">
      <c r="J18922" s="169"/>
    </row>
    <row r="18923" spans="10:10" ht="13">
      <c r="J18923" s="169"/>
    </row>
    <row r="18924" spans="10:10" ht="13">
      <c r="J18924" s="169"/>
    </row>
    <row r="18925" spans="10:10" ht="13">
      <c r="J18925" s="169"/>
    </row>
    <row r="18926" spans="10:10" ht="13">
      <c r="J18926" s="169"/>
    </row>
    <row r="18927" spans="10:10" ht="13">
      <c r="J18927" s="169"/>
    </row>
    <row r="18928" spans="10:10" ht="13">
      <c r="J18928" s="169"/>
    </row>
    <row r="18929" spans="10:10" ht="13">
      <c r="J18929" s="169"/>
    </row>
    <row r="18930" spans="10:10" ht="13">
      <c r="J18930" s="169"/>
    </row>
    <row r="18931" spans="10:10" ht="13">
      <c r="J18931" s="169"/>
    </row>
    <row r="18932" spans="10:10" ht="13">
      <c r="J18932" s="169"/>
    </row>
    <row r="18933" spans="10:10" ht="13">
      <c r="J18933" s="169"/>
    </row>
    <row r="18934" spans="10:10" ht="13">
      <c r="J18934" s="169"/>
    </row>
    <row r="18935" spans="10:10" ht="13">
      <c r="J18935" s="169"/>
    </row>
    <row r="18936" spans="10:10" ht="13">
      <c r="J18936" s="169"/>
    </row>
    <row r="18937" spans="10:10" ht="13">
      <c r="J18937" s="169"/>
    </row>
    <row r="18938" spans="10:10" ht="13">
      <c r="J18938" s="169"/>
    </row>
    <row r="18939" spans="10:10" ht="13">
      <c r="J18939" s="169"/>
    </row>
    <row r="18940" spans="10:10" ht="13">
      <c r="J18940" s="169"/>
    </row>
    <row r="18941" spans="10:10" ht="13">
      <c r="J18941" s="169"/>
    </row>
    <row r="18942" spans="10:10" ht="13">
      <c r="J18942" s="169"/>
    </row>
    <row r="18943" spans="10:10" ht="13">
      <c r="J18943" s="169"/>
    </row>
    <row r="18944" spans="10:10" ht="13">
      <c r="J18944" s="169"/>
    </row>
    <row r="18945" spans="10:10" ht="13">
      <c r="J18945" s="169"/>
    </row>
    <row r="18946" spans="10:10" ht="13">
      <c r="J18946" s="169"/>
    </row>
    <row r="18947" spans="10:10" ht="13">
      <c r="J18947" s="169"/>
    </row>
    <row r="18948" spans="10:10" ht="13">
      <c r="J18948" s="169"/>
    </row>
    <row r="18949" spans="10:10" ht="13">
      <c r="J18949" s="169"/>
    </row>
    <row r="18950" spans="10:10" ht="13">
      <c r="J18950" s="169"/>
    </row>
    <row r="18951" spans="10:10" ht="13">
      <c r="J18951" s="169"/>
    </row>
    <row r="18952" spans="10:10" ht="13">
      <c r="J18952" s="169"/>
    </row>
    <row r="18953" spans="10:10" ht="13">
      <c r="J18953" s="169"/>
    </row>
    <row r="18954" spans="10:10" ht="13">
      <c r="J18954" s="169"/>
    </row>
    <row r="18955" spans="10:10" ht="13">
      <c r="J18955" s="169"/>
    </row>
    <row r="18956" spans="10:10" ht="13">
      <c r="J18956" s="169"/>
    </row>
    <row r="18957" spans="10:10" ht="13">
      <c r="J18957" s="169"/>
    </row>
    <row r="18958" spans="10:10" ht="13">
      <c r="J18958" s="169"/>
    </row>
    <row r="18959" spans="10:10" ht="13">
      <c r="J18959" s="169"/>
    </row>
    <row r="18960" spans="10:10" ht="13">
      <c r="J18960" s="169"/>
    </row>
    <row r="18961" spans="10:10" ht="13">
      <c r="J18961" s="169"/>
    </row>
    <row r="18962" spans="10:10" ht="13">
      <c r="J18962" s="169"/>
    </row>
    <row r="18963" spans="10:10" ht="13">
      <c r="J18963" s="169"/>
    </row>
    <row r="18964" spans="10:10" ht="13">
      <c r="J18964" s="169"/>
    </row>
    <row r="18965" spans="10:10" ht="13">
      <c r="J18965" s="169"/>
    </row>
    <row r="18966" spans="10:10" ht="13">
      <c r="J18966" s="169"/>
    </row>
    <row r="18967" spans="10:10" ht="13">
      <c r="J18967" s="169"/>
    </row>
    <row r="18968" spans="10:10" ht="13">
      <c r="J18968" s="169"/>
    </row>
    <row r="18969" spans="10:10" ht="13">
      <c r="J18969" s="169"/>
    </row>
    <row r="18970" spans="10:10" ht="13">
      <c r="J18970" s="169"/>
    </row>
    <row r="18971" spans="10:10" ht="13">
      <c r="J18971" s="169"/>
    </row>
    <row r="18972" spans="10:10" ht="13">
      <c r="J18972" s="169"/>
    </row>
    <row r="18973" spans="10:10" ht="13">
      <c r="J18973" s="169"/>
    </row>
    <row r="18974" spans="10:10" ht="13">
      <c r="J18974" s="169"/>
    </row>
    <row r="18975" spans="10:10" ht="13">
      <c r="J18975" s="169"/>
    </row>
    <row r="18976" spans="10:10" ht="13">
      <c r="J18976" s="169"/>
    </row>
    <row r="18977" spans="10:10" ht="13">
      <c r="J18977" s="169"/>
    </row>
    <row r="18978" spans="10:10" ht="13">
      <c r="J18978" s="169"/>
    </row>
    <row r="18979" spans="10:10" ht="13">
      <c r="J18979" s="169"/>
    </row>
    <row r="18980" spans="10:10" ht="13">
      <c r="J18980" s="169"/>
    </row>
    <row r="18981" spans="10:10" ht="13">
      <c r="J18981" s="169"/>
    </row>
    <row r="18982" spans="10:10" ht="13">
      <c r="J18982" s="169"/>
    </row>
    <row r="18983" spans="10:10" ht="13">
      <c r="J18983" s="169"/>
    </row>
    <row r="18984" spans="10:10" ht="13">
      <c r="J18984" s="169"/>
    </row>
    <row r="18985" spans="10:10" ht="13">
      <c r="J18985" s="169"/>
    </row>
    <row r="18986" spans="10:10" ht="13">
      <c r="J18986" s="169"/>
    </row>
    <row r="18987" spans="10:10" ht="13">
      <c r="J18987" s="169"/>
    </row>
    <row r="18988" spans="10:10" ht="13">
      <c r="J18988" s="169"/>
    </row>
    <row r="18989" spans="10:10" ht="13">
      <c r="J18989" s="169"/>
    </row>
    <row r="18990" spans="10:10" ht="13">
      <c r="J18990" s="169"/>
    </row>
    <row r="18991" spans="10:10" ht="13">
      <c r="J18991" s="169"/>
    </row>
    <row r="18992" spans="10:10" ht="13">
      <c r="J18992" s="169"/>
    </row>
    <row r="18993" spans="10:10" ht="13">
      <c r="J18993" s="169"/>
    </row>
    <row r="18994" spans="10:10" ht="13">
      <c r="J18994" s="169"/>
    </row>
    <row r="18995" spans="10:10" ht="13">
      <c r="J18995" s="169"/>
    </row>
    <row r="18996" spans="10:10" ht="13">
      <c r="J18996" s="169"/>
    </row>
    <row r="18997" spans="10:10" ht="13">
      <c r="J18997" s="169"/>
    </row>
    <row r="18998" spans="10:10" ht="13">
      <c r="J18998" s="169"/>
    </row>
    <row r="18999" spans="10:10" ht="13">
      <c r="J18999" s="169"/>
    </row>
    <row r="19000" spans="10:10" ht="13">
      <c r="J19000" s="169"/>
    </row>
    <row r="19001" spans="10:10" ht="13">
      <c r="J19001" s="169"/>
    </row>
    <row r="19002" spans="10:10" ht="13">
      <c r="J19002" s="169"/>
    </row>
    <row r="19003" spans="10:10" ht="13">
      <c r="J19003" s="169"/>
    </row>
    <row r="19004" spans="10:10" ht="13">
      <c r="J19004" s="169"/>
    </row>
    <row r="19005" spans="10:10" ht="13">
      <c r="J19005" s="169"/>
    </row>
    <row r="19006" spans="10:10" ht="13">
      <c r="J19006" s="169"/>
    </row>
    <row r="19007" spans="10:10" ht="13">
      <c r="J19007" s="169"/>
    </row>
    <row r="19008" spans="10:10" ht="13">
      <c r="J19008" s="169"/>
    </row>
    <row r="19009" spans="10:10" ht="13">
      <c r="J19009" s="169"/>
    </row>
    <row r="19010" spans="10:10" ht="13">
      <c r="J19010" s="169"/>
    </row>
    <row r="19011" spans="10:10" ht="13">
      <c r="J19011" s="169"/>
    </row>
    <row r="19012" spans="10:10" ht="13">
      <c r="J19012" s="169"/>
    </row>
    <row r="19013" spans="10:10" ht="13">
      <c r="J19013" s="169"/>
    </row>
    <row r="19014" spans="10:10" ht="13">
      <c r="J19014" s="169"/>
    </row>
    <row r="19015" spans="10:10" ht="13">
      <c r="J19015" s="169"/>
    </row>
    <row r="19016" spans="10:10" ht="13">
      <c r="J19016" s="169"/>
    </row>
    <row r="19017" spans="10:10" ht="13">
      <c r="J19017" s="169"/>
    </row>
    <row r="19018" spans="10:10" ht="13">
      <c r="J19018" s="169"/>
    </row>
    <row r="19019" spans="10:10" ht="13">
      <c r="J19019" s="169"/>
    </row>
    <row r="19020" spans="10:10" ht="13">
      <c r="J19020" s="169"/>
    </row>
    <row r="19021" spans="10:10" ht="13">
      <c r="J19021" s="169"/>
    </row>
    <row r="19022" spans="10:10" ht="13">
      <c r="J19022" s="169"/>
    </row>
    <row r="19023" spans="10:10" ht="13">
      <c r="J19023" s="169"/>
    </row>
    <row r="19024" spans="10:10" ht="13">
      <c r="J19024" s="169"/>
    </row>
    <row r="19025" spans="10:10" ht="13">
      <c r="J19025" s="169"/>
    </row>
    <row r="19026" spans="10:10" ht="13">
      <c r="J19026" s="169"/>
    </row>
    <row r="19027" spans="10:10" ht="13">
      <c r="J19027" s="169"/>
    </row>
    <row r="19028" spans="10:10" ht="13">
      <c r="J19028" s="169"/>
    </row>
    <row r="19029" spans="10:10" ht="13">
      <c r="J19029" s="169"/>
    </row>
    <row r="19030" spans="10:10" ht="13">
      <c r="J19030" s="169"/>
    </row>
    <row r="19031" spans="10:10" ht="13">
      <c r="J19031" s="169"/>
    </row>
    <row r="19032" spans="10:10" ht="13">
      <c r="J19032" s="169"/>
    </row>
    <row r="19033" spans="10:10" ht="13">
      <c r="J19033" s="169"/>
    </row>
    <row r="19034" spans="10:10" ht="13">
      <c r="J19034" s="169"/>
    </row>
    <row r="19035" spans="10:10" ht="13">
      <c r="J19035" s="169"/>
    </row>
    <row r="19036" spans="10:10" ht="13">
      <c r="J19036" s="169"/>
    </row>
    <row r="19037" spans="10:10" ht="13">
      <c r="J19037" s="169"/>
    </row>
    <row r="19038" spans="10:10" ht="13">
      <c r="J19038" s="169"/>
    </row>
    <row r="19039" spans="10:10" ht="13">
      <c r="J19039" s="169"/>
    </row>
    <row r="19040" spans="10:10" ht="13">
      <c r="J19040" s="169"/>
    </row>
    <row r="19041" spans="10:10" ht="13">
      <c r="J19041" s="169"/>
    </row>
    <row r="19042" spans="10:10" ht="13">
      <c r="J19042" s="169"/>
    </row>
    <row r="19043" spans="10:10" ht="13">
      <c r="J19043" s="169"/>
    </row>
    <row r="19044" spans="10:10" ht="13">
      <c r="J19044" s="169"/>
    </row>
    <row r="19045" spans="10:10" ht="13">
      <c r="J19045" s="169"/>
    </row>
    <row r="19046" spans="10:10" ht="13">
      <c r="J19046" s="169"/>
    </row>
    <row r="19047" spans="10:10" ht="13">
      <c r="J19047" s="169"/>
    </row>
    <row r="19048" spans="10:10" ht="13">
      <c r="J19048" s="169"/>
    </row>
    <row r="19049" spans="10:10" ht="13">
      <c r="J19049" s="169"/>
    </row>
    <row r="19050" spans="10:10" ht="13">
      <c r="J19050" s="169"/>
    </row>
    <row r="19051" spans="10:10" ht="13">
      <c r="J19051" s="169"/>
    </row>
    <row r="19052" spans="10:10" ht="13">
      <c r="J19052" s="169"/>
    </row>
    <row r="19053" spans="10:10" ht="13">
      <c r="J19053" s="169"/>
    </row>
    <row r="19054" spans="10:10" ht="13">
      <c r="J19054" s="169"/>
    </row>
    <row r="19055" spans="10:10" ht="13">
      <c r="J19055" s="169"/>
    </row>
    <row r="19056" spans="10:10" ht="13">
      <c r="J19056" s="169"/>
    </row>
    <row r="19057" spans="10:10" ht="13">
      <c r="J19057" s="169"/>
    </row>
    <row r="19058" spans="10:10" ht="13">
      <c r="J19058" s="169"/>
    </row>
    <row r="19059" spans="10:10" ht="13">
      <c r="J19059" s="169"/>
    </row>
    <row r="19060" spans="10:10" ht="13">
      <c r="J19060" s="169"/>
    </row>
    <row r="19061" spans="10:10" ht="13">
      <c r="J19061" s="169"/>
    </row>
    <row r="19062" spans="10:10" ht="13">
      <c r="J19062" s="169"/>
    </row>
    <row r="19063" spans="10:10" ht="13">
      <c r="J19063" s="169"/>
    </row>
    <row r="19064" spans="10:10" ht="13">
      <c r="J19064" s="169"/>
    </row>
    <row r="19065" spans="10:10" ht="13">
      <c r="J19065" s="169"/>
    </row>
    <row r="19066" spans="10:10" ht="13">
      <c r="J19066" s="169"/>
    </row>
    <row r="19067" spans="10:10" ht="13">
      <c r="J19067" s="169"/>
    </row>
    <row r="19068" spans="10:10" ht="13">
      <c r="J19068" s="169"/>
    </row>
    <row r="19069" spans="10:10" ht="13">
      <c r="J19069" s="169"/>
    </row>
    <row r="19070" spans="10:10" ht="13">
      <c r="J19070" s="169"/>
    </row>
    <row r="19071" spans="10:10" ht="13">
      <c r="J19071" s="169"/>
    </row>
    <row r="19072" spans="10:10" ht="13">
      <c r="J19072" s="169"/>
    </row>
    <row r="19073" spans="10:10" ht="13">
      <c r="J19073" s="169"/>
    </row>
    <row r="19074" spans="10:10" ht="13">
      <c r="J19074" s="169"/>
    </row>
    <row r="19075" spans="10:10" ht="13">
      <c r="J19075" s="169"/>
    </row>
    <row r="19076" spans="10:10" ht="13">
      <c r="J19076" s="169"/>
    </row>
    <row r="19077" spans="10:10" ht="13">
      <c r="J19077" s="169"/>
    </row>
    <row r="19078" spans="10:10" ht="13">
      <c r="J19078" s="169"/>
    </row>
    <row r="19079" spans="10:10" ht="13">
      <c r="J19079" s="169"/>
    </row>
    <row r="19080" spans="10:10" ht="13">
      <c r="J19080" s="169"/>
    </row>
    <row r="19081" spans="10:10" ht="13">
      <c r="J19081" s="169"/>
    </row>
    <row r="19082" spans="10:10" ht="13">
      <c r="J19082" s="169"/>
    </row>
    <row r="19083" spans="10:10" ht="13">
      <c r="J19083" s="169"/>
    </row>
    <row r="19084" spans="10:10" ht="13">
      <c r="J19084" s="169"/>
    </row>
    <row r="19085" spans="10:10" ht="13">
      <c r="J19085" s="169"/>
    </row>
    <row r="19086" spans="10:10" ht="13">
      <c r="J19086" s="169"/>
    </row>
    <row r="19087" spans="10:10" ht="13">
      <c r="J19087" s="169"/>
    </row>
    <row r="19088" spans="10:10" ht="13">
      <c r="J19088" s="169"/>
    </row>
    <row r="19089" spans="10:10" ht="13">
      <c r="J19089" s="169"/>
    </row>
    <row r="19090" spans="10:10" ht="13">
      <c r="J19090" s="169"/>
    </row>
    <row r="19091" spans="10:10" ht="13">
      <c r="J19091" s="169"/>
    </row>
    <row r="19092" spans="10:10" ht="13">
      <c r="J19092" s="169"/>
    </row>
    <row r="19093" spans="10:10" ht="13">
      <c r="J19093" s="169"/>
    </row>
    <row r="19094" spans="10:10" ht="13">
      <c r="J19094" s="169"/>
    </row>
    <row r="19095" spans="10:10" ht="13">
      <c r="J19095" s="169"/>
    </row>
    <row r="19096" spans="10:10" ht="13">
      <c r="J19096" s="169"/>
    </row>
    <row r="19097" spans="10:10" ht="13">
      <c r="J19097" s="169"/>
    </row>
    <row r="19098" spans="10:10" ht="13">
      <c r="J19098" s="169"/>
    </row>
    <row r="19099" spans="10:10" ht="13">
      <c r="J19099" s="169"/>
    </row>
    <row r="19100" spans="10:10" ht="13">
      <c r="J19100" s="169"/>
    </row>
    <row r="19101" spans="10:10" ht="13">
      <c r="J19101" s="169"/>
    </row>
    <row r="19102" spans="10:10" ht="13">
      <c r="J19102" s="169"/>
    </row>
    <row r="19103" spans="10:10" ht="13">
      <c r="J19103" s="169"/>
    </row>
    <row r="19104" spans="10:10" ht="13">
      <c r="J19104" s="169"/>
    </row>
    <row r="19105" spans="10:10" ht="13">
      <c r="J19105" s="169"/>
    </row>
    <row r="19106" spans="10:10" ht="13">
      <c r="J19106" s="169"/>
    </row>
    <row r="19107" spans="10:10" ht="13">
      <c r="J19107" s="169"/>
    </row>
    <row r="19108" spans="10:10" ht="13">
      <c r="J19108" s="169"/>
    </row>
    <row r="19109" spans="10:10" ht="13">
      <c r="J19109" s="169"/>
    </row>
    <row r="19110" spans="10:10" ht="13">
      <c r="J19110" s="169"/>
    </row>
    <row r="19111" spans="10:10" ht="13">
      <c r="J19111" s="169"/>
    </row>
    <row r="19112" spans="10:10" ht="13">
      <c r="J19112" s="169"/>
    </row>
    <row r="19113" spans="10:10" ht="13">
      <c r="J19113" s="169"/>
    </row>
    <row r="19114" spans="10:10" ht="13">
      <c r="J19114" s="169"/>
    </row>
    <row r="19115" spans="10:10" ht="13">
      <c r="J19115" s="169"/>
    </row>
    <row r="19116" spans="10:10" ht="13">
      <c r="J19116" s="169"/>
    </row>
    <row r="19117" spans="10:10" ht="13">
      <c r="J19117" s="169"/>
    </row>
    <row r="19118" spans="10:10" ht="13">
      <c r="J19118" s="169"/>
    </row>
    <row r="19119" spans="10:10" ht="13">
      <c r="J19119" s="169"/>
    </row>
    <row r="19120" spans="10:10" ht="13">
      <c r="J19120" s="169"/>
    </row>
    <row r="19121" spans="10:10" ht="13">
      <c r="J19121" s="169"/>
    </row>
    <row r="19122" spans="10:10" ht="13">
      <c r="J19122" s="169"/>
    </row>
    <row r="19123" spans="10:10" ht="13">
      <c r="J19123" s="169"/>
    </row>
    <row r="19124" spans="10:10" ht="13">
      <c r="J19124" s="169"/>
    </row>
    <row r="19125" spans="10:10" ht="13">
      <c r="J19125" s="169"/>
    </row>
    <row r="19126" spans="10:10" ht="13">
      <c r="J19126" s="169"/>
    </row>
    <row r="19127" spans="10:10" ht="13">
      <c r="J19127" s="169"/>
    </row>
    <row r="19128" spans="10:10" ht="13">
      <c r="J19128" s="169"/>
    </row>
    <row r="19129" spans="10:10" ht="13">
      <c r="J19129" s="169"/>
    </row>
    <row r="19130" spans="10:10" ht="13">
      <c r="J19130" s="169"/>
    </row>
    <row r="19131" spans="10:10" ht="13">
      <c r="J19131" s="169"/>
    </row>
    <row r="19132" spans="10:10" ht="13">
      <c r="J19132" s="169"/>
    </row>
    <row r="19133" spans="10:10" ht="13">
      <c r="J19133" s="169"/>
    </row>
    <row r="19134" spans="10:10" ht="13">
      <c r="J19134" s="169"/>
    </row>
    <row r="19135" spans="10:10" ht="13">
      <c r="J19135" s="169"/>
    </row>
    <row r="19136" spans="10:10" ht="13">
      <c r="J19136" s="169"/>
    </row>
    <row r="19137" spans="10:10" ht="13">
      <c r="J19137" s="169"/>
    </row>
    <row r="19138" spans="10:10" ht="13">
      <c r="J19138" s="169"/>
    </row>
    <row r="19139" spans="10:10" ht="13">
      <c r="J19139" s="169"/>
    </row>
    <row r="19140" spans="10:10" ht="13">
      <c r="J19140" s="169"/>
    </row>
    <row r="19141" spans="10:10" ht="13">
      <c r="J19141" s="169"/>
    </row>
    <row r="19142" spans="10:10" ht="13">
      <c r="J19142" s="169"/>
    </row>
    <row r="19143" spans="10:10" ht="13">
      <c r="J19143" s="169"/>
    </row>
    <row r="19144" spans="10:10" ht="13">
      <c r="J19144" s="169"/>
    </row>
    <row r="19145" spans="10:10" ht="13">
      <c r="J19145" s="169"/>
    </row>
    <row r="19146" spans="10:10" ht="13">
      <c r="J19146" s="169"/>
    </row>
    <row r="19147" spans="10:10" ht="13">
      <c r="J19147" s="169"/>
    </row>
    <row r="19148" spans="10:10" ht="13">
      <c r="J19148" s="169"/>
    </row>
    <row r="19149" spans="10:10" ht="13">
      <c r="J19149" s="169"/>
    </row>
    <row r="19150" spans="10:10" ht="13">
      <c r="J19150" s="169"/>
    </row>
    <row r="19151" spans="10:10" ht="13">
      <c r="J19151" s="169"/>
    </row>
    <row r="19152" spans="10:10" ht="13">
      <c r="J19152" s="169"/>
    </row>
    <row r="19153" spans="10:10" ht="13">
      <c r="J19153" s="169"/>
    </row>
    <row r="19154" spans="10:10" ht="13">
      <c r="J19154" s="169"/>
    </row>
    <row r="19155" spans="10:10" ht="13">
      <c r="J19155" s="169"/>
    </row>
    <row r="19156" spans="10:10" ht="13">
      <c r="J19156" s="169"/>
    </row>
    <row r="19157" spans="10:10" ht="13">
      <c r="J19157" s="169"/>
    </row>
    <row r="19158" spans="10:10" ht="13">
      <c r="J19158" s="169"/>
    </row>
    <row r="19159" spans="10:10" ht="13">
      <c r="J19159" s="169"/>
    </row>
    <row r="19160" spans="10:10" ht="13">
      <c r="J19160" s="169"/>
    </row>
    <row r="19161" spans="10:10" ht="13">
      <c r="J19161" s="169"/>
    </row>
    <row r="19162" spans="10:10" ht="13">
      <c r="J19162" s="169"/>
    </row>
    <row r="19163" spans="10:10" ht="13">
      <c r="J19163" s="169"/>
    </row>
    <row r="19164" spans="10:10" ht="13">
      <c r="J19164" s="169"/>
    </row>
    <row r="19165" spans="10:10" ht="13">
      <c r="J19165" s="169"/>
    </row>
    <row r="19166" spans="10:10" ht="13">
      <c r="J19166" s="169"/>
    </row>
    <row r="19167" spans="10:10" ht="13">
      <c r="J19167" s="169"/>
    </row>
    <row r="19168" spans="10:10" ht="13">
      <c r="J19168" s="169"/>
    </row>
    <row r="19169" spans="10:10" ht="13">
      <c r="J19169" s="169"/>
    </row>
    <row r="19170" spans="10:10" ht="13">
      <c r="J19170" s="169"/>
    </row>
    <row r="19171" spans="10:10" ht="13">
      <c r="J19171" s="169"/>
    </row>
    <row r="19172" spans="10:10" ht="13">
      <c r="J19172" s="169"/>
    </row>
    <row r="19173" spans="10:10" ht="13">
      <c r="J19173" s="169"/>
    </row>
    <row r="19174" spans="10:10" ht="13">
      <c r="J19174" s="169"/>
    </row>
    <row r="19175" spans="10:10" ht="13">
      <c r="J19175" s="169"/>
    </row>
    <row r="19176" spans="10:10" ht="13">
      <c r="J19176" s="169"/>
    </row>
    <row r="19177" spans="10:10" ht="13">
      <c r="J19177" s="169"/>
    </row>
    <row r="19178" spans="10:10" ht="13">
      <c r="J19178" s="169"/>
    </row>
    <row r="19179" spans="10:10" ht="13">
      <c r="J19179" s="169"/>
    </row>
    <row r="19180" spans="10:10" ht="13">
      <c r="J19180" s="169"/>
    </row>
    <row r="19181" spans="10:10" ht="13">
      <c r="J19181" s="169"/>
    </row>
    <row r="19182" spans="10:10" ht="13">
      <c r="J19182" s="169"/>
    </row>
    <row r="19183" spans="10:10" ht="13">
      <c r="J19183" s="169"/>
    </row>
    <row r="19184" spans="10:10" ht="13">
      <c r="J19184" s="169"/>
    </row>
    <row r="19185" spans="10:10" ht="13">
      <c r="J19185" s="169"/>
    </row>
    <row r="19186" spans="10:10" ht="13">
      <c r="J19186" s="169"/>
    </row>
    <row r="19187" spans="10:10" ht="13">
      <c r="J19187" s="169"/>
    </row>
    <row r="19188" spans="10:10" ht="13">
      <c r="J19188" s="169"/>
    </row>
    <row r="19189" spans="10:10" ht="13">
      <c r="J19189" s="169"/>
    </row>
    <row r="19190" spans="10:10" ht="13">
      <c r="J19190" s="169"/>
    </row>
    <row r="19191" spans="10:10" ht="13">
      <c r="J19191" s="169"/>
    </row>
    <row r="19192" spans="10:10" ht="13">
      <c r="J19192" s="169"/>
    </row>
    <row r="19193" spans="10:10" ht="13">
      <c r="J19193" s="169"/>
    </row>
    <row r="19194" spans="10:10" ht="13">
      <c r="J19194" s="169"/>
    </row>
    <row r="19195" spans="10:10" ht="13">
      <c r="J19195" s="169"/>
    </row>
    <row r="19196" spans="10:10" ht="13">
      <c r="J19196" s="169"/>
    </row>
    <row r="19197" spans="10:10" ht="13">
      <c r="J19197" s="169"/>
    </row>
    <row r="19198" spans="10:10" ht="13">
      <c r="J19198" s="169"/>
    </row>
    <row r="19199" spans="10:10" ht="13">
      <c r="J19199" s="169"/>
    </row>
    <row r="19200" spans="10:10" ht="13">
      <c r="J19200" s="169"/>
    </row>
    <row r="19201" spans="10:10" ht="13">
      <c r="J19201" s="169"/>
    </row>
    <row r="19202" spans="10:10" ht="13">
      <c r="J19202" s="169"/>
    </row>
    <row r="19203" spans="10:10" ht="13">
      <c r="J19203" s="169"/>
    </row>
    <row r="19204" spans="10:10" ht="13">
      <c r="J19204" s="169"/>
    </row>
    <row r="19205" spans="10:10" ht="13">
      <c r="J19205" s="169"/>
    </row>
    <row r="19206" spans="10:10" ht="13">
      <c r="J19206" s="169"/>
    </row>
    <row r="19207" spans="10:10" ht="13">
      <c r="J19207" s="169"/>
    </row>
    <row r="19208" spans="10:10" ht="13">
      <c r="J19208" s="169"/>
    </row>
    <row r="19209" spans="10:10" ht="13">
      <c r="J19209" s="169"/>
    </row>
    <row r="19210" spans="10:10" ht="13">
      <c r="J19210" s="169"/>
    </row>
    <row r="19211" spans="10:10" ht="13">
      <c r="J19211" s="169"/>
    </row>
    <row r="19212" spans="10:10" ht="13">
      <c r="J19212" s="169"/>
    </row>
    <row r="19213" spans="10:10" ht="13">
      <c r="J19213" s="169"/>
    </row>
    <row r="19214" spans="10:10" ht="13">
      <c r="J19214" s="169"/>
    </row>
    <row r="19215" spans="10:10" ht="13">
      <c r="J19215" s="169"/>
    </row>
    <row r="19216" spans="10:10" ht="13">
      <c r="J19216" s="169"/>
    </row>
    <row r="19217" spans="10:10" ht="13">
      <c r="J19217" s="169"/>
    </row>
    <row r="19218" spans="10:10" ht="13">
      <c r="J19218" s="169"/>
    </row>
    <row r="19219" spans="10:10" ht="13">
      <c r="J19219" s="169"/>
    </row>
    <row r="19220" spans="10:10" ht="13">
      <c r="J19220" s="169"/>
    </row>
    <row r="19221" spans="10:10" ht="13">
      <c r="J19221" s="169"/>
    </row>
    <row r="19222" spans="10:10" ht="13">
      <c r="J19222" s="169"/>
    </row>
    <row r="19223" spans="10:10" ht="13">
      <c r="J19223" s="169"/>
    </row>
    <row r="19224" spans="10:10" ht="13">
      <c r="J19224" s="169"/>
    </row>
    <row r="19225" spans="10:10" ht="13">
      <c r="J19225" s="169"/>
    </row>
    <row r="19226" spans="10:10" ht="13">
      <c r="J19226" s="169"/>
    </row>
    <row r="19227" spans="10:10" ht="13">
      <c r="J19227" s="169"/>
    </row>
    <row r="19228" spans="10:10" ht="13">
      <c r="J19228" s="169"/>
    </row>
    <row r="19229" spans="10:10" ht="13">
      <c r="J19229" s="169"/>
    </row>
    <row r="19230" spans="10:10" ht="13">
      <c r="J19230" s="169"/>
    </row>
    <row r="19231" spans="10:10" ht="13">
      <c r="J19231" s="169"/>
    </row>
    <row r="19232" spans="10:10" ht="13">
      <c r="J19232" s="169"/>
    </row>
    <row r="19233" spans="10:10" ht="13">
      <c r="J19233" s="169"/>
    </row>
    <row r="19234" spans="10:10" ht="13">
      <c r="J19234" s="169"/>
    </row>
    <row r="19235" spans="10:10" ht="13">
      <c r="J19235" s="169"/>
    </row>
    <row r="19236" spans="10:10" ht="13">
      <c r="J19236" s="169"/>
    </row>
    <row r="19237" spans="10:10" ht="13">
      <c r="J19237" s="169"/>
    </row>
    <row r="19238" spans="10:10" ht="13">
      <c r="J19238" s="169"/>
    </row>
    <row r="19239" spans="10:10" ht="13">
      <c r="J19239" s="169"/>
    </row>
    <row r="19240" spans="10:10" ht="13">
      <c r="J19240" s="169"/>
    </row>
    <row r="19241" spans="10:10" ht="13">
      <c r="J19241" s="169"/>
    </row>
    <row r="19242" spans="10:10" ht="13">
      <c r="J19242" s="169"/>
    </row>
    <row r="19243" spans="10:10" ht="13">
      <c r="J19243" s="169"/>
    </row>
    <row r="19244" spans="10:10" ht="13">
      <c r="J19244" s="169"/>
    </row>
    <row r="19245" spans="10:10" ht="13">
      <c r="J19245" s="169"/>
    </row>
    <row r="19246" spans="10:10" ht="13">
      <c r="J19246" s="169"/>
    </row>
    <row r="19247" spans="10:10" ht="13">
      <c r="J19247" s="169"/>
    </row>
    <row r="19248" spans="10:10" ht="13">
      <c r="J19248" s="169"/>
    </row>
    <row r="19249" spans="10:10" ht="13">
      <c r="J19249" s="169"/>
    </row>
    <row r="19250" spans="10:10" ht="13">
      <c r="J19250" s="169"/>
    </row>
    <row r="19251" spans="10:10" ht="13">
      <c r="J19251" s="169"/>
    </row>
    <row r="19252" spans="10:10" ht="13">
      <c r="J19252" s="169"/>
    </row>
    <row r="19253" spans="10:10" ht="13">
      <c r="J19253" s="169"/>
    </row>
    <row r="19254" spans="10:10" ht="13">
      <c r="J19254" s="169"/>
    </row>
    <row r="19255" spans="10:10" ht="13">
      <c r="J19255" s="169"/>
    </row>
    <row r="19256" spans="10:10" ht="13">
      <c r="J19256" s="169"/>
    </row>
    <row r="19257" spans="10:10" ht="13">
      <c r="J19257" s="169"/>
    </row>
    <row r="19258" spans="10:10" ht="13">
      <c r="J19258" s="169"/>
    </row>
    <row r="19259" spans="10:10" ht="13">
      <c r="J19259" s="169"/>
    </row>
    <row r="19260" spans="10:10" ht="13">
      <c r="J19260" s="169"/>
    </row>
    <row r="19261" spans="10:10" ht="13">
      <c r="J19261" s="169"/>
    </row>
    <row r="19262" spans="10:10" ht="13">
      <c r="J19262" s="169"/>
    </row>
    <row r="19263" spans="10:10" ht="13">
      <c r="J19263" s="169"/>
    </row>
    <row r="19264" spans="10:10" ht="13">
      <c r="J19264" s="169"/>
    </row>
    <row r="19265" spans="10:10" ht="13">
      <c r="J19265" s="169"/>
    </row>
    <row r="19266" spans="10:10" ht="13">
      <c r="J19266" s="169"/>
    </row>
    <row r="19267" spans="10:10" ht="13">
      <c r="J19267" s="169"/>
    </row>
    <row r="19268" spans="10:10" ht="13">
      <c r="J19268" s="169"/>
    </row>
    <row r="19269" spans="10:10" ht="13">
      <c r="J19269" s="169"/>
    </row>
    <row r="19270" spans="10:10" ht="13">
      <c r="J19270" s="169"/>
    </row>
    <row r="19271" spans="10:10" ht="13">
      <c r="J19271" s="169"/>
    </row>
    <row r="19272" spans="10:10" ht="13">
      <c r="J19272" s="169"/>
    </row>
    <row r="19273" spans="10:10" ht="13">
      <c r="J19273" s="169"/>
    </row>
    <row r="19274" spans="10:10" ht="13">
      <c r="J19274" s="169"/>
    </row>
    <row r="19275" spans="10:10" ht="13">
      <c r="J19275" s="169"/>
    </row>
    <row r="19276" spans="10:10" ht="13">
      <c r="J19276" s="169"/>
    </row>
    <row r="19277" spans="10:10" ht="13">
      <c r="J19277" s="169"/>
    </row>
    <row r="19278" spans="10:10" ht="13">
      <c r="J19278" s="169"/>
    </row>
    <row r="19279" spans="10:10" ht="13">
      <c r="J19279" s="169"/>
    </row>
    <row r="19280" spans="10:10" ht="13">
      <c r="J19280" s="169"/>
    </row>
    <row r="19281" spans="10:10" ht="13">
      <c r="J19281" s="169"/>
    </row>
    <row r="19282" spans="10:10" ht="13">
      <c r="J19282" s="169"/>
    </row>
    <row r="19283" spans="10:10" ht="13">
      <c r="J19283" s="169"/>
    </row>
    <row r="19284" spans="10:10" ht="13">
      <c r="J19284" s="169"/>
    </row>
    <row r="19285" spans="10:10" ht="13">
      <c r="J19285" s="169"/>
    </row>
    <row r="19286" spans="10:10" ht="13">
      <c r="J19286" s="169"/>
    </row>
    <row r="19287" spans="10:10" ht="13">
      <c r="J19287" s="169"/>
    </row>
    <row r="19288" spans="10:10" ht="13">
      <c r="J19288" s="169"/>
    </row>
    <row r="19289" spans="10:10" ht="13">
      <c r="J19289" s="169"/>
    </row>
    <row r="19290" spans="10:10" ht="13">
      <c r="J19290" s="169"/>
    </row>
    <row r="19291" spans="10:10" ht="13">
      <c r="J19291" s="169"/>
    </row>
    <row r="19292" spans="10:10" ht="13">
      <c r="J19292" s="169"/>
    </row>
    <row r="19293" spans="10:10" ht="13">
      <c r="J19293" s="169"/>
    </row>
    <row r="19294" spans="10:10" ht="13">
      <c r="J19294" s="169"/>
    </row>
    <row r="19295" spans="10:10" ht="13">
      <c r="J19295" s="169"/>
    </row>
    <row r="19296" spans="10:10" ht="13">
      <c r="J19296" s="169"/>
    </row>
    <row r="19297" spans="10:10" ht="13">
      <c r="J19297" s="169"/>
    </row>
    <row r="19298" spans="10:10" ht="13">
      <c r="J19298" s="169"/>
    </row>
    <row r="19299" spans="10:10" ht="13">
      <c r="J19299" s="169"/>
    </row>
    <row r="19300" spans="10:10" ht="13">
      <c r="J19300" s="169"/>
    </row>
    <row r="19301" spans="10:10" ht="13">
      <c r="J19301" s="169"/>
    </row>
    <row r="19302" spans="10:10" ht="13">
      <c r="J19302" s="169"/>
    </row>
    <row r="19303" spans="10:10" ht="13">
      <c r="J19303" s="169"/>
    </row>
    <row r="19304" spans="10:10" ht="13">
      <c r="J19304" s="169"/>
    </row>
    <row r="19305" spans="10:10" ht="13">
      <c r="J19305" s="169"/>
    </row>
    <row r="19306" spans="10:10" ht="13">
      <c r="J19306" s="169"/>
    </row>
    <row r="19307" spans="10:10" ht="13">
      <c r="J19307" s="169"/>
    </row>
    <row r="19308" spans="10:10" ht="13">
      <c r="J19308" s="169"/>
    </row>
    <row r="19309" spans="10:10" ht="13">
      <c r="J19309" s="169"/>
    </row>
    <row r="19310" spans="10:10" ht="13">
      <c r="J19310" s="169"/>
    </row>
    <row r="19311" spans="10:10" ht="13">
      <c r="J19311" s="169"/>
    </row>
    <row r="19312" spans="10:10" ht="13">
      <c r="J19312" s="169"/>
    </row>
    <row r="19313" spans="10:10" ht="13">
      <c r="J19313" s="169"/>
    </row>
    <row r="19314" spans="10:10" ht="13">
      <c r="J19314" s="169"/>
    </row>
    <row r="19315" spans="10:10" ht="13">
      <c r="J19315" s="169"/>
    </row>
    <row r="19316" spans="10:10" ht="13">
      <c r="J19316" s="169"/>
    </row>
    <row r="19317" spans="10:10" ht="13">
      <c r="J19317" s="169"/>
    </row>
    <row r="19318" spans="10:10" ht="13">
      <c r="J19318" s="169"/>
    </row>
    <row r="19319" spans="10:10" ht="13">
      <c r="J19319" s="169"/>
    </row>
    <row r="19320" spans="10:10" ht="13">
      <c r="J19320" s="169"/>
    </row>
    <row r="19321" spans="10:10" ht="13">
      <c r="J19321" s="169"/>
    </row>
    <row r="19322" spans="10:10" ht="13">
      <c r="J19322" s="169"/>
    </row>
    <row r="19323" spans="10:10" ht="13">
      <c r="J19323" s="169"/>
    </row>
    <row r="19324" spans="10:10" ht="13">
      <c r="J19324" s="169"/>
    </row>
    <row r="19325" spans="10:10" ht="13">
      <c r="J19325" s="169"/>
    </row>
    <row r="19326" spans="10:10" ht="13">
      <c r="J19326" s="169"/>
    </row>
    <row r="19327" spans="10:10" ht="13">
      <c r="J19327" s="169"/>
    </row>
    <row r="19328" spans="10:10" ht="13">
      <c r="J19328" s="169"/>
    </row>
    <row r="19329" spans="10:10" ht="13">
      <c r="J19329" s="169"/>
    </row>
    <row r="19330" spans="10:10" ht="13">
      <c r="J19330" s="169"/>
    </row>
    <row r="19331" spans="10:10" ht="13">
      <c r="J19331" s="169"/>
    </row>
    <row r="19332" spans="10:10" ht="13">
      <c r="J19332" s="169"/>
    </row>
    <row r="19333" spans="10:10" ht="13">
      <c r="J19333" s="169"/>
    </row>
    <row r="19334" spans="10:10" ht="13">
      <c r="J19334" s="169"/>
    </row>
    <row r="19335" spans="10:10" ht="13">
      <c r="J19335" s="169"/>
    </row>
    <row r="19336" spans="10:10" ht="13">
      <c r="J19336" s="169"/>
    </row>
    <row r="19337" spans="10:10" ht="13">
      <c r="J19337" s="169"/>
    </row>
    <row r="19338" spans="10:10" ht="13">
      <c r="J19338" s="169"/>
    </row>
    <row r="19339" spans="10:10" ht="13">
      <c r="J19339" s="169"/>
    </row>
    <row r="19340" spans="10:10" ht="13">
      <c r="J19340" s="169"/>
    </row>
    <row r="19341" spans="10:10" ht="13">
      <c r="J19341" s="169"/>
    </row>
    <row r="19342" spans="10:10" ht="13">
      <c r="J19342" s="169"/>
    </row>
    <row r="19343" spans="10:10" ht="13">
      <c r="J19343" s="169"/>
    </row>
    <row r="19344" spans="10:10" ht="13">
      <c r="J19344" s="169"/>
    </row>
    <row r="19345" spans="10:10" ht="13">
      <c r="J19345" s="169"/>
    </row>
    <row r="19346" spans="10:10" ht="13">
      <c r="J19346" s="169"/>
    </row>
    <row r="19347" spans="10:10" ht="13">
      <c r="J19347" s="169"/>
    </row>
    <row r="19348" spans="10:10" ht="13">
      <c r="J19348" s="169"/>
    </row>
    <row r="19349" spans="10:10" ht="13">
      <c r="J19349" s="169"/>
    </row>
    <row r="19350" spans="10:10" ht="13">
      <c r="J19350" s="169"/>
    </row>
    <row r="19351" spans="10:10" ht="13">
      <c r="J19351" s="169"/>
    </row>
    <row r="19352" spans="10:10" ht="13">
      <c r="J19352" s="169"/>
    </row>
    <row r="19353" spans="10:10" ht="13">
      <c r="J19353" s="169"/>
    </row>
    <row r="19354" spans="10:10" ht="13">
      <c r="J19354" s="169"/>
    </row>
    <row r="19355" spans="10:10" ht="13">
      <c r="J19355" s="169"/>
    </row>
    <row r="19356" spans="10:10" ht="13">
      <c r="J19356" s="169"/>
    </row>
    <row r="19357" spans="10:10" ht="13">
      <c r="J19357" s="169"/>
    </row>
    <row r="19358" spans="10:10" ht="13">
      <c r="J19358" s="169"/>
    </row>
    <row r="19359" spans="10:10" ht="13">
      <c r="J19359" s="169"/>
    </row>
    <row r="19360" spans="10:10" ht="13">
      <c r="J19360" s="169"/>
    </row>
    <row r="19361" spans="10:10" ht="13">
      <c r="J19361" s="169"/>
    </row>
    <row r="19362" spans="10:10" ht="13">
      <c r="J19362" s="169"/>
    </row>
    <row r="19363" spans="10:10" ht="13">
      <c r="J19363" s="169"/>
    </row>
    <row r="19364" spans="10:10" ht="13">
      <c r="J19364" s="169"/>
    </row>
    <row r="19365" spans="10:10" ht="13">
      <c r="J19365" s="169"/>
    </row>
    <row r="19366" spans="10:10" ht="13">
      <c r="J19366" s="169"/>
    </row>
    <row r="19367" spans="10:10" ht="13">
      <c r="J19367" s="169"/>
    </row>
    <row r="19368" spans="10:10" ht="13">
      <c r="J19368" s="169"/>
    </row>
    <row r="19369" spans="10:10" ht="13">
      <c r="J19369" s="169"/>
    </row>
    <row r="19370" spans="10:10" ht="13">
      <c r="J19370" s="169"/>
    </row>
    <row r="19371" spans="10:10" ht="13">
      <c r="J19371" s="169"/>
    </row>
    <row r="19372" spans="10:10" ht="13">
      <c r="J19372" s="169"/>
    </row>
    <row r="19373" spans="10:10" ht="13">
      <c r="J19373" s="169"/>
    </row>
    <row r="19374" spans="10:10" ht="13">
      <c r="J19374" s="169"/>
    </row>
    <row r="19375" spans="10:10" ht="13">
      <c r="J19375" s="169"/>
    </row>
    <row r="19376" spans="10:10" ht="13">
      <c r="J19376" s="169"/>
    </row>
    <row r="19377" spans="10:10" ht="13">
      <c r="J19377" s="169"/>
    </row>
    <row r="19378" spans="10:10" ht="13">
      <c r="J19378" s="169"/>
    </row>
    <row r="19379" spans="10:10" ht="13">
      <c r="J19379" s="169"/>
    </row>
    <row r="19380" spans="10:10" ht="13">
      <c r="J19380" s="169"/>
    </row>
    <row r="19381" spans="10:10" ht="13">
      <c r="J19381" s="169"/>
    </row>
    <row r="19382" spans="10:10" ht="13">
      <c r="J19382" s="169"/>
    </row>
    <row r="19383" spans="10:10" ht="13">
      <c r="J19383" s="169"/>
    </row>
    <row r="19384" spans="10:10" ht="13">
      <c r="J19384" s="169"/>
    </row>
    <row r="19385" spans="10:10" ht="13">
      <c r="J19385" s="169"/>
    </row>
    <row r="19386" spans="10:10" ht="13">
      <c r="J19386" s="169"/>
    </row>
    <row r="19387" spans="10:10" ht="13">
      <c r="J19387" s="169"/>
    </row>
    <row r="19388" spans="10:10" ht="13">
      <c r="J19388" s="169"/>
    </row>
    <row r="19389" spans="10:10" ht="13">
      <c r="J19389" s="169"/>
    </row>
    <row r="19390" spans="10:10" ht="13">
      <c r="J19390" s="169"/>
    </row>
    <row r="19391" spans="10:10" ht="13">
      <c r="J19391" s="169"/>
    </row>
    <row r="19392" spans="10:10" ht="13">
      <c r="J19392" s="169"/>
    </row>
    <row r="19393" spans="10:10" ht="13">
      <c r="J19393" s="169"/>
    </row>
    <row r="19394" spans="10:10" ht="13">
      <c r="J19394" s="169"/>
    </row>
    <row r="19395" spans="10:10" ht="13">
      <c r="J19395" s="169"/>
    </row>
    <row r="19396" spans="10:10" ht="13">
      <c r="J19396" s="169"/>
    </row>
    <row r="19397" spans="10:10" ht="13">
      <c r="J19397" s="169"/>
    </row>
    <row r="19398" spans="10:10" ht="13">
      <c r="J19398" s="169"/>
    </row>
    <row r="19399" spans="10:10" ht="13">
      <c r="J19399" s="169"/>
    </row>
    <row r="19400" spans="10:10" ht="13">
      <c r="J19400" s="169"/>
    </row>
    <row r="19401" spans="10:10" ht="13">
      <c r="J19401" s="169"/>
    </row>
    <row r="19402" spans="10:10" ht="13">
      <c r="J19402" s="169"/>
    </row>
    <row r="19403" spans="10:10" ht="13">
      <c r="J19403" s="169"/>
    </row>
    <row r="19404" spans="10:10" ht="13">
      <c r="J19404" s="169"/>
    </row>
    <row r="19405" spans="10:10" ht="13">
      <c r="J19405" s="169"/>
    </row>
    <row r="19406" spans="10:10" ht="13">
      <c r="J19406" s="169"/>
    </row>
    <row r="19407" spans="10:10" ht="13">
      <c r="J19407" s="169"/>
    </row>
    <row r="19408" spans="10:10" ht="13">
      <c r="J19408" s="169"/>
    </row>
    <row r="19409" spans="10:10" ht="13">
      <c r="J19409" s="169"/>
    </row>
    <row r="19410" spans="10:10" ht="13">
      <c r="J19410" s="169"/>
    </row>
    <row r="19411" spans="10:10" ht="13">
      <c r="J19411" s="169"/>
    </row>
    <row r="19412" spans="10:10" ht="13">
      <c r="J19412" s="169"/>
    </row>
    <row r="19413" spans="10:10" ht="13">
      <c r="J19413" s="169"/>
    </row>
    <row r="19414" spans="10:10" ht="13">
      <c r="J19414" s="169"/>
    </row>
    <row r="19415" spans="10:10" ht="13">
      <c r="J19415" s="169"/>
    </row>
    <row r="19416" spans="10:10" ht="13">
      <c r="J19416" s="169"/>
    </row>
    <row r="19417" spans="10:10" ht="13">
      <c r="J19417" s="169"/>
    </row>
    <row r="19418" spans="10:10" ht="13">
      <c r="J19418" s="169"/>
    </row>
    <row r="19419" spans="10:10" ht="13">
      <c r="J19419" s="169"/>
    </row>
    <row r="19420" spans="10:10" ht="13">
      <c r="J19420" s="169"/>
    </row>
    <row r="19421" spans="10:10" ht="13">
      <c r="J19421" s="169"/>
    </row>
    <row r="19422" spans="10:10" ht="13">
      <c r="J19422" s="169"/>
    </row>
    <row r="19423" spans="10:10" ht="13">
      <c r="J19423" s="169"/>
    </row>
    <row r="19424" spans="10:10" ht="13">
      <c r="J19424" s="169"/>
    </row>
    <row r="19425" spans="10:10" ht="13">
      <c r="J19425" s="169"/>
    </row>
    <row r="19426" spans="10:10" ht="13">
      <c r="J19426" s="169"/>
    </row>
    <row r="19427" spans="10:10" ht="13">
      <c r="J19427" s="169"/>
    </row>
    <row r="19428" spans="10:10" ht="13">
      <c r="J19428" s="169"/>
    </row>
    <row r="19429" spans="10:10" ht="13">
      <c r="J19429" s="169"/>
    </row>
    <row r="19430" spans="10:10" ht="13">
      <c r="J19430" s="169"/>
    </row>
    <row r="19431" spans="10:10" ht="13">
      <c r="J19431" s="169"/>
    </row>
    <row r="19432" spans="10:10" ht="13">
      <c r="J19432" s="169"/>
    </row>
    <row r="19433" spans="10:10" ht="13">
      <c r="J19433" s="169"/>
    </row>
    <row r="19434" spans="10:10" ht="13">
      <c r="J19434" s="169"/>
    </row>
    <row r="19435" spans="10:10" ht="13">
      <c r="J19435" s="169"/>
    </row>
    <row r="19436" spans="10:10" ht="13">
      <c r="J19436" s="169"/>
    </row>
    <row r="19437" spans="10:10" ht="13">
      <c r="J19437" s="169"/>
    </row>
    <row r="19438" spans="10:10" ht="13">
      <c r="J19438" s="169"/>
    </row>
    <row r="19439" spans="10:10" ht="13">
      <c r="J19439" s="169"/>
    </row>
    <row r="19440" spans="10:10" ht="13">
      <c r="J19440" s="169"/>
    </row>
    <row r="19441" spans="10:10" ht="13">
      <c r="J19441" s="169"/>
    </row>
    <row r="19442" spans="10:10" ht="13">
      <c r="J19442" s="169"/>
    </row>
    <row r="19443" spans="10:10" ht="13">
      <c r="J19443" s="169"/>
    </row>
    <row r="19444" spans="10:10" ht="13">
      <c r="J19444" s="169"/>
    </row>
    <row r="19445" spans="10:10" ht="13">
      <c r="J19445" s="169"/>
    </row>
    <row r="19446" spans="10:10" ht="13">
      <c r="J19446" s="169"/>
    </row>
    <row r="19447" spans="10:10" ht="13">
      <c r="J19447" s="169"/>
    </row>
    <row r="19448" spans="10:10" ht="13">
      <c r="J19448" s="169"/>
    </row>
    <row r="19449" spans="10:10" ht="13">
      <c r="J19449" s="169"/>
    </row>
    <row r="19450" spans="10:10" ht="13">
      <c r="J19450" s="169"/>
    </row>
    <row r="19451" spans="10:10" ht="13">
      <c r="J19451" s="169"/>
    </row>
    <row r="19452" spans="10:10" ht="13">
      <c r="J19452" s="169"/>
    </row>
    <row r="19453" spans="10:10" ht="13">
      <c r="J19453" s="169"/>
    </row>
    <row r="19454" spans="10:10" ht="13">
      <c r="J19454" s="169"/>
    </row>
    <row r="19455" spans="10:10" ht="13">
      <c r="J19455" s="169"/>
    </row>
    <row r="19456" spans="10:10" ht="13">
      <c r="J19456" s="169"/>
    </row>
    <row r="19457" spans="10:10" ht="13">
      <c r="J19457" s="169"/>
    </row>
    <row r="19458" spans="10:10" ht="13">
      <c r="J19458" s="169"/>
    </row>
    <row r="19459" spans="10:10" ht="13">
      <c r="J19459" s="169"/>
    </row>
    <row r="19460" spans="10:10" ht="13">
      <c r="J19460" s="169"/>
    </row>
    <row r="19461" spans="10:10" ht="13">
      <c r="J19461" s="169"/>
    </row>
    <row r="19462" spans="10:10" ht="13">
      <c r="J19462" s="169"/>
    </row>
    <row r="19463" spans="10:10" ht="13">
      <c r="J19463" s="169"/>
    </row>
    <row r="19464" spans="10:10" ht="13">
      <c r="J19464" s="169"/>
    </row>
    <row r="19465" spans="10:10" ht="13">
      <c r="J19465" s="169"/>
    </row>
    <row r="19466" spans="10:10" ht="13">
      <c r="J19466" s="169"/>
    </row>
    <row r="19467" spans="10:10" ht="13">
      <c r="J19467" s="169"/>
    </row>
    <row r="19468" spans="10:10" ht="13">
      <c r="J19468" s="169"/>
    </row>
    <row r="19469" spans="10:10" ht="13">
      <c r="J19469" s="169"/>
    </row>
    <row r="19470" spans="10:10" ht="13">
      <c r="J19470" s="169"/>
    </row>
    <row r="19471" spans="10:10" ht="13">
      <c r="J19471" s="169"/>
    </row>
    <row r="19472" spans="10:10" ht="13">
      <c r="J19472" s="169"/>
    </row>
    <row r="19473" spans="10:10" ht="13">
      <c r="J19473" s="169"/>
    </row>
    <row r="19474" spans="10:10" ht="13">
      <c r="J19474" s="169"/>
    </row>
    <row r="19475" spans="10:10" ht="13">
      <c r="J19475" s="169"/>
    </row>
    <row r="19476" spans="10:10" ht="13">
      <c r="J19476" s="169"/>
    </row>
    <row r="19477" spans="10:10" ht="13">
      <c r="J19477" s="169"/>
    </row>
    <row r="19478" spans="10:10" ht="13">
      <c r="J19478" s="169"/>
    </row>
    <row r="19479" spans="10:10" ht="13">
      <c r="J19479" s="169"/>
    </row>
    <row r="19480" spans="10:10" ht="13">
      <c r="J19480" s="169"/>
    </row>
    <row r="19481" spans="10:10" ht="13">
      <c r="J19481" s="169"/>
    </row>
    <row r="19482" spans="10:10" ht="13">
      <c r="J19482" s="169"/>
    </row>
    <row r="19483" spans="10:10" ht="13">
      <c r="J19483" s="169"/>
    </row>
    <row r="19484" spans="10:10" ht="13">
      <c r="J19484" s="169"/>
    </row>
    <row r="19485" spans="10:10" ht="13">
      <c r="J19485" s="169"/>
    </row>
    <row r="19486" spans="10:10" ht="13">
      <c r="J19486" s="169"/>
    </row>
    <row r="19487" spans="10:10" ht="13">
      <c r="J19487" s="169"/>
    </row>
    <row r="19488" spans="10:10" ht="13">
      <c r="J19488" s="169"/>
    </row>
    <row r="19489" spans="10:10" ht="13">
      <c r="J19489" s="169"/>
    </row>
    <row r="19490" spans="10:10" ht="13">
      <c r="J19490" s="169"/>
    </row>
    <row r="19491" spans="10:10" ht="13">
      <c r="J19491" s="169"/>
    </row>
    <row r="19492" spans="10:10" ht="13">
      <c r="J19492" s="169"/>
    </row>
    <row r="19493" spans="10:10" ht="13">
      <c r="J19493" s="169"/>
    </row>
    <row r="19494" spans="10:10" ht="13">
      <c r="J19494" s="169"/>
    </row>
    <row r="19495" spans="10:10" ht="13">
      <c r="J19495" s="169"/>
    </row>
    <row r="19496" spans="10:10" ht="13">
      <c r="J19496" s="169"/>
    </row>
    <row r="19497" spans="10:10" ht="13">
      <c r="J19497" s="169"/>
    </row>
    <row r="19498" spans="10:10" ht="13">
      <c r="J19498" s="169"/>
    </row>
    <row r="19499" spans="10:10" ht="13">
      <c r="J19499" s="169"/>
    </row>
    <row r="19500" spans="10:10" ht="13">
      <c r="J19500" s="169"/>
    </row>
    <row r="19501" spans="10:10" ht="13">
      <c r="J19501" s="169"/>
    </row>
    <row r="19502" spans="10:10" ht="13">
      <c r="J19502" s="169"/>
    </row>
    <row r="19503" spans="10:10" ht="13">
      <c r="J19503" s="169"/>
    </row>
    <row r="19504" spans="10:10" ht="13">
      <c r="J19504" s="169"/>
    </row>
    <row r="19505" spans="10:10" ht="13">
      <c r="J19505" s="169"/>
    </row>
    <row r="19506" spans="10:10" ht="13">
      <c r="J19506" s="169"/>
    </row>
    <row r="19507" spans="10:10" ht="13">
      <c r="J19507" s="169"/>
    </row>
    <row r="19508" spans="10:10" ht="13">
      <c r="J19508" s="169"/>
    </row>
    <row r="19509" spans="10:10" ht="13">
      <c r="J19509" s="169"/>
    </row>
    <row r="19510" spans="10:10" ht="13">
      <c r="J19510" s="169"/>
    </row>
    <row r="19511" spans="10:10" ht="13">
      <c r="J19511" s="169"/>
    </row>
    <row r="19512" spans="10:10" ht="13">
      <c r="J19512" s="169"/>
    </row>
    <row r="19513" spans="10:10" ht="13">
      <c r="J19513" s="169"/>
    </row>
    <row r="19514" spans="10:10" ht="13">
      <c r="J19514" s="169"/>
    </row>
    <row r="19515" spans="10:10" ht="13">
      <c r="J19515" s="169"/>
    </row>
    <row r="19516" spans="10:10" ht="13">
      <c r="J19516" s="169"/>
    </row>
    <row r="19517" spans="10:10" ht="13">
      <c r="J19517" s="169"/>
    </row>
    <row r="19518" spans="10:10" ht="13">
      <c r="J19518" s="169"/>
    </row>
    <row r="19519" spans="10:10" ht="13">
      <c r="J19519" s="169"/>
    </row>
    <row r="19520" spans="10:10" ht="13">
      <c r="J19520" s="169"/>
    </row>
    <row r="19521" spans="10:10" ht="13">
      <c r="J19521" s="169"/>
    </row>
    <row r="19522" spans="10:10" ht="13">
      <c r="J19522" s="169"/>
    </row>
    <row r="19523" spans="10:10" ht="13">
      <c r="J19523" s="169"/>
    </row>
    <row r="19524" spans="10:10" ht="13">
      <c r="J19524" s="169"/>
    </row>
    <row r="19525" spans="10:10" ht="13">
      <c r="J19525" s="169"/>
    </row>
    <row r="19526" spans="10:10" ht="13">
      <c r="J19526" s="169"/>
    </row>
    <row r="19527" spans="10:10" ht="13">
      <c r="J19527" s="169"/>
    </row>
    <row r="19528" spans="10:10" ht="13">
      <c r="J19528" s="169"/>
    </row>
    <row r="19529" spans="10:10" ht="13">
      <c r="J19529" s="169"/>
    </row>
    <row r="19530" spans="10:10" ht="13">
      <c r="J19530" s="169"/>
    </row>
    <row r="19531" spans="10:10" ht="13">
      <c r="J19531" s="169"/>
    </row>
    <row r="19532" spans="10:10" ht="13">
      <c r="J19532" s="169"/>
    </row>
    <row r="19533" spans="10:10" ht="13">
      <c r="J19533" s="169"/>
    </row>
    <row r="19534" spans="10:10" ht="13">
      <c r="J19534" s="169"/>
    </row>
    <row r="19535" spans="10:10" ht="13">
      <c r="J19535" s="169"/>
    </row>
    <row r="19536" spans="10:10" ht="13">
      <c r="J19536" s="169"/>
    </row>
    <row r="19537" spans="10:10" ht="13">
      <c r="J19537" s="169"/>
    </row>
    <row r="19538" spans="10:10" ht="13">
      <c r="J19538" s="169"/>
    </row>
    <row r="19539" spans="10:10" ht="13">
      <c r="J19539" s="169"/>
    </row>
    <row r="19540" spans="10:10" ht="13">
      <c r="J19540" s="169"/>
    </row>
    <row r="19541" spans="10:10" ht="13">
      <c r="J19541" s="169"/>
    </row>
    <row r="19542" spans="10:10" ht="13">
      <c r="J19542" s="169"/>
    </row>
    <row r="19543" spans="10:10" ht="13">
      <c r="J19543" s="169"/>
    </row>
    <row r="19544" spans="10:10" ht="13">
      <c r="J19544" s="169"/>
    </row>
    <row r="19545" spans="10:10" ht="13">
      <c r="J19545" s="169"/>
    </row>
    <row r="19546" spans="10:10" ht="13">
      <c r="J19546" s="169"/>
    </row>
    <row r="19547" spans="10:10" ht="13">
      <c r="J19547" s="169"/>
    </row>
    <row r="19548" spans="10:10" ht="13">
      <c r="J19548" s="169"/>
    </row>
    <row r="19549" spans="10:10" ht="13">
      <c r="J19549" s="169"/>
    </row>
    <row r="19550" spans="10:10" ht="13">
      <c r="J19550" s="169"/>
    </row>
    <row r="19551" spans="10:10" ht="13">
      <c r="J19551" s="169"/>
    </row>
    <row r="19552" spans="10:10" ht="13">
      <c r="J19552" s="169"/>
    </row>
    <row r="19553" spans="10:10" ht="13">
      <c r="J19553" s="169"/>
    </row>
    <row r="19554" spans="10:10" ht="13">
      <c r="J19554" s="169"/>
    </row>
    <row r="19555" spans="10:10" ht="13">
      <c r="J19555" s="169"/>
    </row>
    <row r="19556" spans="10:10" ht="13">
      <c r="J19556" s="169"/>
    </row>
    <row r="19557" spans="10:10" ht="13">
      <c r="J19557" s="169"/>
    </row>
    <row r="19558" spans="10:10" ht="13">
      <c r="J19558" s="169"/>
    </row>
    <row r="19559" spans="10:10" ht="13">
      <c r="J19559" s="169"/>
    </row>
    <row r="19560" spans="10:10" ht="13">
      <c r="J19560" s="169"/>
    </row>
    <row r="19561" spans="10:10" ht="13">
      <c r="J19561" s="169"/>
    </row>
    <row r="19562" spans="10:10" ht="13">
      <c r="J19562" s="169"/>
    </row>
    <row r="19563" spans="10:10" ht="13">
      <c r="J19563" s="169"/>
    </row>
    <row r="19564" spans="10:10" ht="13">
      <c r="J19564" s="169"/>
    </row>
    <row r="19565" spans="10:10" ht="13">
      <c r="J19565" s="169"/>
    </row>
    <row r="19566" spans="10:10" ht="13">
      <c r="J19566" s="169"/>
    </row>
    <row r="19567" spans="10:10" ht="13">
      <c r="J19567" s="169"/>
    </row>
    <row r="19568" spans="10:10" ht="13">
      <c r="J19568" s="169"/>
    </row>
    <row r="19569" spans="10:10" ht="13">
      <c r="J19569" s="169"/>
    </row>
    <row r="19570" spans="10:10" ht="13">
      <c r="J19570" s="169"/>
    </row>
    <row r="19571" spans="10:10" ht="13">
      <c r="J19571" s="169"/>
    </row>
    <row r="19572" spans="10:10" ht="13">
      <c r="J19572" s="169"/>
    </row>
    <row r="19573" spans="10:10" ht="13">
      <c r="J19573" s="169"/>
    </row>
    <row r="19574" spans="10:10" ht="13">
      <c r="J19574" s="169"/>
    </row>
    <row r="19575" spans="10:10" ht="13">
      <c r="J19575" s="169"/>
    </row>
    <row r="19576" spans="10:10" ht="13">
      <c r="J19576" s="169"/>
    </row>
    <row r="19577" spans="10:10" ht="13">
      <c r="J19577" s="169"/>
    </row>
    <row r="19578" spans="10:10" ht="13">
      <c r="J19578" s="169"/>
    </row>
    <row r="19579" spans="10:10" ht="13">
      <c r="J19579" s="169"/>
    </row>
    <row r="19580" spans="10:10" ht="13">
      <c r="J19580" s="169"/>
    </row>
    <row r="19581" spans="10:10" ht="13">
      <c r="J19581" s="169"/>
    </row>
    <row r="19582" spans="10:10" ht="13">
      <c r="J19582" s="169"/>
    </row>
    <row r="19583" spans="10:10" ht="13">
      <c r="J19583" s="169"/>
    </row>
    <row r="19584" spans="10:10" ht="13">
      <c r="J19584" s="169"/>
    </row>
    <row r="19585" spans="10:10" ht="13">
      <c r="J19585" s="169"/>
    </row>
    <row r="19586" spans="10:10" ht="13">
      <c r="J19586" s="169"/>
    </row>
    <row r="19587" spans="10:10" ht="13">
      <c r="J19587" s="169"/>
    </row>
    <row r="19588" spans="10:10" ht="13">
      <c r="J19588" s="169"/>
    </row>
    <row r="19589" spans="10:10" ht="13">
      <c r="J19589" s="169"/>
    </row>
    <row r="19590" spans="10:10" ht="13">
      <c r="J19590" s="169"/>
    </row>
    <row r="19591" spans="10:10" ht="13">
      <c r="J19591" s="169"/>
    </row>
    <row r="19592" spans="10:10" ht="13">
      <c r="J19592" s="169"/>
    </row>
    <row r="19593" spans="10:10" ht="13">
      <c r="J19593" s="169"/>
    </row>
    <row r="19594" spans="10:10" ht="13">
      <c r="J19594" s="169"/>
    </row>
    <row r="19595" spans="10:10" ht="13">
      <c r="J19595" s="169"/>
    </row>
    <row r="19596" spans="10:10" ht="13">
      <c r="J19596" s="169"/>
    </row>
    <row r="19597" spans="10:10" ht="13">
      <c r="J19597" s="169"/>
    </row>
    <row r="19598" spans="10:10" ht="13">
      <c r="J19598" s="169"/>
    </row>
    <row r="19599" spans="10:10" ht="13">
      <c r="J19599" s="169"/>
    </row>
    <row r="19600" spans="10:10" ht="13">
      <c r="J19600" s="169"/>
    </row>
    <row r="19601" spans="10:10" ht="13">
      <c r="J19601" s="169"/>
    </row>
    <row r="19602" spans="10:10" ht="13">
      <c r="J19602" s="169"/>
    </row>
    <row r="19603" spans="10:10" ht="13">
      <c r="J19603" s="169"/>
    </row>
    <row r="19604" spans="10:10" ht="13">
      <c r="J19604" s="169"/>
    </row>
    <row r="19605" spans="10:10" ht="13">
      <c r="J19605" s="169"/>
    </row>
    <row r="19606" spans="10:10" ht="13">
      <c r="J19606" s="169"/>
    </row>
    <row r="19607" spans="10:10" ht="13">
      <c r="J19607" s="169"/>
    </row>
    <row r="19608" spans="10:10" ht="13">
      <c r="J19608" s="169"/>
    </row>
    <row r="19609" spans="10:10" ht="13">
      <c r="J19609" s="169"/>
    </row>
    <row r="19610" spans="10:10" ht="13">
      <c r="J19610" s="169"/>
    </row>
    <row r="19611" spans="10:10" ht="13">
      <c r="J19611" s="169"/>
    </row>
    <row r="19612" spans="10:10" ht="13">
      <c r="J19612" s="169"/>
    </row>
    <row r="19613" spans="10:10" ht="13">
      <c r="J19613" s="169"/>
    </row>
    <row r="19614" spans="10:10" ht="13">
      <c r="J19614" s="169"/>
    </row>
    <row r="19615" spans="10:10" ht="13">
      <c r="J19615" s="169"/>
    </row>
    <row r="19616" spans="10:10" ht="13">
      <c r="J19616" s="169"/>
    </row>
    <row r="19617" spans="10:10" ht="13">
      <c r="J19617" s="169"/>
    </row>
    <row r="19618" spans="10:10" ht="13">
      <c r="J19618" s="169"/>
    </row>
    <row r="19619" spans="10:10" ht="13">
      <c r="J19619" s="169"/>
    </row>
    <row r="19620" spans="10:10" ht="13">
      <c r="J19620" s="169"/>
    </row>
    <row r="19621" spans="10:10" ht="13">
      <c r="J19621" s="169"/>
    </row>
    <row r="19622" spans="10:10" ht="13">
      <c r="J19622" s="169"/>
    </row>
    <row r="19623" spans="10:10" ht="13">
      <c r="J19623" s="169"/>
    </row>
    <row r="19624" spans="10:10" ht="13">
      <c r="J19624" s="169"/>
    </row>
    <row r="19625" spans="10:10" ht="13">
      <c r="J19625" s="169"/>
    </row>
    <row r="19626" spans="10:10" ht="13">
      <c r="J19626" s="169"/>
    </row>
    <row r="19627" spans="10:10" ht="13">
      <c r="J19627" s="169"/>
    </row>
    <row r="19628" spans="10:10" ht="13">
      <c r="J19628" s="169"/>
    </row>
    <row r="19629" spans="10:10" ht="13">
      <c r="J19629" s="169"/>
    </row>
    <row r="19630" spans="10:10" ht="13">
      <c r="J19630" s="169"/>
    </row>
    <row r="19631" spans="10:10" ht="13">
      <c r="J19631" s="169"/>
    </row>
    <row r="19632" spans="10:10" ht="13">
      <c r="J19632" s="169"/>
    </row>
    <row r="19633" spans="10:10" ht="13">
      <c r="J19633" s="169"/>
    </row>
    <row r="19634" spans="10:10" ht="13">
      <c r="J19634" s="169"/>
    </row>
    <row r="19635" spans="10:10" ht="13">
      <c r="J19635" s="169"/>
    </row>
    <row r="19636" spans="10:10" ht="13">
      <c r="J19636" s="169"/>
    </row>
    <row r="19637" spans="10:10" ht="13">
      <c r="J19637" s="169"/>
    </row>
    <row r="19638" spans="10:10" ht="13">
      <c r="J19638" s="169"/>
    </row>
    <row r="19639" spans="10:10" ht="13">
      <c r="J19639" s="169"/>
    </row>
    <row r="19640" spans="10:10" ht="13">
      <c r="J19640" s="169"/>
    </row>
    <row r="19641" spans="10:10" ht="13">
      <c r="J19641" s="169"/>
    </row>
    <row r="19642" spans="10:10" ht="13">
      <c r="J19642" s="169"/>
    </row>
    <row r="19643" spans="10:10" ht="13">
      <c r="J19643" s="169"/>
    </row>
    <row r="19644" spans="10:10" ht="13">
      <c r="J19644" s="169"/>
    </row>
    <row r="19645" spans="10:10" ht="13">
      <c r="J19645" s="169"/>
    </row>
    <row r="19646" spans="10:10" ht="13">
      <c r="J19646" s="169"/>
    </row>
    <row r="19647" spans="10:10" ht="13">
      <c r="J19647" s="169"/>
    </row>
    <row r="19648" spans="10:10" ht="13">
      <c r="J19648" s="169"/>
    </row>
    <row r="19649" spans="10:10" ht="13">
      <c r="J19649" s="169"/>
    </row>
    <row r="19650" spans="10:10" ht="13">
      <c r="J19650" s="169"/>
    </row>
    <row r="19651" spans="10:10" ht="13">
      <c r="J19651" s="169"/>
    </row>
    <row r="19652" spans="10:10" ht="13">
      <c r="J19652" s="169"/>
    </row>
    <row r="19653" spans="10:10" ht="13">
      <c r="J19653" s="169"/>
    </row>
    <row r="19654" spans="10:10" ht="13">
      <c r="J19654" s="169"/>
    </row>
    <row r="19655" spans="10:10" ht="13">
      <c r="J19655" s="169"/>
    </row>
    <row r="19656" spans="10:10" ht="13">
      <c r="J19656" s="169"/>
    </row>
    <row r="19657" spans="10:10" ht="13">
      <c r="J19657" s="169"/>
    </row>
    <row r="19658" spans="10:10" ht="13">
      <c r="J19658" s="169"/>
    </row>
    <row r="19659" spans="10:10" ht="13">
      <c r="J19659" s="169"/>
    </row>
    <row r="19660" spans="10:10" ht="13">
      <c r="J19660" s="169"/>
    </row>
    <row r="19661" spans="10:10" ht="13">
      <c r="J19661" s="169"/>
    </row>
    <row r="19662" spans="10:10" ht="13">
      <c r="J19662" s="169"/>
    </row>
    <row r="19663" spans="10:10" ht="13">
      <c r="J19663" s="169"/>
    </row>
    <row r="19664" spans="10:10" ht="13">
      <c r="J19664" s="169"/>
    </row>
    <row r="19665" spans="10:10" ht="13">
      <c r="J19665" s="169"/>
    </row>
    <row r="19666" spans="10:10" ht="13">
      <c r="J19666" s="169"/>
    </row>
    <row r="19667" spans="10:10" ht="13">
      <c r="J19667" s="169"/>
    </row>
    <row r="19668" spans="10:10" ht="13">
      <c r="J19668" s="169"/>
    </row>
    <row r="19669" spans="10:10" ht="13">
      <c r="J19669" s="169"/>
    </row>
    <row r="19670" spans="10:10" ht="13">
      <c r="J19670" s="169"/>
    </row>
    <row r="19671" spans="10:10" ht="13">
      <c r="J19671" s="169"/>
    </row>
    <row r="19672" spans="10:10" ht="13">
      <c r="J19672" s="169"/>
    </row>
    <row r="19673" spans="10:10" ht="13">
      <c r="J19673" s="169"/>
    </row>
    <row r="19674" spans="10:10" ht="13">
      <c r="J19674" s="169"/>
    </row>
    <row r="19675" spans="10:10" ht="13">
      <c r="J19675" s="169"/>
    </row>
    <row r="19676" spans="10:10" ht="13">
      <c r="J19676" s="169"/>
    </row>
    <row r="19677" spans="10:10" ht="13">
      <c r="J19677" s="169"/>
    </row>
    <row r="19678" spans="10:10" ht="13">
      <c r="J19678" s="169"/>
    </row>
    <row r="19679" spans="10:10" ht="13">
      <c r="J19679" s="169"/>
    </row>
    <row r="19680" spans="10:10" ht="13">
      <c r="J19680" s="169"/>
    </row>
    <row r="19681" spans="10:10" ht="13">
      <c r="J19681" s="169"/>
    </row>
    <row r="19682" spans="10:10" ht="13">
      <c r="J19682" s="169"/>
    </row>
    <row r="19683" spans="10:10" ht="13">
      <c r="J19683" s="169"/>
    </row>
    <row r="19684" spans="10:10" ht="13">
      <c r="J19684" s="169"/>
    </row>
    <row r="19685" spans="10:10" ht="13">
      <c r="J19685" s="169"/>
    </row>
    <row r="19686" spans="10:10" ht="13">
      <c r="J19686" s="169"/>
    </row>
    <row r="19687" spans="10:10" ht="13">
      <c r="J19687" s="169"/>
    </row>
    <row r="19688" spans="10:10" ht="13">
      <c r="J19688" s="169"/>
    </row>
    <row r="19689" spans="10:10" ht="13">
      <c r="J19689" s="169"/>
    </row>
    <row r="19690" spans="10:10" ht="13">
      <c r="J19690" s="169"/>
    </row>
    <row r="19691" spans="10:10" ht="13">
      <c r="J19691" s="169"/>
    </row>
    <row r="19692" spans="10:10" ht="13">
      <c r="J19692" s="169"/>
    </row>
    <row r="19693" spans="10:10" ht="13">
      <c r="J19693" s="169"/>
    </row>
    <row r="19694" spans="10:10" ht="13">
      <c r="J19694" s="169"/>
    </row>
    <row r="19695" spans="10:10" ht="13">
      <c r="J19695" s="169"/>
    </row>
    <row r="19696" spans="10:10" ht="13">
      <c r="J19696" s="169"/>
    </row>
    <row r="19697" spans="10:10" ht="13">
      <c r="J19697" s="169"/>
    </row>
    <row r="19698" spans="10:10" ht="13">
      <c r="J19698" s="169"/>
    </row>
    <row r="19699" spans="10:10" ht="13">
      <c r="J19699" s="169"/>
    </row>
    <row r="19700" spans="10:10" ht="13">
      <c r="J19700" s="169"/>
    </row>
    <row r="19701" spans="10:10" ht="13">
      <c r="J19701" s="169"/>
    </row>
    <row r="19702" spans="10:10" ht="13">
      <c r="J19702" s="169"/>
    </row>
    <row r="19703" spans="10:10" ht="13">
      <c r="J19703" s="169"/>
    </row>
    <row r="19704" spans="10:10" ht="13">
      <c r="J19704" s="169"/>
    </row>
    <row r="19705" spans="10:10" ht="13">
      <c r="J19705" s="169"/>
    </row>
    <row r="19706" spans="10:10" ht="13">
      <c r="J19706" s="169"/>
    </row>
    <row r="19707" spans="10:10" ht="13">
      <c r="J19707" s="169"/>
    </row>
    <row r="19708" spans="10:10" ht="13">
      <c r="J19708" s="169"/>
    </row>
    <row r="19709" spans="10:10" ht="13">
      <c r="J19709" s="169"/>
    </row>
    <row r="19710" spans="10:10" ht="13">
      <c r="J19710" s="169"/>
    </row>
    <row r="19711" spans="10:10" ht="13">
      <c r="J19711" s="169"/>
    </row>
    <row r="19712" spans="10:10" ht="13">
      <c r="J19712" s="169"/>
    </row>
    <row r="19713" spans="10:10" ht="13">
      <c r="J19713" s="169"/>
    </row>
    <row r="19714" spans="10:10" ht="13">
      <c r="J19714" s="169"/>
    </row>
    <row r="19715" spans="10:10" ht="13">
      <c r="J19715" s="169"/>
    </row>
    <row r="19716" spans="10:10" ht="13">
      <c r="J19716" s="169"/>
    </row>
    <row r="19717" spans="10:10" ht="13">
      <c r="J19717" s="169"/>
    </row>
    <row r="19718" spans="10:10" ht="13">
      <c r="J19718" s="169"/>
    </row>
    <row r="19719" spans="10:10" ht="13">
      <c r="J19719" s="169"/>
    </row>
    <row r="19720" spans="10:10" ht="13">
      <c r="J19720" s="169"/>
    </row>
    <row r="19721" spans="10:10" ht="13">
      <c r="J19721" s="169"/>
    </row>
    <row r="19722" spans="10:10" ht="13">
      <c r="J19722" s="169"/>
    </row>
    <row r="19723" spans="10:10" ht="13">
      <c r="J19723" s="169"/>
    </row>
    <row r="19724" spans="10:10" ht="13">
      <c r="J19724" s="169"/>
    </row>
    <row r="19725" spans="10:10" ht="13">
      <c r="J19725" s="169"/>
    </row>
    <row r="19726" spans="10:10" ht="13">
      <c r="J19726" s="169"/>
    </row>
    <row r="19727" spans="10:10" ht="13">
      <c r="J19727" s="169"/>
    </row>
    <row r="19728" spans="10:10" ht="13">
      <c r="J19728" s="169"/>
    </row>
    <row r="19729" spans="10:10" ht="13">
      <c r="J19729" s="169"/>
    </row>
    <row r="19730" spans="10:10" ht="13">
      <c r="J19730" s="169"/>
    </row>
    <row r="19731" spans="10:10" ht="13">
      <c r="J19731" s="169"/>
    </row>
    <row r="19732" spans="10:10" ht="13">
      <c r="J19732" s="169"/>
    </row>
    <row r="19733" spans="10:10" ht="13">
      <c r="J19733" s="169"/>
    </row>
    <row r="19734" spans="10:10" ht="13">
      <c r="J19734" s="169"/>
    </row>
    <row r="19735" spans="10:10" ht="13">
      <c r="J19735" s="169"/>
    </row>
    <row r="19736" spans="10:10" ht="13">
      <c r="J19736" s="169"/>
    </row>
    <row r="19737" spans="10:10" ht="13">
      <c r="J19737" s="169"/>
    </row>
    <row r="19738" spans="10:10" ht="13">
      <c r="J19738" s="169"/>
    </row>
    <row r="19739" spans="10:10" ht="13">
      <c r="J19739" s="169"/>
    </row>
    <row r="19740" spans="10:10" ht="13">
      <c r="J19740" s="169"/>
    </row>
    <row r="19741" spans="10:10" ht="13">
      <c r="J19741" s="169"/>
    </row>
    <row r="19742" spans="10:10" ht="13">
      <c r="J19742" s="169"/>
    </row>
    <row r="19743" spans="10:10" ht="13">
      <c r="J19743" s="169"/>
    </row>
    <row r="19744" spans="10:10" ht="13">
      <c r="J19744" s="169"/>
    </row>
    <row r="19745" spans="10:10" ht="13">
      <c r="J19745" s="169"/>
    </row>
    <row r="19746" spans="10:10" ht="13">
      <c r="J19746" s="169"/>
    </row>
    <row r="19747" spans="10:10" ht="13">
      <c r="J19747" s="169"/>
    </row>
    <row r="19748" spans="10:10" ht="13">
      <c r="J19748" s="169"/>
    </row>
    <row r="19749" spans="10:10" ht="13">
      <c r="J19749" s="169"/>
    </row>
    <row r="19750" spans="10:10" ht="13">
      <c r="J19750" s="169"/>
    </row>
    <row r="19751" spans="10:10" ht="13">
      <c r="J19751" s="169"/>
    </row>
    <row r="19752" spans="10:10" ht="13">
      <c r="J19752" s="169"/>
    </row>
    <row r="19753" spans="10:10" ht="13">
      <c r="J19753" s="169"/>
    </row>
    <row r="19754" spans="10:10" ht="13">
      <c r="J19754" s="169"/>
    </row>
    <row r="19755" spans="10:10" ht="13">
      <c r="J19755" s="169"/>
    </row>
    <row r="19756" spans="10:10" ht="13">
      <c r="J19756" s="169"/>
    </row>
    <row r="19757" spans="10:10" ht="13">
      <c r="J19757" s="169"/>
    </row>
    <row r="19758" spans="10:10" ht="13">
      <c r="J19758" s="169"/>
    </row>
    <row r="19759" spans="10:10" ht="13">
      <c r="J19759" s="169"/>
    </row>
    <row r="19760" spans="10:10" ht="13">
      <c r="J19760" s="169"/>
    </row>
    <row r="19761" spans="10:10" ht="13">
      <c r="J19761" s="169"/>
    </row>
    <row r="19762" spans="10:10" ht="13">
      <c r="J19762" s="169"/>
    </row>
    <row r="19763" spans="10:10" ht="13">
      <c r="J19763" s="169"/>
    </row>
    <row r="19764" spans="10:10" ht="13">
      <c r="J19764" s="169"/>
    </row>
    <row r="19765" spans="10:10" ht="13">
      <c r="J19765" s="169"/>
    </row>
    <row r="19766" spans="10:10" ht="13">
      <c r="J19766" s="169"/>
    </row>
    <row r="19767" spans="10:10" ht="13">
      <c r="J19767" s="169"/>
    </row>
    <row r="19768" spans="10:10" ht="13">
      <c r="J19768" s="169"/>
    </row>
    <row r="19769" spans="10:10" ht="13">
      <c r="J19769" s="169"/>
    </row>
    <row r="19770" spans="10:10" ht="13">
      <c r="J19770" s="169"/>
    </row>
    <row r="19771" spans="10:10" ht="13">
      <c r="J19771" s="169"/>
    </row>
    <row r="19772" spans="10:10" ht="13">
      <c r="J19772" s="169"/>
    </row>
    <row r="19773" spans="10:10" ht="13">
      <c r="J19773" s="169"/>
    </row>
    <row r="19774" spans="10:10" ht="13">
      <c r="J19774" s="169"/>
    </row>
    <row r="19775" spans="10:10" ht="13">
      <c r="J19775" s="169"/>
    </row>
    <row r="19776" spans="10:10" ht="13">
      <c r="J19776" s="169"/>
    </row>
    <row r="19777" spans="10:10" ht="13">
      <c r="J19777" s="169"/>
    </row>
    <row r="19778" spans="10:10" ht="13">
      <c r="J19778" s="169"/>
    </row>
    <row r="19779" spans="10:10" ht="13">
      <c r="J19779" s="169"/>
    </row>
    <row r="19780" spans="10:10" ht="13">
      <c r="J19780" s="169"/>
    </row>
    <row r="19781" spans="10:10" ht="13">
      <c r="J19781" s="169"/>
    </row>
    <row r="19782" spans="10:10" ht="13">
      <c r="J19782" s="169"/>
    </row>
    <row r="19783" spans="10:10" ht="13">
      <c r="J19783" s="169"/>
    </row>
    <row r="19784" spans="10:10" ht="13">
      <c r="J19784" s="169"/>
    </row>
    <row r="19785" spans="10:10" ht="13">
      <c r="J19785" s="169"/>
    </row>
    <row r="19786" spans="10:10" ht="13">
      <c r="J19786" s="169"/>
    </row>
    <row r="19787" spans="10:10" ht="13">
      <c r="J19787" s="169"/>
    </row>
    <row r="19788" spans="10:10" ht="13">
      <c r="J19788" s="169"/>
    </row>
    <row r="19789" spans="10:10" ht="13">
      <c r="J19789" s="169"/>
    </row>
    <row r="19790" spans="10:10" ht="13">
      <c r="J19790" s="169"/>
    </row>
    <row r="19791" spans="10:10" ht="13">
      <c r="J19791" s="169"/>
    </row>
    <row r="19792" spans="10:10" ht="13">
      <c r="J19792" s="169"/>
    </row>
    <row r="19793" spans="10:10" ht="13">
      <c r="J19793" s="169"/>
    </row>
    <row r="19794" spans="10:10" ht="13">
      <c r="J19794" s="169"/>
    </row>
    <row r="19795" spans="10:10" ht="13">
      <c r="J19795" s="169"/>
    </row>
    <row r="19796" spans="10:10" ht="13">
      <c r="J19796" s="169"/>
    </row>
    <row r="19797" spans="10:10" ht="13">
      <c r="J19797" s="169"/>
    </row>
    <row r="19798" spans="10:10" ht="13">
      <c r="J19798" s="169"/>
    </row>
    <row r="19799" spans="10:10" ht="13">
      <c r="J19799" s="169"/>
    </row>
    <row r="19800" spans="10:10" ht="13">
      <c r="J19800" s="169"/>
    </row>
    <row r="19801" spans="10:10" ht="13">
      <c r="J19801" s="169"/>
    </row>
    <row r="19802" spans="10:10" ht="13">
      <c r="J19802" s="169"/>
    </row>
    <row r="19803" spans="10:10" ht="13">
      <c r="J19803" s="169"/>
    </row>
    <row r="19804" spans="10:10" ht="13">
      <c r="J19804" s="169"/>
    </row>
    <row r="19805" spans="10:10" ht="13">
      <c r="J19805" s="169"/>
    </row>
    <row r="19806" spans="10:10" ht="13">
      <c r="J19806" s="169"/>
    </row>
    <row r="19807" spans="10:10" ht="13">
      <c r="J19807" s="169"/>
    </row>
    <row r="19808" spans="10:10" ht="13">
      <c r="J19808" s="169"/>
    </row>
    <row r="19809" spans="10:10" ht="13">
      <c r="J19809" s="169"/>
    </row>
    <row r="19810" spans="10:10" ht="13">
      <c r="J19810" s="169"/>
    </row>
    <row r="19811" spans="10:10" ht="13">
      <c r="J19811" s="169"/>
    </row>
    <row r="19812" spans="10:10" ht="13">
      <c r="J19812" s="169"/>
    </row>
    <row r="19813" spans="10:10" ht="13">
      <c r="J19813" s="169"/>
    </row>
    <row r="19814" spans="10:10" ht="13">
      <c r="J19814" s="169"/>
    </row>
    <row r="19815" spans="10:10" ht="13">
      <c r="J19815" s="169"/>
    </row>
    <row r="19816" spans="10:10" ht="13">
      <c r="J19816" s="169"/>
    </row>
    <row r="19817" spans="10:10" ht="13">
      <c r="J19817" s="169"/>
    </row>
    <row r="19818" spans="10:10" ht="13">
      <c r="J19818" s="169"/>
    </row>
    <row r="19819" spans="10:10" ht="13">
      <c r="J19819" s="169"/>
    </row>
    <row r="19820" spans="10:10" ht="13">
      <c r="J19820" s="169"/>
    </row>
    <row r="19821" spans="10:10" ht="13">
      <c r="J19821" s="169"/>
    </row>
    <row r="19822" spans="10:10" ht="13">
      <c r="J19822" s="169"/>
    </row>
    <row r="19823" spans="10:10" ht="13">
      <c r="J19823" s="169"/>
    </row>
    <row r="19824" spans="10:10" ht="13">
      <c r="J19824" s="169"/>
    </row>
    <row r="19825" spans="10:10" ht="13">
      <c r="J19825" s="169"/>
    </row>
    <row r="19826" spans="10:10" ht="13">
      <c r="J19826" s="169"/>
    </row>
    <row r="19827" spans="10:10" ht="13">
      <c r="J19827" s="169"/>
    </row>
    <row r="19828" spans="10:10" ht="13">
      <c r="J19828" s="169"/>
    </row>
    <row r="19829" spans="10:10" ht="13">
      <c r="J19829" s="169"/>
    </row>
    <row r="19830" spans="10:10" ht="13">
      <c r="J19830" s="169"/>
    </row>
    <row r="19831" spans="10:10" ht="13">
      <c r="J19831" s="169"/>
    </row>
    <row r="19832" spans="10:10" ht="13">
      <c r="J19832" s="169"/>
    </row>
    <row r="19833" spans="10:10" ht="13">
      <c r="J19833" s="169"/>
    </row>
    <row r="19834" spans="10:10" ht="13">
      <c r="J19834" s="169"/>
    </row>
    <row r="19835" spans="10:10" ht="13">
      <c r="J19835" s="169"/>
    </row>
    <row r="19836" spans="10:10" ht="13">
      <c r="J19836" s="169"/>
    </row>
    <row r="19837" spans="10:10" ht="13">
      <c r="J19837" s="169"/>
    </row>
    <row r="19838" spans="10:10" ht="13">
      <c r="J19838" s="169"/>
    </row>
    <row r="19839" spans="10:10" ht="13">
      <c r="J19839" s="169"/>
    </row>
    <row r="19840" spans="10:10" ht="13">
      <c r="J19840" s="169"/>
    </row>
    <row r="19841" spans="10:10" ht="13">
      <c r="J19841" s="169"/>
    </row>
    <row r="19842" spans="10:10" ht="13">
      <c r="J19842" s="169"/>
    </row>
    <row r="19843" spans="10:10" ht="13">
      <c r="J19843" s="169"/>
    </row>
    <row r="19844" spans="10:10" ht="13">
      <c r="J19844" s="169"/>
    </row>
    <row r="19845" spans="10:10" ht="13">
      <c r="J19845" s="169"/>
    </row>
    <row r="19846" spans="10:10" ht="13">
      <c r="J19846" s="169"/>
    </row>
    <row r="19847" spans="10:10" ht="13">
      <c r="J19847" s="169"/>
    </row>
    <row r="19848" spans="10:10" ht="13">
      <c r="J19848" s="169"/>
    </row>
    <row r="19849" spans="10:10" ht="13">
      <c r="J19849" s="169"/>
    </row>
    <row r="19850" spans="10:10" ht="13">
      <c r="J19850" s="169"/>
    </row>
    <row r="19851" spans="10:10" ht="13">
      <c r="J19851" s="169"/>
    </row>
    <row r="19852" spans="10:10" ht="13">
      <c r="J19852" s="169"/>
    </row>
    <row r="19853" spans="10:10" ht="13">
      <c r="J19853" s="169"/>
    </row>
    <row r="19854" spans="10:10" ht="13">
      <c r="J19854" s="169"/>
    </row>
    <row r="19855" spans="10:10" ht="13">
      <c r="J19855" s="169"/>
    </row>
    <row r="19856" spans="10:10" ht="13">
      <c r="J19856" s="169"/>
    </row>
    <row r="19857" spans="10:10" ht="13">
      <c r="J19857" s="169"/>
    </row>
    <row r="19858" spans="10:10" ht="13">
      <c r="J19858" s="169"/>
    </row>
    <row r="19859" spans="10:10" ht="13">
      <c r="J19859" s="169"/>
    </row>
    <row r="19860" spans="10:10" ht="13">
      <c r="J19860" s="169"/>
    </row>
    <row r="19861" spans="10:10" ht="13">
      <c r="J19861" s="169"/>
    </row>
    <row r="19862" spans="10:10" ht="13">
      <c r="J19862" s="169"/>
    </row>
    <row r="19863" spans="10:10" ht="13">
      <c r="J19863" s="169"/>
    </row>
    <row r="19864" spans="10:10" ht="13">
      <c r="J19864" s="169"/>
    </row>
    <row r="19865" spans="10:10" ht="13">
      <c r="J19865" s="169"/>
    </row>
    <row r="19866" spans="10:10" ht="13">
      <c r="J19866" s="169"/>
    </row>
    <row r="19867" spans="10:10" ht="13">
      <c r="J19867" s="169"/>
    </row>
    <row r="19868" spans="10:10" ht="13">
      <c r="J19868" s="169"/>
    </row>
    <row r="19869" spans="10:10" ht="13">
      <c r="J19869" s="169"/>
    </row>
    <row r="19870" spans="10:10" ht="13">
      <c r="J19870" s="169"/>
    </row>
    <row r="19871" spans="10:10" ht="13">
      <c r="J19871" s="169"/>
    </row>
    <row r="19872" spans="10:10" ht="13">
      <c r="J19872" s="169"/>
    </row>
    <row r="19873" spans="10:10" ht="13">
      <c r="J19873" s="169"/>
    </row>
    <row r="19874" spans="10:10" ht="13">
      <c r="J19874" s="169"/>
    </row>
    <row r="19875" spans="10:10" ht="13">
      <c r="J19875" s="169"/>
    </row>
    <row r="19876" spans="10:10" ht="13">
      <c r="J19876" s="169"/>
    </row>
    <row r="19877" spans="10:10" ht="13">
      <c r="J19877" s="169"/>
    </row>
    <row r="19878" spans="10:10" ht="13">
      <c r="J19878" s="169"/>
    </row>
    <row r="19879" spans="10:10" ht="13">
      <c r="J19879" s="169"/>
    </row>
    <row r="19880" spans="10:10" ht="13">
      <c r="J19880" s="169"/>
    </row>
    <row r="19881" spans="10:10" ht="13">
      <c r="J19881" s="169"/>
    </row>
    <row r="19882" spans="10:10" ht="13">
      <c r="J19882" s="169"/>
    </row>
    <row r="19883" spans="10:10" ht="13">
      <c r="J19883" s="169"/>
    </row>
    <row r="19884" spans="10:10" ht="13">
      <c r="J19884" s="169"/>
    </row>
    <row r="19885" spans="10:10" ht="13">
      <c r="J19885" s="169"/>
    </row>
    <row r="19886" spans="10:10" ht="13">
      <c r="J19886" s="169"/>
    </row>
    <row r="19887" spans="10:10" ht="13">
      <c r="J19887" s="169"/>
    </row>
    <row r="19888" spans="10:10" ht="13">
      <c r="J19888" s="169"/>
    </row>
    <row r="19889" spans="10:10" ht="13">
      <c r="J19889" s="169"/>
    </row>
    <row r="19890" spans="10:10" ht="13">
      <c r="J19890" s="169"/>
    </row>
    <row r="19891" spans="10:10" ht="13">
      <c r="J19891" s="169"/>
    </row>
    <row r="19892" spans="10:10" ht="13">
      <c r="J19892" s="169"/>
    </row>
    <row r="19893" spans="10:10" ht="13">
      <c r="J19893" s="169"/>
    </row>
    <row r="19894" spans="10:10" ht="13">
      <c r="J19894" s="169"/>
    </row>
    <row r="19895" spans="10:10" ht="13">
      <c r="J19895" s="169"/>
    </row>
    <row r="19896" spans="10:10" ht="13">
      <c r="J19896" s="169"/>
    </row>
    <row r="19897" spans="10:10" ht="13">
      <c r="J19897" s="169"/>
    </row>
    <row r="19898" spans="10:10" ht="13">
      <c r="J19898" s="169"/>
    </row>
    <row r="19899" spans="10:10" ht="13">
      <c r="J19899" s="169"/>
    </row>
    <row r="19900" spans="10:10" ht="13">
      <c r="J19900" s="169"/>
    </row>
    <row r="19901" spans="10:10" ht="13">
      <c r="J19901" s="169"/>
    </row>
    <row r="19902" spans="10:10" ht="13">
      <c r="J19902" s="169"/>
    </row>
    <row r="19903" spans="10:10" ht="13">
      <c r="J19903" s="169"/>
    </row>
    <row r="19904" spans="10:10" ht="13">
      <c r="J19904" s="169"/>
    </row>
    <row r="19905" spans="10:10" ht="13">
      <c r="J19905" s="169"/>
    </row>
    <row r="19906" spans="10:10" ht="13">
      <c r="J19906" s="169"/>
    </row>
    <row r="19907" spans="10:10" ht="13">
      <c r="J19907" s="169"/>
    </row>
    <row r="19908" spans="10:10" ht="13">
      <c r="J19908" s="169"/>
    </row>
    <row r="19909" spans="10:10" ht="13">
      <c r="J19909" s="169"/>
    </row>
    <row r="19910" spans="10:10" ht="13">
      <c r="J19910" s="169"/>
    </row>
    <row r="19911" spans="10:10" ht="13">
      <c r="J19911" s="169"/>
    </row>
    <row r="19912" spans="10:10" ht="13">
      <c r="J19912" s="169"/>
    </row>
    <row r="19913" spans="10:10" ht="13">
      <c r="J19913" s="169"/>
    </row>
    <row r="19914" spans="10:10" ht="13">
      <c r="J19914" s="169"/>
    </row>
    <row r="19915" spans="10:10" ht="13">
      <c r="J19915" s="169"/>
    </row>
    <row r="19916" spans="10:10" ht="13">
      <c r="J19916" s="169"/>
    </row>
    <row r="19917" spans="10:10" ht="13">
      <c r="J19917" s="169"/>
    </row>
    <row r="19918" spans="10:10" ht="13">
      <c r="J19918" s="169"/>
    </row>
    <row r="19919" spans="10:10" ht="13">
      <c r="J19919" s="169"/>
    </row>
    <row r="19920" spans="10:10" ht="13">
      <c r="J19920" s="169"/>
    </row>
    <row r="19921" spans="10:10" ht="13">
      <c r="J19921" s="169"/>
    </row>
    <row r="19922" spans="10:10" ht="13">
      <c r="J19922" s="169"/>
    </row>
    <row r="19923" spans="10:10" ht="13">
      <c r="J19923" s="169"/>
    </row>
    <row r="19924" spans="10:10" ht="13">
      <c r="J19924" s="169"/>
    </row>
    <row r="19925" spans="10:10" ht="13">
      <c r="J19925" s="169"/>
    </row>
    <row r="19926" spans="10:10" ht="13">
      <c r="J19926" s="169"/>
    </row>
    <row r="19927" spans="10:10" ht="13">
      <c r="J19927" s="169"/>
    </row>
    <row r="19928" spans="10:10" ht="13">
      <c r="J19928" s="169"/>
    </row>
    <row r="19929" spans="10:10" ht="13">
      <c r="J19929" s="169"/>
    </row>
    <row r="19930" spans="10:10" ht="13">
      <c r="J19930" s="169"/>
    </row>
    <row r="19931" spans="10:10" ht="13">
      <c r="J19931" s="169"/>
    </row>
    <row r="19932" spans="10:10" ht="13">
      <c r="J19932" s="169"/>
    </row>
    <row r="19933" spans="10:10" ht="13">
      <c r="J19933" s="169"/>
    </row>
    <row r="19934" spans="10:10" ht="13">
      <c r="J19934" s="169"/>
    </row>
    <row r="19935" spans="10:10" ht="13">
      <c r="J19935" s="169"/>
    </row>
    <row r="19936" spans="10:10" ht="13">
      <c r="J19936" s="169"/>
    </row>
    <row r="19937" spans="10:10" ht="13">
      <c r="J19937" s="169"/>
    </row>
    <row r="19938" spans="10:10" ht="13">
      <c r="J19938" s="169"/>
    </row>
    <row r="19939" spans="10:10" ht="13">
      <c r="J19939" s="169"/>
    </row>
    <row r="19940" spans="10:10" ht="13">
      <c r="J19940" s="169"/>
    </row>
    <row r="19941" spans="10:10" ht="13">
      <c r="J19941" s="169"/>
    </row>
    <row r="19942" spans="10:10" ht="13">
      <c r="J19942" s="169"/>
    </row>
    <row r="19943" spans="10:10" ht="13">
      <c r="J19943" s="169"/>
    </row>
    <row r="19944" spans="10:10" ht="13">
      <c r="J19944" s="169"/>
    </row>
    <row r="19945" spans="10:10" ht="13">
      <c r="J19945" s="169"/>
    </row>
    <row r="19946" spans="10:10" ht="13">
      <c r="J19946" s="169"/>
    </row>
    <row r="19947" spans="10:10" ht="13">
      <c r="J19947" s="169"/>
    </row>
    <row r="19948" spans="10:10" ht="13">
      <c r="J19948" s="169"/>
    </row>
    <row r="19949" spans="10:10" ht="13">
      <c r="J19949" s="169"/>
    </row>
    <row r="19950" spans="10:10" ht="13">
      <c r="J19950" s="169"/>
    </row>
    <row r="19951" spans="10:10" ht="13">
      <c r="J19951" s="169"/>
    </row>
    <row r="19952" spans="10:10" ht="13">
      <c r="J19952" s="169"/>
    </row>
    <row r="19953" spans="10:10" ht="13">
      <c r="J19953" s="169"/>
    </row>
    <row r="19954" spans="10:10" ht="13">
      <c r="J19954" s="169"/>
    </row>
    <row r="19955" spans="10:10" ht="13">
      <c r="J19955" s="169"/>
    </row>
    <row r="19956" spans="10:10" ht="13">
      <c r="J19956" s="169"/>
    </row>
    <row r="19957" spans="10:10" ht="13">
      <c r="J19957" s="169"/>
    </row>
    <row r="19958" spans="10:10" ht="13">
      <c r="J19958" s="169"/>
    </row>
    <row r="19959" spans="10:10" ht="13">
      <c r="J19959" s="169"/>
    </row>
    <row r="19960" spans="10:10" ht="13">
      <c r="J19960" s="169"/>
    </row>
    <row r="19961" spans="10:10" ht="13">
      <c r="J19961" s="169"/>
    </row>
    <row r="19962" spans="10:10" ht="13">
      <c r="J19962" s="169"/>
    </row>
    <row r="19963" spans="10:10" ht="13">
      <c r="J19963" s="169"/>
    </row>
    <row r="19964" spans="10:10" ht="13">
      <c r="J19964" s="169"/>
    </row>
    <row r="19965" spans="10:10" ht="13">
      <c r="J19965" s="169"/>
    </row>
    <row r="19966" spans="10:10" ht="13">
      <c r="J19966" s="169"/>
    </row>
    <row r="19967" spans="10:10" ht="13">
      <c r="J19967" s="169"/>
    </row>
    <row r="19968" spans="10:10" ht="13">
      <c r="J19968" s="169"/>
    </row>
    <row r="19969" spans="10:10" ht="13">
      <c r="J19969" s="169"/>
    </row>
    <row r="19970" spans="10:10" ht="13">
      <c r="J19970" s="169"/>
    </row>
    <row r="19971" spans="10:10" ht="13">
      <c r="J19971" s="169"/>
    </row>
    <row r="19972" spans="10:10" ht="13">
      <c r="J19972" s="169"/>
    </row>
    <row r="19973" spans="10:10" ht="13">
      <c r="J19973" s="169"/>
    </row>
    <row r="19974" spans="10:10" ht="13">
      <c r="J19974" s="169"/>
    </row>
    <row r="19975" spans="10:10" ht="13">
      <c r="J19975" s="169"/>
    </row>
    <row r="19976" spans="10:10" ht="13">
      <c r="J19976" s="169"/>
    </row>
    <row r="19977" spans="10:10" ht="13">
      <c r="J19977" s="169"/>
    </row>
    <row r="19978" spans="10:10" ht="13">
      <c r="J19978" s="169"/>
    </row>
    <row r="19979" spans="10:10" ht="13">
      <c r="J19979" s="169"/>
    </row>
    <row r="19980" spans="10:10" ht="13">
      <c r="J19980" s="169"/>
    </row>
    <row r="19981" spans="10:10" ht="13">
      <c r="J19981" s="169"/>
    </row>
    <row r="19982" spans="10:10" ht="13">
      <c r="J19982" s="169"/>
    </row>
    <row r="19983" spans="10:10" ht="13">
      <c r="J19983" s="169"/>
    </row>
    <row r="19984" spans="10:10" ht="13">
      <c r="J19984" s="169"/>
    </row>
    <row r="19985" spans="10:10" ht="13">
      <c r="J19985" s="169"/>
    </row>
    <row r="19986" spans="10:10" ht="13">
      <c r="J19986" s="169"/>
    </row>
    <row r="19987" spans="10:10" ht="13">
      <c r="J19987" s="169"/>
    </row>
    <row r="19988" spans="10:10" ht="13">
      <c r="J19988" s="169"/>
    </row>
    <row r="19989" spans="10:10" ht="13">
      <c r="J19989" s="169"/>
    </row>
    <row r="19990" spans="10:10" ht="13">
      <c r="J19990" s="169"/>
    </row>
    <row r="19991" spans="10:10" ht="13">
      <c r="J19991" s="169"/>
    </row>
    <row r="19992" spans="10:10" ht="13">
      <c r="J19992" s="169"/>
    </row>
    <row r="19993" spans="10:10" ht="13">
      <c r="J19993" s="169"/>
    </row>
    <row r="19994" spans="10:10" ht="13">
      <c r="J19994" s="169"/>
    </row>
    <row r="19995" spans="10:10" ht="13">
      <c r="J19995" s="169"/>
    </row>
    <row r="19996" spans="10:10" ht="13">
      <c r="J19996" s="169"/>
    </row>
    <row r="19997" spans="10:10" ht="13">
      <c r="J19997" s="169"/>
    </row>
    <row r="19998" spans="10:10" ht="13">
      <c r="J19998" s="169"/>
    </row>
    <row r="19999" spans="10:10" ht="13">
      <c r="J19999" s="169"/>
    </row>
    <row r="20000" spans="10:10" ht="13">
      <c r="J20000" s="169"/>
    </row>
    <row r="20001" spans="10:10" ht="13">
      <c r="J20001" s="169"/>
    </row>
    <row r="20002" spans="10:10" ht="13">
      <c r="J20002" s="169"/>
    </row>
    <row r="20003" spans="10:10" ht="13">
      <c r="J20003" s="169"/>
    </row>
    <row r="20004" spans="10:10" ht="13">
      <c r="J20004" s="169"/>
    </row>
    <row r="20005" spans="10:10" ht="13">
      <c r="J20005" s="169"/>
    </row>
    <row r="20006" spans="10:10" ht="13">
      <c r="J20006" s="169"/>
    </row>
    <row r="20007" spans="10:10" ht="13">
      <c r="J20007" s="169"/>
    </row>
    <row r="20008" spans="10:10" ht="13">
      <c r="J20008" s="169"/>
    </row>
    <row r="20009" spans="10:10" ht="13">
      <c r="J20009" s="169"/>
    </row>
    <row r="20010" spans="10:10" ht="13">
      <c r="J20010" s="169"/>
    </row>
    <row r="20011" spans="10:10" ht="13">
      <c r="J20011" s="169"/>
    </row>
    <row r="20012" spans="10:10" ht="13">
      <c r="J20012" s="169"/>
    </row>
    <row r="20013" spans="10:10" ht="13">
      <c r="J20013" s="169"/>
    </row>
    <row r="20014" spans="10:10" ht="13">
      <c r="J20014" s="169"/>
    </row>
    <row r="20015" spans="10:10" ht="13">
      <c r="J20015" s="169"/>
    </row>
    <row r="20016" spans="10:10" ht="13">
      <c r="J20016" s="169"/>
    </row>
    <row r="20017" spans="10:10" ht="13">
      <c r="J20017" s="169"/>
    </row>
    <row r="20018" spans="10:10" ht="13">
      <c r="J20018" s="169"/>
    </row>
    <row r="20019" spans="10:10" ht="13">
      <c r="J20019" s="169"/>
    </row>
    <row r="20020" spans="10:10" ht="13">
      <c r="J20020" s="169"/>
    </row>
    <row r="20021" spans="10:10" ht="13">
      <c r="J20021" s="169"/>
    </row>
    <row r="20022" spans="10:10" ht="13">
      <c r="J20022" s="169"/>
    </row>
    <row r="20023" spans="10:10" ht="13">
      <c r="J20023" s="169"/>
    </row>
    <row r="20024" spans="10:10" ht="13">
      <c r="J20024" s="169"/>
    </row>
    <row r="20025" spans="10:10" ht="13">
      <c r="J20025" s="169"/>
    </row>
    <row r="20026" spans="10:10" ht="13">
      <c r="J20026" s="169"/>
    </row>
    <row r="20027" spans="10:10" ht="13">
      <c r="J20027" s="169"/>
    </row>
    <row r="20028" spans="10:10" ht="13">
      <c r="J20028" s="169"/>
    </row>
    <row r="20029" spans="10:10" ht="13">
      <c r="J20029" s="169"/>
    </row>
    <row r="20030" spans="10:10" ht="13">
      <c r="J20030" s="169"/>
    </row>
    <row r="20031" spans="10:10" ht="13">
      <c r="J20031" s="169"/>
    </row>
    <row r="20032" spans="10:10" ht="13">
      <c r="J20032" s="169"/>
    </row>
    <row r="20033" spans="10:10" ht="13">
      <c r="J20033" s="169"/>
    </row>
    <row r="20034" spans="10:10" ht="13">
      <c r="J20034" s="169"/>
    </row>
    <row r="20035" spans="10:10" ht="13">
      <c r="J20035" s="169"/>
    </row>
    <row r="20036" spans="10:10" ht="13">
      <c r="J20036" s="169"/>
    </row>
    <row r="20037" spans="10:10" ht="13">
      <c r="J20037" s="169"/>
    </row>
    <row r="20038" spans="10:10" ht="13">
      <c r="J20038" s="169"/>
    </row>
    <row r="20039" spans="10:10" ht="13">
      <c r="J20039" s="169"/>
    </row>
    <row r="20040" spans="10:10" ht="13">
      <c r="J20040" s="169"/>
    </row>
    <row r="20041" spans="10:10" ht="13">
      <c r="J20041" s="169"/>
    </row>
    <row r="20042" spans="10:10" ht="13">
      <c r="J20042" s="169"/>
    </row>
    <row r="20043" spans="10:10" ht="13">
      <c r="J20043" s="169"/>
    </row>
    <row r="20044" spans="10:10" ht="13">
      <c r="J20044" s="169"/>
    </row>
    <row r="20045" spans="10:10" ht="13">
      <c r="J20045" s="169"/>
    </row>
    <row r="20046" spans="10:10" ht="13">
      <c r="J20046" s="169"/>
    </row>
    <row r="20047" spans="10:10" ht="13">
      <c r="J20047" s="169"/>
    </row>
    <row r="20048" spans="10:10" ht="13">
      <c r="J20048" s="169"/>
    </row>
    <row r="20049" spans="10:10" ht="13">
      <c r="J20049" s="169"/>
    </row>
    <row r="20050" spans="10:10" ht="13">
      <c r="J20050" s="169"/>
    </row>
    <row r="20051" spans="10:10" ht="13">
      <c r="J20051" s="169"/>
    </row>
    <row r="20052" spans="10:10" ht="13">
      <c r="J20052" s="169"/>
    </row>
    <row r="20053" spans="10:10" ht="13">
      <c r="J20053" s="169"/>
    </row>
    <row r="20054" spans="10:10" ht="13">
      <c r="J20054" s="169"/>
    </row>
    <row r="20055" spans="10:10" ht="13">
      <c r="J20055" s="169"/>
    </row>
    <row r="20056" spans="10:10" ht="13">
      <c r="J20056" s="169"/>
    </row>
    <row r="20057" spans="10:10" ht="13">
      <c r="J20057" s="169"/>
    </row>
    <row r="20058" spans="10:10" ht="13">
      <c r="J20058" s="169"/>
    </row>
    <row r="20059" spans="10:10" ht="13">
      <c r="J20059" s="169"/>
    </row>
    <row r="20060" spans="10:10" ht="13">
      <c r="J20060" s="169"/>
    </row>
    <row r="20061" spans="10:10" ht="13">
      <c r="J20061" s="169"/>
    </row>
    <row r="20062" spans="10:10" ht="13">
      <c r="J20062" s="169"/>
    </row>
    <row r="20063" spans="10:10" ht="13">
      <c r="J20063" s="169"/>
    </row>
    <row r="20064" spans="10:10" ht="13">
      <c r="J20064" s="169"/>
    </row>
    <row r="20065" spans="10:10" ht="13">
      <c r="J20065" s="169"/>
    </row>
    <row r="20066" spans="10:10" ht="13">
      <c r="J20066" s="169"/>
    </row>
    <row r="20067" spans="10:10" ht="13">
      <c r="J20067" s="169"/>
    </row>
    <row r="20068" spans="10:10" ht="13">
      <c r="J20068" s="169"/>
    </row>
    <row r="20069" spans="10:10" ht="13">
      <c r="J20069" s="169"/>
    </row>
    <row r="20070" spans="10:10" ht="13">
      <c r="J20070" s="169"/>
    </row>
    <row r="20071" spans="10:10" ht="13">
      <c r="J20071" s="169"/>
    </row>
    <row r="20072" spans="10:10" ht="13">
      <c r="J20072" s="169"/>
    </row>
    <row r="20073" spans="10:10" ht="13">
      <c r="J20073" s="169"/>
    </row>
    <row r="20074" spans="10:10" ht="13">
      <c r="J20074" s="169"/>
    </row>
    <row r="20075" spans="10:10" ht="13">
      <c r="J20075" s="169"/>
    </row>
    <row r="20076" spans="10:10" ht="13">
      <c r="J20076" s="169"/>
    </row>
    <row r="20077" spans="10:10" ht="13">
      <c r="J20077" s="169"/>
    </row>
    <row r="20078" spans="10:10" ht="13">
      <c r="J20078" s="169"/>
    </row>
    <row r="20079" spans="10:10" ht="13">
      <c r="J20079" s="169"/>
    </row>
    <row r="20080" spans="10:10" ht="13">
      <c r="J20080" s="169"/>
    </row>
    <row r="20081" spans="10:10" ht="13">
      <c r="J20081" s="169"/>
    </row>
    <row r="20082" spans="10:10" ht="13">
      <c r="J20082" s="169"/>
    </row>
    <row r="20083" spans="10:10" ht="13">
      <c r="J20083" s="169"/>
    </row>
    <row r="20084" spans="10:10" ht="13">
      <c r="J20084" s="169"/>
    </row>
    <row r="20085" spans="10:10" ht="13">
      <c r="J20085" s="169"/>
    </row>
    <row r="20086" spans="10:10" ht="13">
      <c r="J20086" s="169"/>
    </row>
    <row r="20087" spans="10:10" ht="13">
      <c r="J20087" s="169"/>
    </row>
    <row r="20088" spans="10:10" ht="13">
      <c r="J20088" s="169"/>
    </row>
    <row r="20089" spans="10:10" ht="13">
      <c r="J20089" s="169"/>
    </row>
    <row r="20090" spans="10:10" ht="13">
      <c r="J20090" s="169"/>
    </row>
    <row r="20091" spans="10:10" ht="13">
      <c r="J20091" s="169"/>
    </row>
    <row r="20092" spans="10:10" ht="13">
      <c r="J20092" s="169"/>
    </row>
    <row r="20093" spans="10:10" ht="13">
      <c r="J20093" s="169"/>
    </row>
    <row r="20094" spans="10:10" ht="13">
      <c r="J20094" s="169"/>
    </row>
    <row r="20095" spans="10:10" ht="13">
      <c r="J20095" s="169"/>
    </row>
    <row r="20096" spans="10:10" ht="13">
      <c r="J20096" s="169"/>
    </row>
    <row r="20097" spans="10:10" ht="13">
      <c r="J20097" s="169"/>
    </row>
    <row r="20098" spans="10:10" ht="13">
      <c r="J20098" s="169"/>
    </row>
    <row r="20099" spans="10:10" ht="13">
      <c r="J20099" s="169"/>
    </row>
    <row r="20100" spans="10:10" ht="13">
      <c r="J20100" s="169"/>
    </row>
    <row r="20101" spans="10:10" ht="13">
      <c r="J20101" s="169"/>
    </row>
    <row r="20102" spans="10:10" ht="13">
      <c r="J20102" s="169"/>
    </row>
    <row r="20103" spans="10:10" ht="13">
      <c r="J20103" s="169"/>
    </row>
    <row r="20104" spans="10:10" ht="13">
      <c r="J20104" s="169"/>
    </row>
    <row r="20105" spans="10:10" ht="13">
      <c r="J20105" s="169"/>
    </row>
    <row r="20106" spans="10:10" ht="13">
      <c r="J20106" s="169"/>
    </row>
    <row r="20107" spans="10:10" ht="13">
      <c r="J20107" s="169"/>
    </row>
    <row r="20108" spans="10:10" ht="13">
      <c r="J20108" s="169"/>
    </row>
    <row r="20109" spans="10:10" ht="13">
      <c r="J20109" s="169"/>
    </row>
    <row r="20110" spans="10:10" ht="13">
      <c r="J20110" s="169"/>
    </row>
    <row r="20111" spans="10:10" ht="13">
      <c r="J20111" s="169"/>
    </row>
    <row r="20112" spans="10:10" ht="13">
      <c r="J20112" s="169"/>
    </row>
    <row r="20113" spans="10:10" ht="13">
      <c r="J20113" s="169"/>
    </row>
    <row r="20114" spans="10:10" ht="13">
      <c r="J20114" s="169"/>
    </row>
    <row r="20115" spans="10:10" ht="13">
      <c r="J20115" s="169"/>
    </row>
    <row r="20116" spans="10:10" ht="13">
      <c r="J20116" s="169"/>
    </row>
    <row r="20117" spans="10:10" ht="13">
      <c r="J20117" s="169"/>
    </row>
    <row r="20118" spans="10:10" ht="13">
      <c r="J20118" s="169"/>
    </row>
    <row r="20119" spans="10:10" ht="13">
      <c r="J20119" s="169"/>
    </row>
    <row r="20120" spans="10:10" ht="13">
      <c r="J20120" s="169"/>
    </row>
    <row r="20121" spans="10:10" ht="13">
      <c r="J20121" s="169"/>
    </row>
    <row r="20122" spans="10:10" ht="13">
      <c r="J20122" s="169"/>
    </row>
    <row r="20123" spans="10:10" ht="13">
      <c r="J20123" s="169"/>
    </row>
    <row r="20124" spans="10:10" ht="13">
      <c r="J20124" s="169"/>
    </row>
    <row r="20125" spans="10:10" ht="13">
      <c r="J20125" s="169"/>
    </row>
    <row r="20126" spans="10:10" ht="13">
      <c r="J20126" s="169"/>
    </row>
    <row r="20127" spans="10:10" ht="13">
      <c r="J20127" s="169"/>
    </row>
    <row r="20128" spans="10:10" ht="13">
      <c r="J20128" s="169"/>
    </row>
    <row r="20129" spans="10:10" ht="13">
      <c r="J20129" s="169"/>
    </row>
    <row r="20130" spans="10:10" ht="13">
      <c r="J20130" s="169"/>
    </row>
    <row r="20131" spans="10:10" ht="13">
      <c r="J20131" s="169"/>
    </row>
    <row r="20132" spans="10:10" ht="13">
      <c r="J20132" s="169"/>
    </row>
    <row r="20133" spans="10:10" ht="13">
      <c r="J20133" s="169"/>
    </row>
    <row r="20134" spans="10:10" ht="13">
      <c r="J20134" s="169"/>
    </row>
    <row r="20135" spans="10:10" ht="13">
      <c r="J20135" s="169"/>
    </row>
    <row r="20136" spans="10:10" ht="13">
      <c r="J20136" s="169"/>
    </row>
    <row r="20137" spans="10:10" ht="13">
      <c r="J20137" s="169"/>
    </row>
    <row r="20138" spans="10:10" ht="13">
      <c r="J20138" s="169"/>
    </row>
    <row r="20139" spans="10:10" ht="13">
      <c r="J20139" s="169"/>
    </row>
    <row r="20140" spans="10:10" ht="13">
      <c r="J20140" s="169"/>
    </row>
    <row r="20141" spans="10:10" ht="13">
      <c r="J20141" s="169"/>
    </row>
    <row r="20142" spans="10:10" ht="13">
      <c r="J20142" s="169"/>
    </row>
    <row r="20143" spans="10:10" ht="13">
      <c r="J20143" s="169"/>
    </row>
    <row r="20144" spans="10:10" ht="13">
      <c r="J20144" s="169"/>
    </row>
    <row r="20145" spans="10:10" ht="13">
      <c r="J20145" s="169"/>
    </row>
    <row r="20146" spans="10:10" ht="13">
      <c r="J20146" s="169"/>
    </row>
    <row r="20147" spans="10:10" ht="13">
      <c r="J20147" s="169"/>
    </row>
    <row r="20148" spans="10:10" ht="13">
      <c r="J20148" s="169"/>
    </row>
    <row r="20149" spans="10:10" ht="13">
      <c r="J20149" s="169"/>
    </row>
    <row r="20150" spans="10:10" ht="13">
      <c r="J20150" s="169"/>
    </row>
    <row r="20151" spans="10:10" ht="13">
      <c r="J20151" s="169"/>
    </row>
    <row r="20152" spans="10:10" ht="13">
      <c r="J20152" s="169"/>
    </row>
    <row r="20153" spans="10:10" ht="13">
      <c r="J20153" s="169"/>
    </row>
    <row r="20154" spans="10:10" ht="13">
      <c r="J20154" s="169"/>
    </row>
    <row r="20155" spans="10:10" ht="13">
      <c r="J20155" s="169"/>
    </row>
    <row r="20156" spans="10:10" ht="13">
      <c r="J20156" s="169"/>
    </row>
    <row r="20157" spans="10:10" ht="13">
      <c r="J20157" s="169"/>
    </row>
    <row r="20158" spans="10:10" ht="13">
      <c r="J20158" s="169"/>
    </row>
    <row r="20159" spans="10:10" ht="13">
      <c r="J20159" s="169"/>
    </row>
    <row r="20160" spans="10:10" ht="13">
      <c r="J20160" s="169"/>
    </row>
    <row r="20161" spans="10:10" ht="13">
      <c r="J20161" s="169"/>
    </row>
    <row r="20162" spans="10:10" ht="13">
      <c r="J20162" s="169"/>
    </row>
    <row r="20163" spans="10:10" ht="13">
      <c r="J20163" s="169"/>
    </row>
    <row r="20164" spans="10:10" ht="13">
      <c r="J20164" s="169"/>
    </row>
    <row r="20165" spans="10:10" ht="13">
      <c r="J20165" s="169"/>
    </row>
    <row r="20166" spans="10:10" ht="13">
      <c r="J20166" s="169"/>
    </row>
    <row r="20167" spans="10:10" ht="13">
      <c r="J20167" s="169"/>
    </row>
    <row r="20168" spans="10:10" ht="13">
      <c r="J20168" s="169"/>
    </row>
    <row r="20169" spans="10:10" ht="13">
      <c r="J20169" s="169"/>
    </row>
    <row r="20170" spans="10:10" ht="13">
      <c r="J20170" s="169"/>
    </row>
    <row r="20171" spans="10:10" ht="13">
      <c r="J20171" s="169"/>
    </row>
    <row r="20172" spans="10:10" ht="13">
      <c r="J20172" s="169"/>
    </row>
    <row r="20173" spans="10:10" ht="13">
      <c r="J20173" s="169"/>
    </row>
    <row r="20174" spans="10:10" ht="13">
      <c r="J20174" s="169"/>
    </row>
    <row r="20175" spans="10:10" ht="13">
      <c r="J20175" s="169"/>
    </row>
    <row r="20176" spans="10:10" ht="13">
      <c r="J20176" s="169"/>
    </row>
    <row r="20177" spans="10:10" ht="13">
      <c r="J20177" s="169"/>
    </row>
    <row r="20178" spans="10:10" ht="13">
      <c r="J20178" s="169"/>
    </row>
    <row r="20179" spans="10:10" ht="13">
      <c r="J20179" s="169"/>
    </row>
    <row r="20180" spans="10:10" ht="13">
      <c r="J20180" s="169"/>
    </row>
    <row r="20181" spans="10:10" ht="13">
      <c r="J20181" s="169"/>
    </row>
    <row r="20182" spans="10:10" ht="13">
      <c r="J20182" s="169"/>
    </row>
    <row r="20183" spans="10:10" ht="13">
      <c r="J20183" s="169"/>
    </row>
    <row r="20184" spans="10:10" ht="13">
      <c r="J20184" s="169"/>
    </row>
    <row r="20185" spans="10:10" ht="13">
      <c r="J20185" s="169"/>
    </row>
    <row r="20186" spans="10:10" ht="13">
      <c r="J20186" s="169"/>
    </row>
    <row r="20187" spans="10:10" ht="13">
      <c r="J20187" s="169"/>
    </row>
    <row r="20188" spans="10:10" ht="13">
      <c r="J20188" s="169"/>
    </row>
    <row r="20189" spans="10:10" ht="13">
      <c r="J20189" s="169"/>
    </row>
    <row r="20190" spans="10:10" ht="13">
      <c r="J20190" s="169"/>
    </row>
    <row r="20191" spans="10:10" ht="13">
      <c r="J20191" s="169"/>
    </row>
    <row r="20192" spans="10:10" ht="13">
      <c r="J20192" s="169"/>
    </row>
    <row r="20193" spans="10:10" ht="13">
      <c r="J20193" s="169"/>
    </row>
    <row r="20194" spans="10:10" ht="13">
      <c r="J20194" s="169"/>
    </row>
    <row r="20195" spans="10:10" ht="13">
      <c r="J20195" s="169"/>
    </row>
    <row r="20196" spans="10:10" ht="13">
      <c r="J20196" s="169"/>
    </row>
    <row r="20197" spans="10:10" ht="13">
      <c r="J20197" s="169"/>
    </row>
    <row r="20198" spans="10:10" ht="13">
      <c r="J20198" s="169"/>
    </row>
    <row r="20199" spans="10:10" ht="13">
      <c r="J20199" s="169"/>
    </row>
    <row r="20200" spans="10:10" ht="13">
      <c r="J20200" s="169"/>
    </row>
    <row r="20201" spans="10:10" ht="13">
      <c r="J20201" s="169"/>
    </row>
    <row r="20202" spans="10:10" ht="13">
      <c r="J20202" s="169"/>
    </row>
    <row r="20203" spans="10:10" ht="13">
      <c r="J20203" s="169"/>
    </row>
    <row r="20204" spans="10:10" ht="13">
      <c r="J20204" s="169"/>
    </row>
    <row r="20205" spans="10:10" ht="13">
      <c r="J20205" s="169"/>
    </row>
    <row r="20206" spans="10:10" ht="13">
      <c r="J20206" s="169"/>
    </row>
    <row r="20207" spans="10:10" ht="13">
      <c r="J20207" s="169"/>
    </row>
    <row r="20208" spans="10:10" ht="13">
      <c r="J20208" s="169"/>
    </row>
    <row r="20209" spans="10:10" ht="13">
      <c r="J20209" s="169"/>
    </row>
    <row r="20210" spans="10:10" ht="13">
      <c r="J20210" s="169"/>
    </row>
    <row r="20211" spans="10:10" ht="13">
      <c r="J20211" s="169"/>
    </row>
    <row r="20212" spans="10:10" ht="13">
      <c r="J20212" s="169"/>
    </row>
    <row r="20213" spans="10:10" ht="13">
      <c r="J20213" s="169"/>
    </row>
    <row r="20214" spans="10:10" ht="13">
      <c r="J20214" s="169"/>
    </row>
    <row r="20215" spans="10:10" ht="13">
      <c r="J20215" s="169"/>
    </row>
    <row r="20216" spans="10:10" ht="13">
      <c r="J20216" s="169"/>
    </row>
    <row r="20217" spans="10:10" ht="13">
      <c r="J20217" s="169"/>
    </row>
    <row r="20218" spans="10:10" ht="13">
      <c r="J20218" s="169"/>
    </row>
    <row r="20219" spans="10:10" ht="13">
      <c r="J20219" s="169"/>
    </row>
    <row r="20220" spans="10:10" ht="13">
      <c r="J20220" s="169"/>
    </row>
    <row r="20221" spans="10:10" ht="13">
      <c r="J20221" s="169"/>
    </row>
    <row r="20222" spans="10:10" ht="13">
      <c r="J20222" s="169"/>
    </row>
    <row r="20223" spans="10:10" ht="13">
      <c r="J20223" s="169"/>
    </row>
    <row r="20224" spans="10:10" ht="13">
      <c r="J20224" s="169"/>
    </row>
    <row r="20225" spans="10:10" ht="13">
      <c r="J20225" s="169"/>
    </row>
    <row r="20226" spans="10:10" ht="13">
      <c r="J20226" s="169"/>
    </row>
    <row r="20227" spans="10:10" ht="13">
      <c r="J20227" s="169"/>
    </row>
    <row r="20228" spans="10:10" ht="13">
      <c r="J20228" s="169"/>
    </row>
    <row r="20229" spans="10:10" ht="13">
      <c r="J20229" s="169"/>
    </row>
    <row r="20230" spans="10:10" ht="13">
      <c r="J20230" s="169"/>
    </row>
    <row r="20231" spans="10:10" ht="13">
      <c r="J20231" s="169"/>
    </row>
    <row r="20232" spans="10:10" ht="13">
      <c r="J20232" s="169"/>
    </row>
    <row r="20233" spans="10:10" ht="13">
      <c r="J20233" s="169"/>
    </row>
    <row r="20234" spans="10:10" ht="13">
      <c r="J20234" s="169"/>
    </row>
    <row r="20235" spans="10:10" ht="13">
      <c r="J20235" s="169"/>
    </row>
    <row r="20236" spans="10:10" ht="13">
      <c r="J20236" s="169"/>
    </row>
    <row r="20237" spans="10:10" ht="13">
      <c r="J20237" s="169"/>
    </row>
    <row r="20238" spans="10:10" ht="13">
      <c r="J20238" s="169"/>
    </row>
    <row r="20239" spans="10:10" ht="13">
      <c r="J20239" s="169"/>
    </row>
    <row r="20240" spans="10:10" ht="13">
      <c r="J20240" s="169"/>
    </row>
    <row r="20241" spans="10:10" ht="13">
      <c r="J20241" s="169"/>
    </row>
    <row r="20242" spans="10:10" ht="13">
      <c r="J20242" s="169"/>
    </row>
    <row r="20243" spans="10:10" ht="13">
      <c r="J20243" s="169"/>
    </row>
    <row r="20244" spans="10:10" ht="13">
      <c r="J20244" s="169"/>
    </row>
    <row r="20245" spans="10:10" ht="13">
      <c r="J20245" s="169"/>
    </row>
    <row r="20246" spans="10:10" ht="13">
      <c r="J20246" s="169"/>
    </row>
    <row r="20247" spans="10:10" ht="13">
      <c r="J20247" s="169"/>
    </row>
    <row r="20248" spans="10:10" ht="13">
      <c r="J20248" s="169"/>
    </row>
    <row r="20249" spans="10:10" ht="13">
      <c r="J20249" s="169"/>
    </row>
    <row r="20250" spans="10:10" ht="13">
      <c r="J20250" s="169"/>
    </row>
    <row r="20251" spans="10:10" ht="13">
      <c r="J20251" s="169"/>
    </row>
    <row r="20252" spans="10:10" ht="13">
      <c r="J20252" s="169"/>
    </row>
    <row r="20253" spans="10:10" ht="13">
      <c r="J20253" s="169"/>
    </row>
    <row r="20254" spans="10:10" ht="13">
      <c r="J20254" s="169"/>
    </row>
    <row r="20255" spans="10:10" ht="13">
      <c r="J20255" s="169"/>
    </row>
    <row r="20256" spans="10:10" ht="13">
      <c r="J20256" s="169"/>
    </row>
    <row r="20257" spans="10:10" ht="13">
      <c r="J20257" s="169"/>
    </row>
    <row r="20258" spans="10:10" ht="13">
      <c r="J20258" s="169"/>
    </row>
    <row r="20259" spans="10:10" ht="13">
      <c r="J20259" s="169"/>
    </row>
    <row r="20260" spans="10:10" ht="13">
      <c r="J20260" s="169"/>
    </row>
    <row r="20261" spans="10:10" ht="13">
      <c r="J20261" s="169"/>
    </row>
    <row r="20262" spans="10:10" ht="13">
      <c r="J20262" s="169"/>
    </row>
    <row r="20263" spans="10:10" ht="13">
      <c r="J20263" s="169"/>
    </row>
    <row r="20264" spans="10:10" ht="13">
      <c r="J20264" s="169"/>
    </row>
    <row r="20265" spans="10:10" ht="13">
      <c r="J20265" s="169"/>
    </row>
    <row r="20266" spans="10:10" ht="13">
      <c r="J20266" s="169"/>
    </row>
    <row r="20267" spans="10:10" ht="13">
      <c r="J20267" s="169"/>
    </row>
    <row r="20268" spans="10:10" ht="13">
      <c r="J20268" s="169"/>
    </row>
    <row r="20269" spans="10:10" ht="13">
      <c r="J20269" s="169"/>
    </row>
    <row r="20270" spans="10:10" ht="13">
      <c r="J20270" s="169"/>
    </row>
    <row r="20271" spans="10:10" ht="13">
      <c r="J20271" s="169"/>
    </row>
    <row r="20272" spans="10:10" ht="13">
      <c r="J20272" s="169"/>
    </row>
    <row r="20273" spans="10:10" ht="13">
      <c r="J20273" s="169"/>
    </row>
    <row r="20274" spans="10:10" ht="13">
      <c r="J20274" s="169"/>
    </row>
    <row r="20275" spans="10:10" ht="13">
      <c r="J20275" s="169"/>
    </row>
    <row r="20276" spans="10:10" ht="13">
      <c r="J20276" s="169"/>
    </row>
    <row r="20277" spans="10:10" ht="13">
      <c r="J20277" s="169"/>
    </row>
    <row r="20278" spans="10:10" ht="13">
      <c r="J20278" s="169"/>
    </row>
    <row r="20279" spans="10:10" ht="13">
      <c r="J20279" s="169"/>
    </row>
    <row r="20280" spans="10:10" ht="13">
      <c r="J20280" s="169"/>
    </row>
    <row r="20281" spans="10:10" ht="13">
      <c r="J20281" s="169"/>
    </row>
    <row r="20282" spans="10:10" ht="13">
      <c r="J20282" s="169"/>
    </row>
    <row r="20283" spans="10:10" ht="13">
      <c r="J20283" s="169"/>
    </row>
    <row r="20284" spans="10:10" ht="13">
      <c r="J20284" s="169"/>
    </row>
    <row r="20285" spans="10:10" ht="13">
      <c r="J20285" s="169"/>
    </row>
    <row r="20286" spans="10:10" ht="13">
      <c r="J20286" s="169"/>
    </row>
    <row r="20287" spans="10:10" ht="13">
      <c r="J20287" s="169"/>
    </row>
    <row r="20288" spans="10:10" ht="13">
      <c r="J20288" s="169"/>
    </row>
    <row r="20289" spans="10:10" ht="13">
      <c r="J20289" s="169"/>
    </row>
    <row r="20290" spans="10:10" ht="13">
      <c r="J20290" s="169"/>
    </row>
    <row r="20291" spans="10:10" ht="13">
      <c r="J20291" s="169"/>
    </row>
    <row r="20292" spans="10:10" ht="13">
      <c r="J20292" s="169"/>
    </row>
    <row r="20293" spans="10:10" ht="13">
      <c r="J20293" s="169"/>
    </row>
    <row r="20294" spans="10:10" ht="13">
      <c r="J20294" s="169"/>
    </row>
    <row r="20295" spans="10:10" ht="13">
      <c r="J20295" s="169"/>
    </row>
    <row r="20296" spans="10:10" ht="13">
      <c r="J20296" s="169"/>
    </row>
    <row r="20297" spans="10:10" ht="13">
      <c r="J20297" s="169"/>
    </row>
    <row r="20298" spans="10:10" ht="13">
      <c r="J20298" s="169"/>
    </row>
    <row r="20299" spans="10:10" ht="13">
      <c r="J20299" s="169"/>
    </row>
    <row r="20300" spans="10:10" ht="13">
      <c r="J20300" s="169"/>
    </row>
    <row r="20301" spans="10:10" ht="13">
      <c r="J20301" s="169"/>
    </row>
    <row r="20302" spans="10:10" ht="13">
      <c r="J20302" s="169"/>
    </row>
    <row r="20303" spans="10:10" ht="13">
      <c r="J20303" s="169"/>
    </row>
    <row r="20304" spans="10:10" ht="13">
      <c r="J20304" s="169"/>
    </row>
    <row r="20305" spans="10:10" ht="13">
      <c r="J20305" s="169"/>
    </row>
    <row r="20306" spans="10:10" ht="13">
      <c r="J20306" s="169"/>
    </row>
    <row r="20307" spans="10:10" ht="13">
      <c r="J20307" s="169"/>
    </row>
    <row r="20308" spans="10:10" ht="13">
      <c r="J20308" s="169"/>
    </row>
    <row r="20309" spans="10:10" ht="13">
      <c r="J20309" s="169"/>
    </row>
    <row r="20310" spans="10:10" ht="13">
      <c r="J20310" s="169"/>
    </row>
    <row r="20311" spans="10:10" ht="13">
      <c r="J20311" s="169"/>
    </row>
    <row r="20312" spans="10:10" ht="13">
      <c r="J20312" s="169"/>
    </row>
    <row r="20313" spans="10:10" ht="13">
      <c r="J20313" s="169"/>
    </row>
    <row r="20314" spans="10:10" ht="13">
      <c r="J20314" s="169"/>
    </row>
    <row r="20315" spans="10:10" ht="13">
      <c r="J20315" s="169"/>
    </row>
    <row r="20316" spans="10:10" ht="13">
      <c r="J20316" s="169"/>
    </row>
    <row r="20317" spans="10:10" ht="13">
      <c r="J20317" s="169"/>
    </row>
    <row r="20318" spans="10:10" ht="13">
      <c r="J20318" s="169"/>
    </row>
    <row r="20319" spans="10:10" ht="13">
      <c r="J20319" s="169"/>
    </row>
    <row r="20320" spans="10:10" ht="13">
      <c r="J20320" s="169"/>
    </row>
    <row r="20321" spans="10:10" ht="13">
      <c r="J20321" s="169"/>
    </row>
    <row r="20322" spans="10:10" ht="13">
      <c r="J20322" s="169"/>
    </row>
    <row r="20323" spans="10:10" ht="13">
      <c r="J20323" s="169"/>
    </row>
    <row r="20324" spans="10:10" ht="13">
      <c r="J20324" s="169"/>
    </row>
    <row r="20325" spans="10:10" ht="13">
      <c r="J20325" s="169"/>
    </row>
    <row r="20326" spans="10:10" ht="13">
      <c r="J20326" s="169"/>
    </row>
    <row r="20327" spans="10:10" ht="13">
      <c r="J20327" s="169"/>
    </row>
    <row r="20328" spans="10:10" ht="13">
      <c r="J20328" s="169"/>
    </row>
    <row r="20329" spans="10:10" ht="13">
      <c r="J20329" s="169"/>
    </row>
    <row r="20330" spans="10:10" ht="13">
      <c r="J20330" s="169"/>
    </row>
    <row r="20331" spans="10:10" ht="13">
      <c r="J20331" s="169"/>
    </row>
    <row r="20332" spans="10:10" ht="13">
      <c r="J20332" s="169"/>
    </row>
    <row r="20333" spans="10:10" ht="13">
      <c r="J20333" s="169"/>
    </row>
    <row r="20334" spans="10:10" ht="13">
      <c r="J20334" s="169"/>
    </row>
    <row r="20335" spans="10:10" ht="13">
      <c r="J20335" s="169"/>
    </row>
    <row r="20336" spans="10:10" ht="13">
      <c r="J20336" s="169"/>
    </row>
    <row r="20337" spans="10:10" ht="13">
      <c r="J20337" s="169"/>
    </row>
    <row r="20338" spans="10:10" ht="13">
      <c r="J20338" s="169"/>
    </row>
    <row r="20339" spans="10:10" ht="13">
      <c r="J20339" s="169"/>
    </row>
    <row r="20340" spans="10:10" ht="13">
      <c r="J20340" s="169"/>
    </row>
    <row r="20341" spans="10:10" ht="13">
      <c r="J20341" s="169"/>
    </row>
    <row r="20342" spans="10:10" ht="13">
      <c r="J20342" s="169"/>
    </row>
    <row r="20343" spans="10:10" ht="13">
      <c r="J20343" s="169"/>
    </row>
    <row r="20344" spans="10:10" ht="13">
      <c r="J20344" s="169"/>
    </row>
    <row r="20345" spans="10:10" ht="13">
      <c r="J20345" s="169"/>
    </row>
    <row r="20346" spans="10:10" ht="13">
      <c r="J20346" s="169"/>
    </row>
    <row r="20347" spans="10:10" ht="13">
      <c r="J20347" s="169"/>
    </row>
    <row r="20348" spans="10:10" ht="13">
      <c r="J20348" s="169"/>
    </row>
    <row r="20349" spans="10:10" ht="13">
      <c r="J20349" s="169"/>
    </row>
    <row r="20350" spans="10:10" ht="13">
      <c r="J20350" s="169"/>
    </row>
    <row r="20351" spans="10:10" ht="13">
      <c r="J20351" s="169"/>
    </row>
    <row r="20352" spans="10:10" ht="13">
      <c r="J20352" s="169"/>
    </row>
    <row r="20353" spans="10:10" ht="13">
      <c r="J20353" s="169"/>
    </row>
    <row r="20354" spans="10:10" ht="13">
      <c r="J20354" s="169"/>
    </row>
    <row r="20355" spans="10:10" ht="13">
      <c r="J20355" s="169"/>
    </row>
    <row r="20356" spans="10:10" ht="13">
      <c r="J20356" s="169"/>
    </row>
    <row r="20357" spans="10:10" ht="13">
      <c r="J20357" s="169"/>
    </row>
    <row r="20358" spans="10:10" ht="13">
      <c r="J20358" s="169"/>
    </row>
    <row r="20359" spans="10:10" ht="13">
      <c r="J20359" s="169"/>
    </row>
    <row r="20360" spans="10:10" ht="13">
      <c r="J20360" s="169"/>
    </row>
    <row r="20361" spans="10:10" ht="13">
      <c r="J20361" s="169"/>
    </row>
    <row r="20362" spans="10:10" ht="13">
      <c r="J20362" s="169"/>
    </row>
    <row r="20363" spans="10:10" ht="13">
      <c r="J20363" s="169"/>
    </row>
    <row r="20364" spans="10:10" ht="13">
      <c r="J20364" s="169"/>
    </row>
    <row r="20365" spans="10:10" ht="13">
      <c r="J20365" s="169"/>
    </row>
    <row r="20366" spans="10:10" ht="13">
      <c r="J20366" s="169"/>
    </row>
    <row r="20367" spans="10:10" ht="13">
      <c r="J20367" s="169"/>
    </row>
    <row r="20368" spans="10:10" ht="13">
      <c r="J20368" s="169"/>
    </row>
    <row r="20369" spans="10:10" ht="13">
      <c r="J20369" s="169"/>
    </row>
    <row r="20370" spans="10:10" ht="13">
      <c r="J20370" s="169"/>
    </row>
    <row r="20371" spans="10:10" ht="13">
      <c r="J20371" s="169"/>
    </row>
    <row r="20372" spans="10:10" ht="13">
      <c r="J20372" s="169"/>
    </row>
    <row r="20373" spans="10:10" ht="13">
      <c r="J20373" s="169"/>
    </row>
    <row r="20374" spans="10:10" ht="13">
      <c r="J20374" s="169"/>
    </row>
    <row r="20375" spans="10:10" ht="13">
      <c r="J20375" s="169"/>
    </row>
    <row r="20376" spans="10:10" ht="13">
      <c r="J20376" s="169"/>
    </row>
    <row r="20377" spans="10:10" ht="13">
      <c r="J20377" s="169"/>
    </row>
    <row r="20378" spans="10:10" ht="13">
      <c r="J20378" s="169"/>
    </row>
    <row r="20379" spans="10:10" ht="13">
      <c r="J20379" s="169"/>
    </row>
    <row r="20380" spans="10:10" ht="13">
      <c r="J20380" s="169"/>
    </row>
    <row r="20381" spans="10:10" ht="13">
      <c r="J20381" s="169"/>
    </row>
    <row r="20382" spans="10:10" ht="13">
      <c r="J20382" s="169"/>
    </row>
    <row r="20383" spans="10:10" ht="13">
      <c r="J20383" s="169"/>
    </row>
    <row r="20384" spans="10:10" ht="13">
      <c r="J20384" s="169"/>
    </row>
    <row r="20385" spans="10:10" ht="13">
      <c r="J20385" s="169"/>
    </row>
    <row r="20386" spans="10:10" ht="13">
      <c r="J20386" s="169"/>
    </row>
    <row r="20387" spans="10:10" ht="13">
      <c r="J20387" s="169"/>
    </row>
    <row r="20388" spans="10:10" ht="13">
      <c r="J20388" s="169"/>
    </row>
    <row r="20389" spans="10:10" ht="13">
      <c r="J20389" s="169"/>
    </row>
    <row r="20390" spans="10:10" ht="13">
      <c r="J20390" s="169"/>
    </row>
    <row r="20391" spans="10:10" ht="13">
      <c r="J20391" s="169"/>
    </row>
    <row r="20392" spans="10:10" ht="13">
      <c r="J20392" s="169"/>
    </row>
    <row r="20393" spans="10:10" ht="13">
      <c r="J20393" s="169"/>
    </row>
    <row r="20394" spans="10:10" ht="13">
      <c r="J20394" s="169"/>
    </row>
    <row r="20395" spans="10:10" ht="13">
      <c r="J20395" s="169"/>
    </row>
    <row r="20396" spans="10:10" ht="13">
      <c r="J20396" s="169"/>
    </row>
    <row r="20397" spans="10:10" ht="13">
      <c r="J20397" s="169"/>
    </row>
    <row r="20398" spans="10:10" ht="13">
      <c r="J20398" s="169"/>
    </row>
    <row r="20399" spans="10:10" ht="13">
      <c r="J20399" s="169"/>
    </row>
    <row r="20400" spans="10:10" ht="13">
      <c r="J20400" s="169"/>
    </row>
    <row r="20401" spans="10:10" ht="13">
      <c r="J20401" s="169"/>
    </row>
    <row r="20402" spans="10:10" ht="13">
      <c r="J20402" s="169"/>
    </row>
    <row r="20403" spans="10:10" ht="13">
      <c r="J20403" s="169"/>
    </row>
    <row r="20404" spans="10:10" ht="13">
      <c r="J20404" s="169"/>
    </row>
    <row r="20405" spans="10:10" ht="13">
      <c r="J20405" s="169"/>
    </row>
    <row r="20406" spans="10:10" ht="13">
      <c r="J20406" s="169"/>
    </row>
    <row r="20407" spans="10:10" ht="13">
      <c r="J20407" s="169"/>
    </row>
    <row r="20408" spans="10:10" ht="13">
      <c r="J20408" s="169"/>
    </row>
    <row r="20409" spans="10:10" ht="13">
      <c r="J20409" s="169"/>
    </row>
    <row r="20410" spans="10:10" ht="13">
      <c r="J20410" s="169"/>
    </row>
    <row r="20411" spans="10:10" ht="13">
      <c r="J20411" s="169"/>
    </row>
    <row r="20412" spans="10:10" ht="13">
      <c r="J20412" s="169"/>
    </row>
    <row r="20413" spans="10:10" ht="13">
      <c r="J20413" s="169"/>
    </row>
    <row r="20414" spans="10:10" ht="13">
      <c r="J20414" s="169"/>
    </row>
    <row r="20415" spans="10:10" ht="13">
      <c r="J20415" s="169"/>
    </row>
    <row r="20416" spans="10:10" ht="13">
      <c r="J20416" s="169"/>
    </row>
    <row r="20417" spans="10:10" ht="13">
      <c r="J20417" s="169"/>
    </row>
    <row r="20418" spans="10:10" ht="13">
      <c r="J20418" s="169"/>
    </row>
    <row r="20419" spans="10:10" ht="13">
      <c r="J20419" s="169"/>
    </row>
    <row r="20420" spans="10:10" ht="13">
      <c r="J20420" s="169"/>
    </row>
    <row r="20421" spans="10:10" ht="13">
      <c r="J20421" s="169"/>
    </row>
    <row r="20422" spans="10:10" ht="13">
      <c r="J20422" s="169"/>
    </row>
    <row r="20423" spans="10:10" ht="13">
      <c r="J20423" s="169"/>
    </row>
    <row r="20424" spans="10:10" ht="13">
      <c r="J20424" s="169"/>
    </row>
    <row r="20425" spans="10:10" ht="13">
      <c r="J20425" s="169"/>
    </row>
    <row r="20426" spans="10:10" ht="13">
      <c r="J20426" s="169"/>
    </row>
    <row r="20427" spans="10:10" ht="13">
      <c r="J20427" s="169"/>
    </row>
    <row r="20428" spans="10:10" ht="13">
      <c r="J20428" s="169"/>
    </row>
    <row r="20429" spans="10:10" ht="13">
      <c r="J20429" s="169"/>
    </row>
    <row r="20430" spans="10:10" ht="13">
      <c r="J20430" s="169"/>
    </row>
    <row r="20431" spans="10:10" ht="13">
      <c r="J20431" s="169"/>
    </row>
    <row r="20432" spans="10:10" ht="13">
      <c r="J20432" s="169"/>
    </row>
    <row r="20433" spans="10:10" ht="13">
      <c r="J20433" s="169"/>
    </row>
    <row r="20434" spans="10:10" ht="13">
      <c r="J20434" s="169"/>
    </row>
    <row r="20435" spans="10:10" ht="13">
      <c r="J20435" s="169"/>
    </row>
    <row r="20436" spans="10:10" ht="13">
      <c r="J20436" s="169"/>
    </row>
    <row r="20437" spans="10:10" ht="13">
      <c r="J20437" s="169"/>
    </row>
    <row r="20438" spans="10:10" ht="13">
      <c r="J20438" s="169"/>
    </row>
    <row r="20439" spans="10:10" ht="13">
      <c r="J20439" s="169"/>
    </row>
    <row r="20440" spans="10:10" ht="13">
      <c r="J20440" s="169"/>
    </row>
    <row r="20441" spans="10:10" ht="13">
      <c r="J20441" s="169"/>
    </row>
    <row r="20442" spans="10:10" ht="13">
      <c r="J20442" s="169"/>
    </row>
    <row r="20443" spans="10:10" ht="13">
      <c r="J20443" s="169"/>
    </row>
    <row r="20444" spans="10:10" ht="13">
      <c r="J20444" s="169"/>
    </row>
    <row r="20445" spans="10:10" ht="13">
      <c r="J20445" s="169"/>
    </row>
    <row r="20446" spans="10:10" ht="13">
      <c r="J20446" s="169"/>
    </row>
    <row r="20447" spans="10:10" ht="13">
      <c r="J20447" s="169"/>
    </row>
    <row r="20448" spans="10:10" ht="13">
      <c r="J20448" s="169"/>
    </row>
    <row r="20449" spans="10:10" ht="13">
      <c r="J20449" s="169"/>
    </row>
    <row r="20450" spans="10:10" ht="13">
      <c r="J20450" s="169"/>
    </row>
    <row r="20451" spans="10:10" ht="13">
      <c r="J20451" s="169"/>
    </row>
    <row r="20452" spans="10:10" ht="13">
      <c r="J20452" s="169"/>
    </row>
    <row r="20453" spans="10:10" ht="13">
      <c r="J20453" s="169"/>
    </row>
    <row r="20454" spans="10:10" ht="13">
      <c r="J20454" s="169"/>
    </row>
    <row r="20455" spans="10:10" ht="13">
      <c r="J20455" s="169"/>
    </row>
    <row r="20456" spans="10:10" ht="13">
      <c r="J20456" s="169"/>
    </row>
    <row r="20457" spans="10:10" ht="13">
      <c r="J20457" s="169"/>
    </row>
    <row r="20458" spans="10:10" ht="13">
      <c r="J20458" s="169"/>
    </row>
    <row r="20459" spans="10:10" ht="13">
      <c r="J20459" s="169"/>
    </row>
    <row r="20460" spans="10:10" ht="13">
      <c r="J20460" s="169"/>
    </row>
    <row r="20461" spans="10:10" ht="13">
      <c r="J20461" s="169"/>
    </row>
    <row r="20462" spans="10:10" ht="13">
      <c r="J20462" s="169"/>
    </row>
    <row r="20463" spans="10:10" ht="13">
      <c r="J20463" s="169"/>
    </row>
    <row r="20464" spans="10:10" ht="13">
      <c r="J20464" s="169"/>
    </row>
    <row r="20465" spans="10:10" ht="13">
      <c r="J20465" s="169"/>
    </row>
    <row r="20466" spans="10:10" ht="13">
      <c r="J20466" s="169"/>
    </row>
    <row r="20467" spans="10:10" ht="13">
      <c r="J20467" s="169"/>
    </row>
    <row r="20468" spans="10:10" ht="13">
      <c r="J20468" s="169"/>
    </row>
    <row r="20469" spans="10:10" ht="13">
      <c r="J20469" s="169"/>
    </row>
    <row r="20470" spans="10:10" ht="13">
      <c r="J20470" s="169"/>
    </row>
    <row r="20471" spans="10:10" ht="13">
      <c r="J20471" s="169"/>
    </row>
    <row r="20472" spans="10:10" ht="13">
      <c r="J20472" s="169"/>
    </row>
    <row r="20473" spans="10:10" ht="13">
      <c r="J20473" s="169"/>
    </row>
    <row r="20474" spans="10:10" ht="13">
      <c r="J20474" s="169"/>
    </row>
    <row r="20475" spans="10:10" ht="13">
      <c r="J20475" s="169"/>
    </row>
    <row r="20476" spans="10:10" ht="13">
      <c r="J20476" s="169"/>
    </row>
    <row r="20477" spans="10:10" ht="13">
      <c r="J20477" s="169"/>
    </row>
    <row r="20478" spans="10:10" ht="13">
      <c r="J20478" s="169"/>
    </row>
    <row r="20479" spans="10:10" ht="13">
      <c r="J20479" s="169"/>
    </row>
    <row r="20480" spans="10:10" ht="13">
      <c r="J20480" s="169"/>
    </row>
    <row r="20481" spans="10:10" ht="13">
      <c r="J20481" s="169"/>
    </row>
    <row r="20482" spans="10:10" ht="13">
      <c r="J20482" s="169"/>
    </row>
    <row r="20483" spans="10:10" ht="13">
      <c r="J20483" s="169"/>
    </row>
    <row r="20484" spans="10:10" ht="13">
      <c r="J20484" s="169"/>
    </row>
    <row r="20485" spans="10:10" ht="13">
      <c r="J20485" s="169"/>
    </row>
    <row r="20486" spans="10:10" ht="13">
      <c r="J20486" s="169"/>
    </row>
    <row r="20487" spans="10:10" ht="13">
      <c r="J20487" s="169"/>
    </row>
    <row r="20488" spans="10:10" ht="13">
      <c r="J20488" s="169"/>
    </row>
    <row r="20489" spans="10:10" ht="13">
      <c r="J20489" s="169"/>
    </row>
    <row r="20490" spans="10:10" ht="13">
      <c r="J20490" s="169"/>
    </row>
    <row r="20491" spans="10:10" ht="13">
      <c r="J20491" s="169"/>
    </row>
    <row r="20492" spans="10:10" ht="13">
      <c r="J20492" s="169"/>
    </row>
    <row r="20493" spans="10:10" ht="13">
      <c r="J20493" s="169"/>
    </row>
    <row r="20494" spans="10:10" ht="13">
      <c r="J20494" s="169"/>
    </row>
    <row r="20495" spans="10:10" ht="13">
      <c r="J20495" s="169"/>
    </row>
    <row r="20496" spans="10:10" ht="13">
      <c r="J20496" s="169"/>
    </row>
    <row r="20497" spans="10:10" ht="13">
      <c r="J20497" s="169"/>
    </row>
    <row r="20498" spans="10:10" ht="13">
      <c r="J20498" s="169"/>
    </row>
    <row r="20499" spans="10:10" ht="13">
      <c r="J20499" s="169"/>
    </row>
    <row r="20500" spans="10:10" ht="13">
      <c r="J20500" s="169"/>
    </row>
    <row r="20501" spans="10:10" ht="13">
      <c r="J20501" s="169"/>
    </row>
    <row r="20502" spans="10:10" ht="13">
      <c r="J20502" s="169"/>
    </row>
    <row r="20503" spans="10:10" ht="13">
      <c r="J20503" s="169"/>
    </row>
    <row r="20504" spans="10:10" ht="13">
      <c r="J20504" s="169"/>
    </row>
    <row r="20505" spans="10:10" ht="13">
      <c r="J20505" s="169"/>
    </row>
    <row r="20506" spans="10:10" ht="13">
      <c r="J20506" s="169"/>
    </row>
    <row r="20507" spans="10:10" ht="13">
      <c r="J20507" s="169"/>
    </row>
    <row r="20508" spans="10:10" ht="13">
      <c r="J20508" s="169"/>
    </row>
    <row r="20509" spans="10:10" ht="13">
      <c r="J20509" s="169"/>
    </row>
    <row r="20510" spans="10:10" ht="13">
      <c r="J20510" s="169"/>
    </row>
    <row r="20511" spans="10:10" ht="13">
      <c r="J20511" s="169"/>
    </row>
    <row r="20512" spans="10:10" ht="13">
      <c r="J20512" s="169"/>
    </row>
    <row r="20513" spans="10:10" ht="13">
      <c r="J20513" s="169"/>
    </row>
    <row r="20514" spans="10:10" ht="13">
      <c r="J20514" s="169"/>
    </row>
    <row r="20515" spans="10:10" ht="13">
      <c r="J20515" s="169"/>
    </row>
    <row r="20516" spans="10:10" ht="13">
      <c r="J20516" s="169"/>
    </row>
    <row r="20517" spans="10:10" ht="13">
      <c r="J20517" s="169"/>
    </row>
    <row r="20518" spans="10:10" ht="13">
      <c r="J20518" s="169"/>
    </row>
    <row r="20519" spans="10:10" ht="13">
      <c r="J20519" s="169"/>
    </row>
    <row r="20520" spans="10:10" ht="13">
      <c r="J20520" s="169"/>
    </row>
    <row r="20521" spans="10:10" ht="13">
      <c r="J20521" s="169"/>
    </row>
    <row r="20522" spans="10:10" ht="13">
      <c r="J20522" s="169"/>
    </row>
    <row r="20523" spans="10:10" ht="13">
      <c r="J20523" s="169"/>
    </row>
    <row r="20524" spans="10:10" ht="13">
      <c r="J20524" s="169"/>
    </row>
    <row r="20525" spans="10:10" ht="13">
      <c r="J20525" s="169"/>
    </row>
    <row r="20526" spans="10:10" ht="13">
      <c r="J20526" s="169"/>
    </row>
    <row r="20527" spans="10:10" ht="13">
      <c r="J20527" s="169"/>
    </row>
    <row r="20528" spans="10:10" ht="13">
      <c r="J20528" s="169"/>
    </row>
    <row r="20529" spans="10:10" ht="13">
      <c r="J20529" s="169"/>
    </row>
    <row r="20530" spans="10:10" ht="13">
      <c r="J20530" s="169"/>
    </row>
    <row r="20531" spans="10:10" ht="13">
      <c r="J20531" s="169"/>
    </row>
    <row r="20532" spans="10:10" ht="13">
      <c r="J20532" s="169"/>
    </row>
    <row r="20533" spans="10:10" ht="13">
      <c r="J20533" s="169"/>
    </row>
    <row r="20534" spans="10:10" ht="13">
      <c r="J20534" s="169"/>
    </row>
    <row r="20535" spans="10:10" ht="13">
      <c r="J20535" s="169"/>
    </row>
    <row r="20536" spans="10:10" ht="13">
      <c r="J20536" s="169"/>
    </row>
    <row r="20537" spans="10:10" ht="13">
      <c r="J20537" s="169"/>
    </row>
    <row r="20538" spans="10:10" ht="13">
      <c r="J20538" s="169"/>
    </row>
    <row r="20539" spans="10:10" ht="13">
      <c r="J20539" s="169"/>
    </row>
    <row r="20540" spans="10:10" ht="13">
      <c r="J20540" s="169"/>
    </row>
    <row r="20541" spans="10:10" ht="13">
      <c r="J20541" s="169"/>
    </row>
    <row r="20542" spans="10:10" ht="13">
      <c r="J20542" s="169"/>
    </row>
    <row r="20543" spans="10:10" ht="13">
      <c r="J20543" s="169"/>
    </row>
    <row r="20544" spans="10:10" ht="13">
      <c r="J20544" s="169"/>
    </row>
    <row r="20545" spans="10:10" ht="13">
      <c r="J20545" s="169"/>
    </row>
    <row r="20546" spans="10:10" ht="13">
      <c r="J20546" s="169"/>
    </row>
    <row r="20547" spans="10:10" ht="13">
      <c r="J20547" s="169"/>
    </row>
    <row r="20548" spans="10:10" ht="13">
      <c r="J20548" s="169"/>
    </row>
    <row r="20549" spans="10:10" ht="13">
      <c r="J20549" s="169"/>
    </row>
    <row r="20550" spans="10:10" ht="13">
      <c r="J20550" s="169"/>
    </row>
    <row r="20551" spans="10:10" ht="13">
      <c r="J20551" s="169"/>
    </row>
    <row r="20552" spans="10:10" ht="13">
      <c r="J20552" s="169"/>
    </row>
    <row r="20553" spans="10:10" ht="13">
      <c r="J20553" s="169"/>
    </row>
    <row r="20554" spans="10:10" ht="13">
      <c r="J20554" s="169"/>
    </row>
    <row r="20555" spans="10:10" ht="13">
      <c r="J20555" s="169"/>
    </row>
    <row r="20556" spans="10:10" ht="13">
      <c r="J20556" s="169"/>
    </row>
    <row r="20557" spans="10:10" ht="13">
      <c r="J20557" s="169"/>
    </row>
    <row r="20558" spans="10:10" ht="13">
      <c r="J20558" s="169"/>
    </row>
    <row r="20559" spans="10:10" ht="13">
      <c r="J20559" s="169"/>
    </row>
    <row r="20560" spans="10:10" ht="13">
      <c r="J20560" s="169"/>
    </row>
    <row r="20561" spans="10:10" ht="13">
      <c r="J20561" s="169"/>
    </row>
    <row r="20562" spans="10:10" ht="13">
      <c r="J20562" s="169"/>
    </row>
    <row r="20563" spans="10:10" ht="13">
      <c r="J20563" s="169"/>
    </row>
    <row r="20564" spans="10:10" ht="13">
      <c r="J20564" s="169"/>
    </row>
    <row r="20565" spans="10:10" ht="13">
      <c r="J20565" s="169"/>
    </row>
    <row r="20566" spans="10:10" ht="13">
      <c r="J20566" s="169"/>
    </row>
    <row r="20567" spans="10:10" ht="13">
      <c r="J20567" s="169"/>
    </row>
    <row r="20568" spans="10:10" ht="13">
      <c r="J20568" s="169"/>
    </row>
    <row r="20569" spans="10:10" ht="13">
      <c r="J20569" s="169"/>
    </row>
    <row r="20570" spans="10:10" ht="13">
      <c r="J20570" s="169"/>
    </row>
    <row r="20571" spans="10:10" ht="13">
      <c r="J20571" s="169"/>
    </row>
    <row r="20572" spans="10:10" ht="13">
      <c r="J20572" s="169"/>
    </row>
    <row r="20573" spans="10:10" ht="13">
      <c r="J20573" s="169"/>
    </row>
    <row r="20574" spans="10:10" ht="13">
      <c r="J20574" s="169"/>
    </row>
    <row r="20575" spans="10:10" ht="13">
      <c r="J20575" s="169"/>
    </row>
    <row r="20576" spans="10:10" ht="13">
      <c r="J20576" s="169"/>
    </row>
    <row r="20577" spans="10:10" ht="13">
      <c r="J20577" s="169"/>
    </row>
    <row r="20578" spans="10:10" ht="13">
      <c r="J20578" s="169"/>
    </row>
    <row r="20579" spans="10:10" ht="13">
      <c r="J20579" s="169"/>
    </row>
    <row r="20580" spans="10:10" ht="13">
      <c r="J20580" s="169"/>
    </row>
    <row r="20581" spans="10:10" ht="13">
      <c r="J20581" s="169"/>
    </row>
    <row r="20582" spans="10:10" ht="13">
      <c r="J20582" s="169"/>
    </row>
    <row r="20583" spans="10:10" ht="13">
      <c r="J20583" s="169"/>
    </row>
    <row r="20584" spans="10:10" ht="13">
      <c r="J20584" s="169"/>
    </row>
    <row r="20585" spans="10:10" ht="13">
      <c r="J20585" s="169"/>
    </row>
    <row r="20586" spans="10:10" ht="13">
      <c r="J20586" s="169"/>
    </row>
    <row r="20587" spans="10:10" ht="13">
      <c r="J20587" s="169"/>
    </row>
    <row r="20588" spans="10:10" ht="13">
      <c r="J20588" s="169"/>
    </row>
    <row r="20589" spans="10:10" ht="13">
      <c r="J20589" s="169"/>
    </row>
    <row r="20590" spans="10:10" ht="13">
      <c r="J20590" s="169"/>
    </row>
    <row r="20591" spans="10:10" ht="13">
      <c r="J20591" s="169"/>
    </row>
    <row r="20592" spans="10:10" ht="13">
      <c r="J20592" s="169"/>
    </row>
    <row r="20593" spans="10:10" ht="13">
      <c r="J20593" s="169"/>
    </row>
    <row r="20594" spans="10:10" ht="13">
      <c r="J20594" s="169"/>
    </row>
    <row r="20595" spans="10:10" ht="13">
      <c r="J20595" s="169"/>
    </row>
    <row r="20596" spans="10:10" ht="13">
      <c r="J20596" s="169"/>
    </row>
    <row r="20597" spans="10:10" ht="13">
      <c r="J20597" s="169"/>
    </row>
    <row r="20598" spans="10:10" ht="13">
      <c r="J20598" s="169"/>
    </row>
    <row r="20599" spans="10:10" ht="13">
      <c r="J20599" s="169"/>
    </row>
    <row r="20600" spans="10:10" ht="13">
      <c r="J20600" s="169"/>
    </row>
    <row r="20601" spans="10:10" ht="13">
      <c r="J20601" s="169"/>
    </row>
    <row r="20602" spans="10:10" ht="13">
      <c r="J20602" s="169"/>
    </row>
    <row r="20603" spans="10:10" ht="13">
      <c r="J20603" s="169"/>
    </row>
    <row r="20604" spans="10:10" ht="13">
      <c r="J20604" s="169"/>
    </row>
    <row r="20605" spans="10:10" ht="13">
      <c r="J20605" s="169"/>
    </row>
    <row r="20606" spans="10:10" ht="13">
      <c r="J20606" s="169"/>
    </row>
    <row r="20607" spans="10:10" ht="13">
      <c r="J20607" s="169"/>
    </row>
    <row r="20608" spans="10:10" ht="13">
      <c r="J20608" s="169"/>
    </row>
    <row r="20609" spans="10:10" ht="13">
      <c r="J20609" s="169"/>
    </row>
    <row r="20610" spans="10:10" ht="13">
      <c r="J20610" s="169"/>
    </row>
    <row r="20611" spans="10:10" ht="13">
      <c r="J20611" s="169"/>
    </row>
    <row r="20612" spans="10:10" ht="13">
      <c r="J20612" s="169"/>
    </row>
    <row r="20613" spans="10:10" ht="13">
      <c r="J20613" s="169"/>
    </row>
    <row r="20614" spans="10:10" ht="13">
      <c r="J20614" s="169"/>
    </row>
    <row r="20615" spans="10:10" ht="13">
      <c r="J20615" s="169"/>
    </row>
    <row r="20616" spans="10:10" ht="13">
      <c r="J20616" s="169"/>
    </row>
    <row r="20617" spans="10:10" ht="13">
      <c r="J20617" s="169"/>
    </row>
    <row r="20618" spans="10:10" ht="13">
      <c r="J20618" s="169"/>
    </row>
    <row r="20619" spans="10:10" ht="13">
      <c r="J20619" s="169"/>
    </row>
    <row r="20620" spans="10:10" ht="13">
      <c r="J20620" s="169"/>
    </row>
    <row r="20621" spans="10:10" ht="13">
      <c r="J20621" s="169"/>
    </row>
    <row r="20622" spans="10:10" ht="13">
      <c r="J20622" s="169"/>
    </row>
    <row r="20623" spans="10:10" ht="13">
      <c r="J20623" s="169"/>
    </row>
    <row r="20624" spans="10:10" ht="13">
      <c r="J20624" s="169"/>
    </row>
    <row r="20625" spans="10:10" ht="13">
      <c r="J20625" s="169"/>
    </row>
    <row r="20626" spans="10:10" ht="13">
      <c r="J20626" s="169"/>
    </row>
    <row r="20627" spans="10:10" ht="13">
      <c r="J20627" s="169"/>
    </row>
    <row r="20628" spans="10:10" ht="13">
      <c r="J20628" s="169"/>
    </row>
    <row r="20629" spans="10:10" ht="13">
      <c r="J20629" s="169"/>
    </row>
    <row r="20630" spans="10:10" ht="13">
      <c r="J20630" s="169"/>
    </row>
    <row r="20631" spans="10:10" ht="13">
      <c r="J20631" s="169"/>
    </row>
    <row r="20632" spans="10:10" ht="13">
      <c r="J20632" s="169"/>
    </row>
    <row r="20633" spans="10:10" ht="13">
      <c r="J20633" s="169"/>
    </row>
    <row r="20634" spans="10:10" ht="13">
      <c r="J20634" s="169"/>
    </row>
    <row r="20635" spans="10:10" ht="13">
      <c r="J20635" s="169"/>
    </row>
    <row r="20636" spans="10:10" ht="13">
      <c r="J20636" s="169"/>
    </row>
    <row r="20637" spans="10:10" ht="13">
      <c r="J20637" s="169"/>
    </row>
    <row r="20638" spans="10:10" ht="13">
      <c r="J20638" s="169"/>
    </row>
    <row r="20639" spans="10:10" ht="13">
      <c r="J20639" s="169"/>
    </row>
    <row r="20640" spans="10:10" ht="13">
      <c r="J20640" s="169"/>
    </row>
    <row r="20641" spans="10:10" ht="13">
      <c r="J20641" s="169"/>
    </row>
    <row r="20642" spans="10:10" ht="13">
      <c r="J20642" s="169"/>
    </row>
    <row r="20643" spans="10:10" ht="13">
      <c r="J20643" s="169"/>
    </row>
    <row r="20644" spans="10:10" ht="13">
      <c r="J20644" s="169"/>
    </row>
    <row r="20645" spans="10:10" ht="13">
      <c r="J20645" s="169"/>
    </row>
    <row r="20646" spans="10:10" ht="13">
      <c r="J20646" s="169"/>
    </row>
    <row r="20647" spans="10:10" ht="13">
      <c r="J20647" s="169"/>
    </row>
    <row r="20648" spans="10:10" ht="13">
      <c r="J20648" s="169"/>
    </row>
    <row r="20649" spans="10:10" ht="13">
      <c r="J20649" s="169"/>
    </row>
    <row r="20650" spans="10:10" ht="13">
      <c r="J20650" s="169"/>
    </row>
    <row r="20651" spans="10:10" ht="13">
      <c r="J20651" s="169"/>
    </row>
    <row r="20652" spans="10:10" ht="13">
      <c r="J20652" s="169"/>
    </row>
    <row r="20653" spans="10:10" ht="13">
      <c r="J20653" s="169"/>
    </row>
    <row r="20654" spans="10:10" ht="13">
      <c r="J20654" s="169"/>
    </row>
    <row r="20655" spans="10:10" ht="13">
      <c r="J20655" s="169"/>
    </row>
    <row r="20656" spans="10:10" ht="13">
      <c r="J20656" s="169"/>
    </row>
    <row r="20657" spans="10:10" ht="13">
      <c r="J20657" s="169"/>
    </row>
    <row r="20658" spans="10:10" ht="13">
      <c r="J20658" s="169"/>
    </row>
    <row r="20659" spans="10:10" ht="13">
      <c r="J20659" s="169"/>
    </row>
    <row r="20660" spans="10:10" ht="13">
      <c r="J20660" s="169"/>
    </row>
    <row r="20661" spans="10:10" ht="13">
      <c r="J20661" s="169"/>
    </row>
    <row r="20662" spans="10:10" ht="13">
      <c r="J20662" s="169"/>
    </row>
    <row r="20663" spans="10:10" ht="13">
      <c r="J20663" s="169"/>
    </row>
    <row r="20664" spans="10:10" ht="13">
      <c r="J20664" s="169"/>
    </row>
    <row r="20665" spans="10:10" ht="13">
      <c r="J20665" s="169"/>
    </row>
    <row r="20666" spans="10:10" ht="13">
      <c r="J20666" s="169"/>
    </row>
    <row r="20667" spans="10:10" ht="13">
      <c r="J20667" s="169"/>
    </row>
    <row r="20668" spans="10:10" ht="13">
      <c r="J20668" s="169"/>
    </row>
    <row r="20669" spans="10:10" ht="13">
      <c r="J20669" s="169"/>
    </row>
    <row r="20670" spans="10:10" ht="13">
      <c r="J20670" s="169"/>
    </row>
    <row r="20671" spans="10:10" ht="13">
      <c r="J20671" s="169"/>
    </row>
    <row r="20672" spans="10:10" ht="13">
      <c r="J20672" s="169"/>
    </row>
    <row r="20673" spans="10:10" ht="13">
      <c r="J20673" s="169"/>
    </row>
    <row r="20674" spans="10:10" ht="13">
      <c r="J20674" s="169"/>
    </row>
    <row r="20675" spans="10:10" ht="13">
      <c r="J20675" s="169"/>
    </row>
    <row r="20676" spans="10:10" ht="13">
      <c r="J20676" s="169"/>
    </row>
    <row r="20677" spans="10:10" ht="13">
      <c r="J20677" s="169"/>
    </row>
    <row r="20678" spans="10:10" ht="13">
      <c r="J20678" s="169"/>
    </row>
    <row r="20679" spans="10:10" ht="13">
      <c r="J20679" s="169"/>
    </row>
    <row r="20680" spans="10:10" ht="13">
      <c r="J20680" s="169"/>
    </row>
    <row r="20681" spans="10:10" ht="13">
      <c r="J20681" s="169"/>
    </row>
    <row r="20682" spans="10:10" ht="13">
      <c r="J20682" s="169"/>
    </row>
    <row r="20683" spans="10:10" ht="13">
      <c r="J20683" s="169"/>
    </row>
    <row r="20684" spans="10:10" ht="13">
      <c r="J20684" s="169"/>
    </row>
    <row r="20685" spans="10:10" ht="13">
      <c r="J20685" s="169"/>
    </row>
    <row r="20686" spans="10:10" ht="13">
      <c r="J20686" s="169"/>
    </row>
    <row r="20687" spans="10:10" ht="13">
      <c r="J20687" s="169"/>
    </row>
    <row r="20688" spans="10:10" ht="13">
      <c r="J20688" s="169"/>
    </row>
    <row r="20689" spans="10:10" ht="13">
      <c r="J20689" s="169"/>
    </row>
    <row r="20690" spans="10:10" ht="13">
      <c r="J20690" s="169"/>
    </row>
    <row r="20691" spans="10:10" ht="13">
      <c r="J20691" s="169"/>
    </row>
    <row r="20692" spans="10:10" ht="13">
      <c r="J20692" s="169"/>
    </row>
    <row r="20693" spans="10:10" ht="13">
      <c r="J20693" s="169"/>
    </row>
    <row r="20694" spans="10:10" ht="13">
      <c r="J20694" s="169"/>
    </row>
    <row r="20695" spans="10:10" ht="13">
      <c r="J20695" s="169"/>
    </row>
    <row r="20696" spans="10:10" ht="13">
      <c r="J20696" s="169"/>
    </row>
    <row r="20697" spans="10:10" ht="13">
      <c r="J20697" s="169"/>
    </row>
    <row r="20698" spans="10:10" ht="13">
      <c r="J20698" s="169"/>
    </row>
    <row r="20699" spans="10:10" ht="13">
      <c r="J20699" s="169"/>
    </row>
    <row r="20700" spans="10:10" ht="13">
      <c r="J20700" s="169"/>
    </row>
    <row r="20701" spans="10:10" ht="13">
      <c r="J20701" s="169"/>
    </row>
    <row r="20702" spans="10:10" ht="13">
      <c r="J20702" s="169"/>
    </row>
    <row r="20703" spans="10:10" ht="13">
      <c r="J20703" s="169"/>
    </row>
    <row r="20704" spans="10:10" ht="13">
      <c r="J20704" s="169"/>
    </row>
    <row r="20705" spans="10:10" ht="13">
      <c r="J20705" s="169"/>
    </row>
    <row r="20706" spans="10:10" ht="13">
      <c r="J20706" s="169"/>
    </row>
    <row r="20707" spans="10:10" ht="13">
      <c r="J20707" s="169"/>
    </row>
    <row r="20708" spans="10:10" ht="13">
      <c r="J20708" s="169"/>
    </row>
    <row r="20709" spans="10:10" ht="13">
      <c r="J20709" s="169"/>
    </row>
    <row r="20710" spans="10:10" ht="13">
      <c r="J20710" s="169"/>
    </row>
    <row r="20711" spans="10:10" ht="13">
      <c r="J20711" s="169"/>
    </row>
    <row r="20712" spans="10:10" ht="13">
      <c r="J20712" s="169"/>
    </row>
    <row r="20713" spans="10:10" ht="13">
      <c r="J20713" s="169"/>
    </row>
    <row r="20714" spans="10:10" ht="13">
      <c r="J20714" s="169"/>
    </row>
    <row r="20715" spans="10:10" ht="13">
      <c r="J20715" s="169"/>
    </row>
    <row r="20716" spans="10:10" ht="13">
      <c r="J20716" s="169"/>
    </row>
    <row r="20717" spans="10:10" ht="13">
      <c r="J20717" s="169"/>
    </row>
    <row r="20718" spans="10:10" ht="13">
      <c r="J20718" s="169"/>
    </row>
    <row r="20719" spans="10:10" ht="13">
      <c r="J20719" s="169"/>
    </row>
    <row r="20720" spans="10:10" ht="13">
      <c r="J20720" s="169"/>
    </row>
    <row r="20721" spans="10:10" ht="13">
      <c r="J20721" s="169"/>
    </row>
    <row r="20722" spans="10:10" ht="13">
      <c r="J20722" s="169"/>
    </row>
    <row r="20723" spans="10:10" ht="13">
      <c r="J20723" s="169"/>
    </row>
    <row r="20724" spans="10:10" ht="13">
      <c r="J20724" s="169"/>
    </row>
    <row r="20725" spans="10:10" ht="13">
      <c r="J20725" s="169"/>
    </row>
    <row r="20726" spans="10:10" ht="13">
      <c r="J20726" s="169"/>
    </row>
    <row r="20727" spans="10:10" ht="13">
      <c r="J20727" s="169"/>
    </row>
    <row r="20728" spans="10:10" ht="13">
      <c r="J20728" s="169"/>
    </row>
    <row r="20729" spans="10:10" ht="13">
      <c r="J20729" s="169"/>
    </row>
    <row r="20730" spans="10:10" ht="13">
      <c r="J20730" s="169"/>
    </row>
    <row r="20731" spans="10:10" ht="13">
      <c r="J20731" s="169"/>
    </row>
    <row r="20732" spans="10:10" ht="13">
      <c r="J20732" s="169"/>
    </row>
    <row r="20733" spans="10:10" ht="13">
      <c r="J20733" s="169"/>
    </row>
    <row r="20734" spans="10:10" ht="13">
      <c r="J20734" s="169"/>
    </row>
    <row r="20735" spans="10:10" ht="13">
      <c r="J20735" s="169"/>
    </row>
    <row r="20736" spans="10:10" ht="13">
      <c r="J20736" s="169"/>
    </row>
    <row r="20737" spans="10:10" ht="13">
      <c r="J20737" s="169"/>
    </row>
    <row r="20738" spans="10:10" ht="13">
      <c r="J20738" s="169"/>
    </row>
    <row r="20739" spans="10:10" ht="13">
      <c r="J20739" s="169"/>
    </row>
    <row r="20740" spans="10:10" ht="13">
      <c r="J20740" s="169"/>
    </row>
    <row r="20741" spans="10:10" ht="13">
      <c r="J20741" s="169"/>
    </row>
    <row r="20742" spans="10:10" ht="13">
      <c r="J20742" s="169"/>
    </row>
    <row r="20743" spans="10:10" ht="13">
      <c r="J20743" s="169"/>
    </row>
    <row r="20744" spans="10:10" ht="13">
      <c r="J20744" s="169"/>
    </row>
    <row r="20745" spans="10:10" ht="13">
      <c r="J20745" s="169"/>
    </row>
    <row r="20746" spans="10:10" ht="13">
      <c r="J20746" s="169"/>
    </row>
    <row r="20747" spans="10:10" ht="13">
      <c r="J20747" s="169"/>
    </row>
    <row r="20748" spans="10:10" ht="13">
      <c r="J20748" s="169"/>
    </row>
    <row r="20749" spans="10:10" ht="13">
      <c r="J20749" s="169"/>
    </row>
    <row r="20750" spans="10:10" ht="13">
      <c r="J20750" s="169"/>
    </row>
    <row r="20751" spans="10:10" ht="13">
      <c r="J20751" s="169"/>
    </row>
    <row r="20752" spans="10:10" ht="13">
      <c r="J20752" s="169"/>
    </row>
    <row r="20753" spans="10:10" ht="13">
      <c r="J20753" s="169"/>
    </row>
    <row r="20754" spans="10:10" ht="13">
      <c r="J20754" s="169"/>
    </row>
    <row r="20755" spans="10:10" ht="13">
      <c r="J20755" s="169"/>
    </row>
    <row r="20756" spans="10:10" ht="13">
      <c r="J20756" s="169"/>
    </row>
    <row r="20757" spans="10:10" ht="13">
      <c r="J20757" s="169"/>
    </row>
    <row r="20758" spans="10:10" ht="13">
      <c r="J20758" s="169"/>
    </row>
    <row r="20759" spans="10:10" ht="13">
      <c r="J20759" s="169"/>
    </row>
    <row r="20760" spans="10:10" ht="13">
      <c r="J20760" s="169"/>
    </row>
    <row r="20761" spans="10:10" ht="13">
      <c r="J20761" s="169"/>
    </row>
    <row r="20762" spans="10:10" ht="13">
      <c r="J20762" s="169"/>
    </row>
    <row r="20763" spans="10:10" ht="13">
      <c r="J20763" s="169"/>
    </row>
    <row r="20764" spans="10:10" ht="13">
      <c r="J20764" s="169"/>
    </row>
    <row r="20765" spans="10:10" ht="13">
      <c r="J20765" s="169"/>
    </row>
    <row r="20766" spans="10:10" ht="13">
      <c r="J20766" s="169"/>
    </row>
    <row r="20767" spans="10:10" ht="13">
      <c r="J20767" s="169"/>
    </row>
    <row r="20768" spans="10:10" ht="13">
      <c r="J20768" s="169"/>
    </row>
    <row r="20769" spans="10:10" ht="13">
      <c r="J20769" s="169"/>
    </row>
    <row r="20770" spans="10:10" ht="13">
      <c r="J20770" s="169"/>
    </row>
    <row r="20771" spans="10:10" ht="13">
      <c r="J20771" s="169"/>
    </row>
    <row r="20772" spans="10:10" ht="13">
      <c r="J20772" s="169"/>
    </row>
    <row r="20773" spans="10:10" ht="13">
      <c r="J20773" s="169"/>
    </row>
    <row r="20774" spans="10:10" ht="13">
      <c r="J20774" s="169"/>
    </row>
    <row r="20775" spans="10:10" ht="13">
      <c r="J20775" s="169"/>
    </row>
    <row r="20776" spans="10:10" ht="13">
      <c r="J20776" s="169"/>
    </row>
    <row r="20777" spans="10:10" ht="13">
      <c r="J20777" s="169"/>
    </row>
    <row r="20778" spans="10:10" ht="13">
      <c r="J20778" s="169"/>
    </row>
    <row r="20779" spans="10:10" ht="13">
      <c r="J20779" s="169"/>
    </row>
    <row r="20780" spans="10:10" ht="13">
      <c r="J20780" s="169"/>
    </row>
    <row r="20781" spans="10:10" ht="13">
      <c r="J20781" s="169"/>
    </row>
    <row r="20782" spans="10:10" ht="13">
      <c r="J20782" s="169"/>
    </row>
    <row r="20783" spans="10:10" ht="13">
      <c r="J20783" s="169"/>
    </row>
    <row r="20784" spans="10:10" ht="13">
      <c r="J20784" s="169"/>
    </row>
    <row r="20785" spans="10:10" ht="13">
      <c r="J20785" s="169"/>
    </row>
    <row r="20786" spans="10:10" ht="13">
      <c r="J20786" s="169"/>
    </row>
    <row r="20787" spans="10:10" ht="13">
      <c r="J20787" s="169"/>
    </row>
    <row r="20788" spans="10:10" ht="13">
      <c r="J20788" s="169"/>
    </row>
    <row r="20789" spans="10:10" ht="13">
      <c r="J20789" s="169"/>
    </row>
    <row r="20790" spans="10:10" ht="13">
      <c r="J20790" s="169"/>
    </row>
    <row r="20791" spans="10:10" ht="13">
      <c r="J20791" s="169"/>
    </row>
    <row r="20792" spans="10:10" ht="13">
      <c r="J20792" s="169"/>
    </row>
    <row r="20793" spans="10:10" ht="13">
      <c r="J20793" s="169"/>
    </row>
    <row r="20794" spans="10:10" ht="13">
      <c r="J20794" s="169"/>
    </row>
    <row r="20795" spans="10:10" ht="13">
      <c r="J20795" s="169"/>
    </row>
    <row r="20796" spans="10:10" ht="13">
      <c r="J20796" s="169"/>
    </row>
    <row r="20797" spans="10:10" ht="13">
      <c r="J20797" s="169"/>
    </row>
    <row r="20798" spans="10:10" ht="13">
      <c r="J20798" s="169"/>
    </row>
    <row r="20799" spans="10:10" ht="13">
      <c r="J20799" s="169"/>
    </row>
    <row r="20800" spans="10:10" ht="13">
      <c r="J20800" s="169"/>
    </row>
    <row r="20801" spans="10:10" ht="13">
      <c r="J20801" s="169"/>
    </row>
    <row r="20802" spans="10:10" ht="13">
      <c r="J20802" s="169"/>
    </row>
    <row r="20803" spans="10:10" ht="13">
      <c r="J20803" s="169"/>
    </row>
    <row r="20804" spans="10:10" ht="13">
      <c r="J20804" s="169"/>
    </row>
    <row r="20805" spans="10:10" ht="13">
      <c r="J20805" s="169"/>
    </row>
    <row r="20806" spans="10:10" ht="13">
      <c r="J20806" s="169"/>
    </row>
    <row r="20807" spans="10:10" ht="13">
      <c r="J20807" s="169"/>
    </row>
    <row r="20808" spans="10:10" ht="13">
      <c r="J20808" s="169"/>
    </row>
    <row r="20809" spans="10:10" ht="13">
      <c r="J20809" s="169"/>
    </row>
    <row r="20810" spans="10:10" ht="13">
      <c r="J20810" s="169"/>
    </row>
    <row r="20811" spans="10:10" ht="13">
      <c r="J20811" s="169"/>
    </row>
    <row r="20812" spans="10:10" ht="13">
      <c r="J20812" s="169"/>
    </row>
    <row r="20813" spans="10:10" ht="13">
      <c r="J20813" s="169"/>
    </row>
    <row r="20814" spans="10:10" ht="13">
      <c r="J20814" s="169"/>
    </row>
    <row r="20815" spans="10:10" ht="13">
      <c r="J20815" s="169"/>
    </row>
    <row r="20816" spans="10:10" ht="13">
      <c r="J20816" s="169"/>
    </row>
    <row r="20817" spans="10:10" ht="13">
      <c r="J20817" s="169"/>
    </row>
    <row r="20818" spans="10:10" ht="13">
      <c r="J20818" s="169"/>
    </row>
    <row r="20819" spans="10:10" ht="13">
      <c r="J20819" s="169"/>
    </row>
    <row r="20820" spans="10:10" ht="13">
      <c r="J20820" s="169"/>
    </row>
    <row r="20821" spans="10:10" ht="13">
      <c r="J20821" s="169"/>
    </row>
    <row r="20822" spans="10:10" ht="13">
      <c r="J20822" s="169"/>
    </row>
    <row r="20823" spans="10:10" ht="13">
      <c r="J20823" s="169"/>
    </row>
    <row r="20824" spans="10:10" ht="13">
      <c r="J20824" s="169"/>
    </row>
    <row r="20825" spans="10:10" ht="13">
      <c r="J20825" s="169"/>
    </row>
    <row r="20826" spans="10:10" ht="13">
      <c r="J20826" s="169"/>
    </row>
    <row r="20827" spans="10:10" ht="13">
      <c r="J20827" s="169"/>
    </row>
    <row r="20828" spans="10:10" ht="13">
      <c r="J20828" s="169"/>
    </row>
    <row r="20829" spans="10:10" ht="13">
      <c r="J20829" s="169"/>
    </row>
    <row r="20830" spans="10:10" ht="13">
      <c r="J20830" s="169"/>
    </row>
    <row r="20831" spans="10:10" ht="13">
      <c r="J20831" s="169"/>
    </row>
    <row r="20832" spans="10:10" ht="13">
      <c r="J20832" s="169"/>
    </row>
    <row r="20833" spans="10:10" ht="13">
      <c r="J20833" s="169"/>
    </row>
    <row r="20834" spans="10:10" ht="13">
      <c r="J20834" s="169"/>
    </row>
    <row r="20835" spans="10:10" ht="13">
      <c r="J20835" s="169"/>
    </row>
    <row r="20836" spans="10:10" ht="13">
      <c r="J20836" s="169"/>
    </row>
    <row r="20837" spans="10:10" ht="13">
      <c r="J20837" s="169"/>
    </row>
    <row r="20838" spans="10:10" ht="13">
      <c r="J20838" s="169"/>
    </row>
    <row r="20839" spans="10:10" ht="13">
      <c r="J20839" s="169"/>
    </row>
    <row r="20840" spans="10:10" ht="13">
      <c r="J20840" s="169"/>
    </row>
    <row r="20841" spans="10:10" ht="13">
      <c r="J20841" s="169"/>
    </row>
    <row r="20842" spans="10:10" ht="13">
      <c r="J20842" s="169"/>
    </row>
    <row r="20843" spans="10:10" ht="13">
      <c r="J20843" s="169"/>
    </row>
    <row r="20844" spans="10:10" ht="13">
      <c r="J20844" s="169"/>
    </row>
    <row r="20845" spans="10:10" ht="13">
      <c r="J20845" s="169"/>
    </row>
    <row r="20846" spans="10:10" ht="13">
      <c r="J20846" s="169"/>
    </row>
    <row r="20847" spans="10:10" ht="13">
      <c r="J20847" s="169"/>
    </row>
    <row r="20848" spans="10:10" ht="13">
      <c r="J20848" s="169"/>
    </row>
    <row r="20849" spans="10:10" ht="13">
      <c r="J20849" s="169"/>
    </row>
    <row r="20850" spans="10:10" ht="13">
      <c r="J20850" s="169"/>
    </row>
    <row r="20851" spans="10:10" ht="13">
      <c r="J20851" s="169"/>
    </row>
    <row r="20852" spans="10:10" ht="13">
      <c r="J20852" s="169"/>
    </row>
    <row r="20853" spans="10:10" ht="13">
      <c r="J20853" s="169"/>
    </row>
    <row r="20854" spans="10:10" ht="13">
      <c r="J20854" s="169"/>
    </row>
    <row r="20855" spans="10:10" ht="13">
      <c r="J20855" s="169"/>
    </row>
    <row r="20856" spans="10:10" ht="13">
      <c r="J20856" s="169"/>
    </row>
    <row r="20857" spans="10:10" ht="13">
      <c r="J20857" s="169"/>
    </row>
    <row r="20858" spans="10:10" ht="13">
      <c r="J20858" s="169"/>
    </row>
    <row r="20859" spans="10:10" ht="13">
      <c r="J20859" s="169"/>
    </row>
    <row r="20860" spans="10:10" ht="13">
      <c r="J20860" s="169"/>
    </row>
    <row r="20861" spans="10:10" ht="13">
      <c r="J20861" s="169"/>
    </row>
    <row r="20862" spans="10:10" ht="13">
      <c r="J20862" s="169"/>
    </row>
    <row r="20863" spans="10:10" ht="13">
      <c r="J20863" s="169"/>
    </row>
    <row r="20864" spans="10:10" ht="13">
      <c r="J20864" s="169"/>
    </row>
    <row r="20865" spans="10:10" ht="13">
      <c r="J20865" s="169"/>
    </row>
    <row r="20866" spans="10:10" ht="13">
      <c r="J20866" s="169"/>
    </row>
    <row r="20867" spans="10:10" ht="13">
      <c r="J20867" s="169"/>
    </row>
    <row r="20868" spans="10:10" ht="13">
      <c r="J20868" s="169"/>
    </row>
    <row r="20869" spans="10:10" ht="13">
      <c r="J20869" s="169"/>
    </row>
    <row r="20870" spans="10:10" ht="13">
      <c r="J20870" s="169"/>
    </row>
    <row r="20871" spans="10:10" ht="13">
      <c r="J20871" s="169"/>
    </row>
    <row r="20872" spans="10:10" ht="13">
      <c r="J20872" s="169"/>
    </row>
    <row r="20873" spans="10:10" ht="13">
      <c r="J20873" s="169"/>
    </row>
    <row r="20874" spans="10:10" ht="13">
      <c r="J20874" s="169"/>
    </row>
    <row r="20875" spans="10:10" ht="13">
      <c r="J20875" s="169"/>
    </row>
    <row r="20876" spans="10:10" ht="13">
      <c r="J20876" s="169"/>
    </row>
    <row r="20877" spans="10:10" ht="13">
      <c r="J20877" s="169"/>
    </row>
    <row r="20878" spans="10:10" ht="13">
      <c r="J20878" s="169"/>
    </row>
    <row r="20879" spans="10:10" ht="13">
      <c r="J20879" s="169"/>
    </row>
    <row r="20880" spans="10:10" ht="13">
      <c r="J20880" s="169"/>
    </row>
    <row r="20881" spans="10:10" ht="13">
      <c r="J20881" s="169"/>
    </row>
    <row r="20882" spans="10:10" ht="13">
      <c r="J20882" s="169"/>
    </row>
    <row r="20883" spans="10:10" ht="13">
      <c r="J20883" s="169"/>
    </row>
    <row r="20884" spans="10:10" ht="13">
      <c r="J20884" s="169"/>
    </row>
    <row r="20885" spans="10:10" ht="13">
      <c r="J20885" s="169"/>
    </row>
    <row r="20886" spans="10:10" ht="13">
      <c r="J20886" s="169"/>
    </row>
    <row r="20887" spans="10:10" ht="13">
      <c r="J20887" s="169"/>
    </row>
    <row r="20888" spans="10:10" ht="13">
      <c r="J20888" s="169"/>
    </row>
    <row r="20889" spans="10:10" ht="13">
      <c r="J20889" s="169"/>
    </row>
    <row r="20890" spans="10:10" ht="13">
      <c r="J20890" s="169"/>
    </row>
    <row r="20891" spans="10:10" ht="13">
      <c r="J20891" s="169"/>
    </row>
    <row r="20892" spans="10:10" ht="13">
      <c r="J20892" s="169"/>
    </row>
    <row r="20893" spans="10:10" ht="13">
      <c r="J20893" s="169"/>
    </row>
    <row r="20894" spans="10:10" ht="13">
      <c r="J20894" s="169"/>
    </row>
    <row r="20895" spans="10:10" ht="13">
      <c r="J20895" s="169"/>
    </row>
    <row r="20896" spans="10:10" ht="13">
      <c r="J20896" s="169"/>
    </row>
    <row r="20897" spans="10:10" ht="13">
      <c r="J20897" s="169"/>
    </row>
    <row r="20898" spans="10:10" ht="13">
      <c r="J20898" s="169"/>
    </row>
    <row r="20899" spans="10:10" ht="13">
      <c r="J20899" s="169"/>
    </row>
    <row r="20900" spans="10:10" ht="13">
      <c r="J20900" s="169"/>
    </row>
    <row r="20901" spans="10:10" ht="13">
      <c r="J20901" s="169"/>
    </row>
    <row r="20902" spans="10:10" ht="13">
      <c r="J20902" s="169"/>
    </row>
    <row r="20903" spans="10:10" ht="13">
      <c r="J20903" s="169"/>
    </row>
    <row r="20904" spans="10:10" ht="13">
      <c r="J20904" s="169"/>
    </row>
    <row r="20905" spans="10:10" ht="13">
      <c r="J20905" s="169"/>
    </row>
    <row r="20906" spans="10:10" ht="13">
      <c r="J20906" s="169"/>
    </row>
    <row r="20907" spans="10:10" ht="13">
      <c r="J20907" s="169"/>
    </row>
    <row r="20908" spans="10:10" ht="13">
      <c r="J20908" s="169"/>
    </row>
    <row r="20909" spans="10:10" ht="13">
      <c r="J20909" s="169"/>
    </row>
    <row r="20910" spans="10:10" ht="13">
      <c r="J20910" s="169"/>
    </row>
    <row r="20911" spans="10:10" ht="13">
      <c r="J20911" s="169"/>
    </row>
    <row r="20912" spans="10:10" ht="13">
      <c r="J20912" s="169"/>
    </row>
    <row r="20913" spans="10:10" ht="13">
      <c r="J20913" s="169"/>
    </row>
    <row r="20914" spans="10:10" ht="13">
      <c r="J20914" s="169"/>
    </row>
    <row r="20915" spans="10:10" ht="13">
      <c r="J20915" s="169"/>
    </row>
    <row r="20916" spans="10:10" ht="13">
      <c r="J20916" s="169"/>
    </row>
    <row r="20917" spans="10:10" ht="13">
      <c r="J20917" s="169"/>
    </row>
    <row r="20918" spans="10:10" ht="13">
      <c r="J20918" s="169"/>
    </row>
    <row r="20919" spans="10:10" ht="13">
      <c r="J20919" s="169"/>
    </row>
    <row r="20920" spans="10:10" ht="13">
      <c r="J20920" s="169"/>
    </row>
    <row r="20921" spans="10:10" ht="13">
      <c r="J20921" s="169"/>
    </row>
    <row r="20922" spans="10:10" ht="13">
      <c r="J20922" s="169"/>
    </row>
    <row r="20923" spans="10:10" ht="13">
      <c r="J20923" s="169"/>
    </row>
    <row r="20924" spans="10:10" ht="13">
      <c r="J20924" s="169"/>
    </row>
    <row r="20925" spans="10:10" ht="13">
      <c r="J20925" s="169"/>
    </row>
    <row r="20926" spans="10:10" ht="13">
      <c r="J20926" s="169"/>
    </row>
    <row r="20927" spans="10:10" ht="13">
      <c r="J20927" s="169"/>
    </row>
    <row r="20928" spans="10:10" ht="13">
      <c r="J20928" s="169"/>
    </row>
    <row r="20929" spans="10:10" ht="13">
      <c r="J20929" s="169"/>
    </row>
    <row r="20930" spans="10:10" ht="13">
      <c r="J20930" s="169"/>
    </row>
    <row r="20931" spans="10:10" ht="13">
      <c r="J20931" s="169"/>
    </row>
    <row r="20932" spans="10:10" ht="13">
      <c r="J20932" s="169"/>
    </row>
    <row r="20933" spans="10:10" ht="13">
      <c r="J20933" s="169"/>
    </row>
    <row r="20934" spans="10:10" ht="13">
      <c r="J20934" s="169"/>
    </row>
    <row r="20935" spans="10:10" ht="13">
      <c r="J20935" s="169"/>
    </row>
    <row r="20936" spans="10:10" ht="13">
      <c r="J20936" s="169"/>
    </row>
    <row r="20937" spans="10:10" ht="13">
      <c r="J20937" s="169"/>
    </row>
    <row r="20938" spans="10:10" ht="13">
      <c r="J20938" s="169"/>
    </row>
    <row r="20939" spans="10:10" ht="13">
      <c r="J20939" s="169"/>
    </row>
    <row r="20940" spans="10:10" ht="13">
      <c r="J20940" s="169"/>
    </row>
    <row r="20941" spans="10:10" ht="13">
      <c r="J20941" s="169"/>
    </row>
    <row r="20942" spans="10:10" ht="13">
      <c r="J20942" s="169"/>
    </row>
    <row r="20943" spans="10:10" ht="13">
      <c r="J20943" s="169"/>
    </row>
    <row r="20944" spans="10:10" ht="13">
      <c r="J20944" s="169"/>
    </row>
    <row r="20945" spans="10:10" ht="13">
      <c r="J20945" s="169"/>
    </row>
    <row r="20946" spans="10:10" ht="13">
      <c r="J20946" s="169"/>
    </row>
    <row r="20947" spans="10:10" ht="13">
      <c r="J20947" s="169"/>
    </row>
    <row r="20948" spans="10:10" ht="13">
      <c r="J20948" s="169"/>
    </row>
    <row r="20949" spans="10:10" ht="13">
      <c r="J20949" s="169"/>
    </row>
    <row r="20950" spans="10:10" ht="13">
      <c r="J20950" s="169"/>
    </row>
    <row r="20951" spans="10:10" ht="13">
      <c r="J20951" s="169"/>
    </row>
    <row r="20952" spans="10:10" ht="13">
      <c r="J20952" s="169"/>
    </row>
    <row r="20953" spans="10:10" ht="13">
      <c r="J20953" s="169"/>
    </row>
    <row r="20954" spans="10:10" ht="13">
      <c r="J20954" s="169"/>
    </row>
    <row r="20955" spans="10:10" ht="13">
      <c r="J20955" s="169"/>
    </row>
    <row r="20956" spans="10:10" ht="13">
      <c r="J20956" s="169"/>
    </row>
    <row r="20957" spans="10:10" ht="13">
      <c r="J20957" s="169"/>
    </row>
    <row r="20958" spans="10:10" ht="13">
      <c r="J20958" s="169"/>
    </row>
    <row r="20959" spans="10:10" ht="13">
      <c r="J20959" s="169"/>
    </row>
    <row r="20960" spans="10:10" ht="13">
      <c r="J20960" s="169"/>
    </row>
    <row r="20961" spans="10:10" ht="13">
      <c r="J20961" s="169"/>
    </row>
    <row r="20962" spans="10:10" ht="13">
      <c r="J20962" s="169"/>
    </row>
    <row r="20963" spans="10:10" ht="13">
      <c r="J20963" s="169"/>
    </row>
    <row r="20964" spans="10:10" ht="13">
      <c r="J20964" s="169"/>
    </row>
    <row r="20965" spans="10:10" ht="13">
      <c r="J20965" s="169"/>
    </row>
    <row r="20966" spans="10:10" ht="13">
      <c r="J20966" s="169"/>
    </row>
    <row r="20967" spans="10:10" ht="13">
      <c r="J20967" s="169"/>
    </row>
    <row r="20968" spans="10:10" ht="13">
      <c r="J20968" s="169"/>
    </row>
    <row r="20969" spans="10:10" ht="13">
      <c r="J20969" s="169"/>
    </row>
    <row r="20970" spans="10:10" ht="13">
      <c r="J20970" s="169"/>
    </row>
    <row r="20971" spans="10:10" ht="13">
      <c r="J20971" s="169"/>
    </row>
    <row r="20972" spans="10:10" ht="13">
      <c r="J20972" s="169"/>
    </row>
    <row r="20973" spans="10:10" ht="13">
      <c r="J20973" s="169"/>
    </row>
    <row r="20974" spans="10:10" ht="13">
      <c r="J20974" s="169"/>
    </row>
    <row r="20975" spans="10:10" ht="13">
      <c r="J20975" s="169"/>
    </row>
    <row r="20976" spans="10:10" ht="13">
      <c r="J20976" s="169"/>
    </row>
    <row r="20977" spans="10:10" ht="13">
      <c r="J20977" s="169"/>
    </row>
    <row r="20978" spans="10:10" ht="13">
      <c r="J20978" s="169"/>
    </row>
    <row r="20979" spans="10:10" ht="13">
      <c r="J20979" s="169"/>
    </row>
    <row r="20980" spans="10:10" ht="13">
      <c r="J20980" s="169"/>
    </row>
    <row r="20981" spans="10:10" ht="13">
      <c r="J20981" s="169"/>
    </row>
    <row r="20982" spans="10:10" ht="13">
      <c r="J20982" s="169"/>
    </row>
    <row r="20983" spans="10:10" ht="13">
      <c r="J20983" s="169"/>
    </row>
    <row r="20984" spans="10:10" ht="13">
      <c r="J20984" s="169"/>
    </row>
    <row r="20985" spans="10:10" ht="13">
      <c r="J20985" s="169"/>
    </row>
    <row r="20986" spans="10:10" ht="13">
      <c r="J20986" s="169"/>
    </row>
    <row r="20987" spans="10:10" ht="13">
      <c r="J20987" s="169"/>
    </row>
    <row r="20988" spans="10:10" ht="13">
      <c r="J20988" s="169"/>
    </row>
    <row r="20989" spans="10:10" ht="13">
      <c r="J20989" s="169"/>
    </row>
    <row r="20990" spans="10:10" ht="13">
      <c r="J20990" s="169"/>
    </row>
    <row r="20991" spans="10:10" ht="13">
      <c r="J20991" s="169"/>
    </row>
    <row r="20992" spans="10:10" ht="13">
      <c r="J20992" s="169"/>
    </row>
    <row r="20993" spans="10:10" ht="13">
      <c r="J20993" s="169"/>
    </row>
    <row r="20994" spans="10:10" ht="13">
      <c r="J20994" s="169"/>
    </row>
    <row r="20995" spans="10:10" ht="13">
      <c r="J20995" s="169"/>
    </row>
    <row r="20996" spans="10:10" ht="13">
      <c r="J20996" s="169"/>
    </row>
    <row r="20997" spans="10:10" ht="13">
      <c r="J20997" s="169"/>
    </row>
    <row r="20998" spans="10:10" ht="13">
      <c r="J20998" s="169"/>
    </row>
    <row r="20999" spans="10:10" ht="13">
      <c r="J20999" s="169"/>
    </row>
    <row r="21000" spans="10:10" ht="13">
      <c r="J21000" s="169"/>
    </row>
    <row r="21001" spans="10:10" ht="13">
      <c r="J21001" s="169"/>
    </row>
    <row r="21002" spans="10:10" ht="13">
      <c r="J21002" s="169"/>
    </row>
    <row r="21003" spans="10:10" ht="13">
      <c r="J21003" s="169"/>
    </row>
    <row r="21004" spans="10:10" ht="13">
      <c r="J21004" s="169"/>
    </row>
    <row r="21005" spans="10:10" ht="13">
      <c r="J21005" s="169"/>
    </row>
    <row r="21006" spans="10:10" ht="13">
      <c r="J21006" s="169"/>
    </row>
    <row r="21007" spans="10:10" ht="13">
      <c r="J21007" s="169"/>
    </row>
    <row r="21008" spans="10:10" ht="13">
      <c r="J21008" s="169"/>
    </row>
    <row r="21009" spans="10:10" ht="13">
      <c r="J21009" s="169"/>
    </row>
    <row r="21010" spans="10:10" ht="13">
      <c r="J21010" s="169"/>
    </row>
    <row r="21011" spans="10:10" ht="13">
      <c r="J21011" s="169"/>
    </row>
    <row r="21012" spans="10:10" ht="13">
      <c r="J21012" s="169"/>
    </row>
    <row r="21013" spans="10:10" ht="13">
      <c r="J21013" s="169"/>
    </row>
    <row r="21014" spans="10:10" ht="13">
      <c r="J21014" s="169"/>
    </row>
    <row r="21015" spans="10:10" ht="13">
      <c r="J21015" s="169"/>
    </row>
    <row r="21016" spans="10:10" ht="13">
      <c r="J21016" s="169"/>
    </row>
    <row r="21017" spans="10:10" ht="13">
      <c r="J21017" s="169"/>
    </row>
    <row r="21018" spans="10:10" ht="13">
      <c r="J21018" s="169"/>
    </row>
    <row r="21019" spans="10:10" ht="13">
      <c r="J21019" s="169"/>
    </row>
    <row r="21020" spans="10:10" ht="13">
      <c r="J21020" s="169"/>
    </row>
    <row r="21021" spans="10:10" ht="13">
      <c r="J21021" s="169"/>
    </row>
    <row r="21022" spans="10:10" ht="13">
      <c r="J21022" s="169"/>
    </row>
    <row r="21023" spans="10:10" ht="13">
      <c r="J21023" s="169"/>
    </row>
    <row r="21024" spans="10:10" ht="13">
      <c r="J21024" s="169"/>
    </row>
    <row r="21025" spans="10:10" ht="13">
      <c r="J21025" s="169"/>
    </row>
    <row r="21026" spans="10:10" ht="13">
      <c r="J21026" s="169"/>
    </row>
    <row r="21027" spans="10:10" ht="13">
      <c r="J21027" s="169"/>
    </row>
    <row r="21028" spans="10:10" ht="13">
      <c r="J21028" s="169"/>
    </row>
    <row r="21029" spans="10:10" ht="13">
      <c r="J21029" s="169"/>
    </row>
    <row r="21030" spans="10:10" ht="13">
      <c r="J21030" s="169"/>
    </row>
    <row r="21031" spans="10:10" ht="13">
      <c r="J21031" s="169"/>
    </row>
    <row r="21032" spans="10:10" ht="13">
      <c r="J21032" s="169"/>
    </row>
    <row r="21033" spans="10:10" ht="13">
      <c r="J21033" s="169"/>
    </row>
    <row r="21034" spans="10:10" ht="13">
      <c r="J21034" s="169"/>
    </row>
    <row r="21035" spans="10:10" ht="13">
      <c r="J21035" s="169"/>
    </row>
    <row r="21036" spans="10:10" ht="13">
      <c r="J21036" s="169"/>
    </row>
    <row r="21037" spans="10:10" ht="13">
      <c r="J21037" s="169"/>
    </row>
    <row r="21038" spans="10:10" ht="13">
      <c r="J21038" s="169"/>
    </row>
    <row r="21039" spans="10:10" ht="13">
      <c r="J21039" s="169"/>
    </row>
    <row r="21040" spans="10:10" ht="13">
      <c r="J21040" s="169"/>
    </row>
    <row r="21041" spans="10:10" ht="13">
      <c r="J21041" s="169"/>
    </row>
    <row r="21042" spans="10:10" ht="13">
      <c r="J21042" s="169"/>
    </row>
    <row r="21043" spans="10:10" ht="13">
      <c r="J21043" s="169"/>
    </row>
    <row r="21044" spans="10:10" ht="13">
      <c r="J21044" s="169"/>
    </row>
    <row r="21045" spans="10:10" ht="13">
      <c r="J21045" s="169"/>
    </row>
    <row r="21046" spans="10:10" ht="13">
      <c r="J21046" s="169"/>
    </row>
    <row r="21047" spans="10:10" ht="13">
      <c r="J21047" s="169"/>
    </row>
    <row r="21048" spans="10:10" ht="13">
      <c r="J21048" s="169"/>
    </row>
    <row r="21049" spans="10:10" ht="13">
      <c r="J21049" s="169"/>
    </row>
    <row r="21050" spans="10:10" ht="13">
      <c r="J21050" s="169"/>
    </row>
    <row r="21051" spans="10:10" ht="13">
      <c r="J21051" s="169"/>
    </row>
    <row r="21052" spans="10:10" ht="13">
      <c r="J21052" s="169"/>
    </row>
    <row r="21053" spans="10:10" ht="13">
      <c r="J21053" s="169"/>
    </row>
    <row r="21054" spans="10:10" ht="13">
      <c r="J21054" s="169"/>
    </row>
    <row r="21055" spans="10:10" ht="13">
      <c r="J21055" s="169"/>
    </row>
    <row r="21056" spans="10:10" ht="13">
      <c r="J21056" s="169"/>
    </row>
    <row r="21057" spans="10:10" ht="13">
      <c r="J21057" s="169"/>
    </row>
    <row r="21058" spans="10:10" ht="13">
      <c r="J21058" s="169"/>
    </row>
    <row r="21059" spans="10:10" ht="13">
      <c r="J21059" s="169"/>
    </row>
    <row r="21060" spans="10:10" ht="13">
      <c r="J21060" s="169"/>
    </row>
    <row r="21061" spans="10:10" ht="13">
      <c r="J21061" s="169"/>
    </row>
    <row r="21062" spans="10:10" ht="13">
      <c r="J21062" s="169"/>
    </row>
    <row r="21063" spans="10:10" ht="13">
      <c r="J21063" s="169"/>
    </row>
    <row r="21064" spans="10:10" ht="13">
      <c r="J21064" s="169"/>
    </row>
    <row r="21065" spans="10:10" ht="13">
      <c r="J21065" s="169"/>
    </row>
    <row r="21066" spans="10:10" ht="13">
      <c r="J21066" s="169"/>
    </row>
    <row r="21067" spans="10:10" ht="13">
      <c r="J21067" s="169"/>
    </row>
    <row r="21068" spans="10:10" ht="13">
      <c r="J21068" s="169"/>
    </row>
    <row r="21069" spans="10:10" ht="13">
      <c r="J21069" s="169"/>
    </row>
    <row r="21070" spans="10:10" ht="13">
      <c r="J21070" s="169"/>
    </row>
    <row r="21071" spans="10:10" ht="13">
      <c r="J21071" s="169"/>
    </row>
    <row r="21072" spans="10:10" ht="13">
      <c r="J21072" s="169"/>
    </row>
    <row r="21073" spans="10:10" ht="13">
      <c r="J21073" s="169"/>
    </row>
    <row r="21074" spans="10:10" ht="13">
      <c r="J21074" s="169"/>
    </row>
    <row r="21075" spans="10:10" ht="13">
      <c r="J21075" s="169"/>
    </row>
    <row r="21076" spans="10:10" ht="13">
      <c r="J21076" s="169"/>
    </row>
    <row r="21077" spans="10:10" ht="13">
      <c r="J21077" s="169"/>
    </row>
    <row r="21078" spans="10:10" ht="13">
      <c r="J21078" s="169"/>
    </row>
    <row r="21079" spans="10:10" ht="13">
      <c r="J21079" s="169"/>
    </row>
    <row r="21080" spans="10:10" ht="13">
      <c r="J21080" s="169"/>
    </row>
    <row r="21081" spans="10:10" ht="13">
      <c r="J21081" s="169"/>
    </row>
    <row r="21082" spans="10:10" ht="13">
      <c r="J21082" s="169"/>
    </row>
    <row r="21083" spans="10:10" ht="13">
      <c r="J21083" s="169"/>
    </row>
    <row r="21084" spans="10:10" ht="13">
      <c r="J21084" s="169"/>
    </row>
    <row r="21085" spans="10:10" ht="13">
      <c r="J21085" s="169"/>
    </row>
    <row r="21086" spans="10:10" ht="13">
      <c r="J21086" s="169"/>
    </row>
    <row r="21087" spans="10:10" ht="13">
      <c r="J21087" s="169"/>
    </row>
    <row r="21088" spans="10:10" ht="13">
      <c r="J21088" s="169"/>
    </row>
    <row r="21089" spans="10:10" ht="13">
      <c r="J21089" s="169"/>
    </row>
    <row r="21090" spans="10:10" ht="13">
      <c r="J21090" s="169"/>
    </row>
    <row r="21091" spans="10:10" ht="13">
      <c r="J21091" s="169"/>
    </row>
    <row r="21092" spans="10:10" ht="13">
      <c r="J21092" s="169"/>
    </row>
    <row r="21093" spans="10:10" ht="13">
      <c r="J21093" s="169"/>
    </row>
    <row r="21094" spans="10:10" ht="13">
      <c r="J21094" s="169"/>
    </row>
    <row r="21095" spans="10:10" ht="13">
      <c r="J21095" s="169"/>
    </row>
    <row r="21096" spans="10:10" ht="13">
      <c r="J21096" s="169"/>
    </row>
    <row r="21097" spans="10:10" ht="13">
      <c r="J21097" s="169"/>
    </row>
    <row r="21098" spans="10:10" ht="13">
      <c r="J21098" s="169"/>
    </row>
    <row r="21099" spans="10:10" ht="13">
      <c r="J21099" s="169"/>
    </row>
    <row r="21100" spans="10:10" ht="13">
      <c r="J21100" s="169"/>
    </row>
    <row r="21101" spans="10:10" ht="13">
      <c r="J21101" s="169"/>
    </row>
    <row r="21102" spans="10:10" ht="13">
      <c r="J21102" s="169"/>
    </row>
    <row r="21103" spans="10:10" ht="13">
      <c r="J21103" s="169"/>
    </row>
    <row r="21104" spans="10:10" ht="13">
      <c r="J21104" s="169"/>
    </row>
    <row r="21105" spans="10:10" ht="13">
      <c r="J21105" s="169"/>
    </row>
    <row r="21106" spans="10:10" ht="13">
      <c r="J21106" s="169"/>
    </row>
    <row r="21107" spans="10:10" ht="13">
      <c r="J21107" s="169"/>
    </row>
    <row r="21108" spans="10:10" ht="13">
      <c r="J21108" s="169"/>
    </row>
    <row r="21109" spans="10:10" ht="13">
      <c r="J21109" s="169"/>
    </row>
    <row r="21110" spans="10:10" ht="13">
      <c r="J21110" s="169"/>
    </row>
    <row r="21111" spans="10:10" ht="13">
      <c r="J21111" s="169"/>
    </row>
    <row r="21112" spans="10:10" ht="13">
      <c r="J21112" s="169"/>
    </row>
    <row r="21113" spans="10:10" ht="13">
      <c r="J21113" s="169"/>
    </row>
    <row r="21114" spans="10:10" ht="13">
      <c r="J21114" s="169"/>
    </row>
    <row r="21115" spans="10:10" ht="13">
      <c r="J21115" s="169"/>
    </row>
    <row r="21116" spans="10:10" ht="13">
      <c r="J21116" s="169"/>
    </row>
    <row r="21117" spans="10:10" ht="13">
      <c r="J21117" s="169"/>
    </row>
    <row r="21118" spans="10:10" ht="13">
      <c r="J21118" s="169"/>
    </row>
    <row r="21119" spans="10:10" ht="13">
      <c r="J21119" s="169"/>
    </row>
    <row r="21120" spans="10:10" ht="13">
      <c r="J21120" s="169"/>
    </row>
    <row r="21121" spans="10:10" ht="13">
      <c r="J21121" s="169"/>
    </row>
    <row r="21122" spans="10:10" ht="13">
      <c r="J21122" s="169"/>
    </row>
    <row r="21123" spans="10:10" ht="13">
      <c r="J21123" s="169"/>
    </row>
    <row r="21124" spans="10:10" ht="13">
      <c r="J21124" s="169"/>
    </row>
    <row r="21125" spans="10:10" ht="13">
      <c r="J21125" s="169"/>
    </row>
    <row r="21126" spans="10:10" ht="13">
      <c r="J21126" s="169"/>
    </row>
    <row r="21127" spans="10:10" ht="13">
      <c r="J21127" s="169"/>
    </row>
    <row r="21128" spans="10:10" ht="13">
      <c r="J21128" s="169"/>
    </row>
    <row r="21129" spans="10:10" ht="13">
      <c r="J21129" s="169"/>
    </row>
    <row r="21130" spans="10:10" ht="13">
      <c r="J21130" s="169"/>
    </row>
    <row r="21131" spans="10:10" ht="13">
      <c r="J21131" s="169"/>
    </row>
    <row r="21132" spans="10:10" ht="13">
      <c r="J21132" s="169"/>
    </row>
    <row r="21133" spans="10:10" ht="13">
      <c r="J21133" s="169"/>
    </row>
    <row r="21134" spans="10:10" ht="13">
      <c r="J21134" s="169"/>
    </row>
    <row r="21135" spans="10:10" ht="13">
      <c r="J21135" s="169"/>
    </row>
    <row r="21136" spans="10:10" ht="13">
      <c r="J21136" s="169"/>
    </row>
    <row r="21137" spans="10:10" ht="13">
      <c r="J21137" s="169"/>
    </row>
    <row r="21138" spans="10:10" ht="13">
      <c r="J21138" s="169"/>
    </row>
    <row r="21139" spans="10:10" ht="13">
      <c r="J21139" s="169"/>
    </row>
    <row r="21140" spans="10:10" ht="13">
      <c r="J21140" s="169"/>
    </row>
    <row r="21141" spans="10:10" ht="13">
      <c r="J21141" s="169"/>
    </row>
    <row r="21142" spans="10:10" ht="13">
      <c r="J21142" s="169"/>
    </row>
    <row r="21143" spans="10:10" ht="13">
      <c r="J21143" s="169"/>
    </row>
    <row r="21144" spans="10:10" ht="13">
      <c r="J21144" s="169"/>
    </row>
    <row r="21145" spans="10:10" ht="13">
      <c r="J21145" s="169"/>
    </row>
    <row r="21146" spans="10:10" ht="13">
      <c r="J21146" s="169"/>
    </row>
    <row r="21147" spans="10:10" ht="13">
      <c r="J21147" s="169"/>
    </row>
    <row r="21148" spans="10:10" ht="13">
      <c r="J21148" s="169"/>
    </row>
    <row r="21149" spans="10:10" ht="13">
      <c r="J21149" s="169"/>
    </row>
    <row r="21150" spans="10:10" ht="13">
      <c r="J21150" s="169"/>
    </row>
    <row r="21151" spans="10:10" ht="13">
      <c r="J21151" s="169"/>
    </row>
    <row r="21152" spans="10:10" ht="13">
      <c r="J21152" s="169"/>
    </row>
    <row r="21153" spans="10:10" ht="13">
      <c r="J21153" s="169"/>
    </row>
    <row r="21154" spans="10:10" ht="13">
      <c r="J21154" s="169"/>
    </row>
    <row r="21155" spans="10:10" ht="13">
      <c r="J21155" s="169"/>
    </row>
    <row r="21156" spans="10:10" ht="13">
      <c r="J21156" s="169"/>
    </row>
    <row r="21157" spans="10:10" ht="13">
      <c r="J21157" s="169"/>
    </row>
    <row r="21158" spans="10:10" ht="13">
      <c r="J21158" s="169"/>
    </row>
    <row r="21159" spans="10:10" ht="13">
      <c r="J21159" s="169"/>
    </row>
    <row r="21160" spans="10:10" ht="13">
      <c r="J21160" s="169"/>
    </row>
    <row r="21161" spans="10:10" ht="13">
      <c r="J21161" s="169"/>
    </row>
    <row r="21162" spans="10:10" ht="13">
      <c r="J21162" s="169"/>
    </row>
    <row r="21163" spans="10:10" ht="13">
      <c r="J21163" s="169"/>
    </row>
    <row r="21164" spans="10:10" ht="13">
      <c r="J21164" s="169"/>
    </row>
    <row r="21165" spans="10:10" ht="13">
      <c r="J21165" s="169"/>
    </row>
    <row r="21166" spans="10:10" ht="13">
      <c r="J21166" s="169"/>
    </row>
    <row r="21167" spans="10:10" ht="13">
      <c r="J21167" s="169"/>
    </row>
    <row r="21168" spans="10:10" ht="13">
      <c r="J21168" s="169"/>
    </row>
    <row r="21169" spans="10:10" ht="13">
      <c r="J21169" s="169"/>
    </row>
    <row r="21170" spans="10:10" ht="13">
      <c r="J21170" s="169"/>
    </row>
    <row r="21171" spans="10:10" ht="13">
      <c r="J21171" s="169"/>
    </row>
    <row r="21172" spans="10:10" ht="13">
      <c r="J21172" s="169"/>
    </row>
    <row r="21173" spans="10:10" ht="13">
      <c r="J21173" s="169"/>
    </row>
    <row r="21174" spans="10:10" ht="13">
      <c r="J21174" s="169"/>
    </row>
    <row r="21175" spans="10:10" ht="13">
      <c r="J21175" s="169"/>
    </row>
    <row r="21176" spans="10:10" ht="13">
      <c r="J21176" s="169"/>
    </row>
    <row r="21177" spans="10:10" ht="13">
      <c r="J21177" s="169"/>
    </row>
    <row r="21178" spans="10:10" ht="13">
      <c r="J21178" s="169"/>
    </row>
    <row r="21179" spans="10:10" ht="13">
      <c r="J21179" s="169"/>
    </row>
    <row r="21180" spans="10:10" ht="13">
      <c r="J21180" s="169"/>
    </row>
    <row r="21181" spans="10:10" ht="13">
      <c r="J21181" s="169"/>
    </row>
    <row r="21182" spans="10:10" ht="13">
      <c r="J21182" s="169"/>
    </row>
    <row r="21183" spans="10:10" ht="13">
      <c r="J21183" s="169"/>
    </row>
    <row r="21184" spans="10:10" ht="13">
      <c r="J21184" s="169"/>
    </row>
    <row r="21185" spans="10:10" ht="13">
      <c r="J21185" s="169"/>
    </row>
    <row r="21186" spans="10:10" ht="13">
      <c r="J21186" s="169"/>
    </row>
    <row r="21187" spans="10:10" ht="13">
      <c r="J21187" s="169"/>
    </row>
    <row r="21188" spans="10:10" ht="13">
      <c r="J21188" s="169"/>
    </row>
    <row r="21189" spans="10:10" ht="13">
      <c r="J21189" s="169"/>
    </row>
    <row r="21190" spans="10:10" ht="13">
      <c r="J21190" s="169"/>
    </row>
    <row r="21191" spans="10:10" ht="13">
      <c r="J21191" s="169"/>
    </row>
    <row r="21192" spans="10:10" ht="13">
      <c r="J21192" s="169"/>
    </row>
    <row r="21193" spans="10:10" ht="13">
      <c r="J21193" s="169"/>
    </row>
    <row r="21194" spans="10:10" ht="13">
      <c r="J21194" s="169"/>
    </row>
    <row r="21195" spans="10:10" ht="13">
      <c r="J21195" s="169"/>
    </row>
    <row r="21196" spans="10:10" ht="13">
      <c r="J21196" s="169"/>
    </row>
    <row r="21197" spans="10:10" ht="13">
      <c r="J21197" s="169"/>
    </row>
    <row r="21198" spans="10:10" ht="13">
      <c r="J21198" s="169"/>
    </row>
    <row r="21199" spans="10:10" ht="13">
      <c r="J21199" s="169"/>
    </row>
    <row r="21200" spans="10:10" ht="13">
      <c r="J21200" s="169"/>
    </row>
    <row r="21201" spans="10:10" ht="13">
      <c r="J21201" s="169"/>
    </row>
    <row r="21202" spans="10:10" ht="13">
      <c r="J21202" s="169"/>
    </row>
    <row r="21203" spans="10:10" ht="13">
      <c r="J21203" s="169"/>
    </row>
    <row r="21204" spans="10:10" ht="13">
      <c r="J21204" s="169"/>
    </row>
    <row r="21205" spans="10:10" ht="13">
      <c r="J21205" s="169"/>
    </row>
    <row r="21206" spans="10:10" ht="13">
      <c r="J21206" s="169"/>
    </row>
    <row r="21207" spans="10:10" ht="13">
      <c r="J21207" s="169"/>
    </row>
    <row r="21208" spans="10:10" ht="13">
      <c r="J21208" s="169"/>
    </row>
    <row r="21209" spans="10:10" ht="13">
      <c r="J21209" s="169"/>
    </row>
    <row r="21210" spans="10:10" ht="13">
      <c r="J21210" s="169"/>
    </row>
    <row r="21211" spans="10:10" ht="13">
      <c r="J21211" s="169"/>
    </row>
    <row r="21212" spans="10:10" ht="13">
      <c r="J21212" s="169"/>
    </row>
    <row r="21213" spans="10:10" ht="13">
      <c r="J21213" s="169"/>
    </row>
    <row r="21214" spans="10:10" ht="13">
      <c r="J21214" s="169"/>
    </row>
    <row r="21215" spans="10:10" ht="13">
      <c r="J21215" s="169"/>
    </row>
    <row r="21216" spans="10:10" ht="13">
      <c r="J21216" s="169"/>
    </row>
    <row r="21217" spans="10:10" ht="13">
      <c r="J21217" s="169"/>
    </row>
    <row r="21218" spans="10:10" ht="13">
      <c r="J21218" s="169"/>
    </row>
    <row r="21219" spans="10:10" ht="13">
      <c r="J21219" s="169"/>
    </row>
    <row r="21220" spans="10:10" ht="13">
      <c r="J21220" s="169"/>
    </row>
    <row r="21221" spans="10:10" ht="13">
      <c r="J21221" s="169"/>
    </row>
    <row r="21222" spans="10:10" ht="13">
      <c r="J21222" s="169"/>
    </row>
    <row r="21223" spans="10:10" ht="13">
      <c r="J21223" s="169"/>
    </row>
    <row r="21224" spans="10:10" ht="13">
      <c r="J21224" s="169"/>
    </row>
    <row r="21225" spans="10:10" ht="13">
      <c r="J21225" s="169"/>
    </row>
    <row r="21226" spans="10:10" ht="13">
      <c r="J21226" s="169"/>
    </row>
    <row r="21227" spans="10:10" ht="13">
      <c r="J21227" s="169"/>
    </row>
    <row r="21228" spans="10:10" ht="13">
      <c r="J21228" s="169"/>
    </row>
    <row r="21229" spans="10:10" ht="13">
      <c r="J21229" s="169"/>
    </row>
    <row r="21230" spans="10:10" ht="13">
      <c r="J21230" s="169"/>
    </row>
    <row r="21231" spans="10:10" ht="13">
      <c r="J21231" s="169"/>
    </row>
    <row r="21232" spans="10:10" ht="13">
      <c r="J21232" s="169"/>
    </row>
    <row r="21233" spans="10:10" ht="13">
      <c r="J21233" s="169"/>
    </row>
    <row r="21234" spans="10:10" ht="13">
      <c r="J21234" s="169"/>
    </row>
    <row r="21235" spans="10:10" ht="13">
      <c r="J21235" s="169"/>
    </row>
    <row r="21236" spans="10:10" ht="13">
      <c r="J21236" s="169"/>
    </row>
    <row r="21237" spans="10:10" ht="13">
      <c r="J21237" s="169"/>
    </row>
    <row r="21238" spans="10:10" ht="13">
      <c r="J21238" s="169"/>
    </row>
    <row r="21239" spans="10:10" ht="13">
      <c r="J21239" s="169"/>
    </row>
    <row r="21240" spans="10:10" ht="13">
      <c r="J21240" s="169"/>
    </row>
    <row r="21241" spans="10:10" ht="13">
      <c r="J21241" s="169"/>
    </row>
    <row r="21242" spans="10:10" ht="13">
      <c r="J21242" s="169"/>
    </row>
    <row r="21243" spans="10:10" ht="13">
      <c r="J21243" s="169"/>
    </row>
    <row r="21244" spans="10:10" ht="13">
      <c r="J21244" s="169"/>
    </row>
    <row r="21245" spans="10:10" ht="13">
      <c r="J21245" s="169"/>
    </row>
    <row r="21246" spans="10:10" ht="13">
      <c r="J21246" s="169"/>
    </row>
    <row r="21247" spans="10:10" ht="13">
      <c r="J21247" s="169"/>
    </row>
    <row r="21248" spans="10:10" ht="13">
      <c r="J21248" s="169"/>
    </row>
    <row r="21249" spans="10:10" ht="13">
      <c r="J21249" s="169"/>
    </row>
    <row r="21250" spans="10:10" ht="13">
      <c r="J21250" s="169"/>
    </row>
    <row r="21251" spans="10:10" ht="13">
      <c r="J21251" s="169"/>
    </row>
    <row r="21252" spans="10:10" ht="13">
      <c r="J21252" s="169"/>
    </row>
    <row r="21253" spans="10:10" ht="13">
      <c r="J21253" s="169"/>
    </row>
    <row r="21254" spans="10:10" ht="13">
      <c r="J21254" s="169"/>
    </row>
    <row r="21255" spans="10:10" ht="13">
      <c r="J21255" s="169"/>
    </row>
    <row r="21256" spans="10:10" ht="13">
      <c r="J21256" s="169"/>
    </row>
    <row r="21257" spans="10:10" ht="13">
      <c r="J21257" s="169"/>
    </row>
    <row r="21258" spans="10:10" ht="13">
      <c r="J21258" s="169"/>
    </row>
    <row r="21259" spans="10:10" ht="13">
      <c r="J21259" s="169"/>
    </row>
    <row r="21260" spans="10:10" ht="13">
      <c r="J21260" s="169"/>
    </row>
    <row r="21261" spans="10:10" ht="13">
      <c r="J21261" s="169"/>
    </row>
    <row r="21262" spans="10:10" ht="13">
      <c r="J21262" s="169"/>
    </row>
    <row r="21263" spans="10:10" ht="13">
      <c r="J21263" s="169"/>
    </row>
    <row r="21264" spans="10:10" ht="13">
      <c r="J21264" s="169"/>
    </row>
    <row r="21265" spans="10:10" ht="13">
      <c r="J21265" s="169"/>
    </row>
    <row r="21266" spans="10:10" ht="13">
      <c r="J21266" s="169"/>
    </row>
    <row r="21267" spans="10:10" ht="13">
      <c r="J21267" s="169"/>
    </row>
    <row r="21268" spans="10:10" ht="13">
      <c r="J21268" s="169"/>
    </row>
    <row r="21269" spans="10:10" ht="13">
      <c r="J21269" s="169"/>
    </row>
    <row r="21270" spans="10:10" ht="13">
      <c r="J21270" s="169"/>
    </row>
    <row r="21271" spans="10:10" ht="13">
      <c r="J21271" s="169"/>
    </row>
    <row r="21272" spans="10:10" ht="13">
      <c r="J21272" s="169"/>
    </row>
    <row r="21273" spans="10:10" ht="13">
      <c r="J21273" s="169"/>
    </row>
    <row r="21274" spans="10:10" ht="13">
      <c r="J21274" s="169"/>
    </row>
    <row r="21275" spans="10:10" ht="13">
      <c r="J21275" s="169"/>
    </row>
    <row r="21276" spans="10:10" ht="13">
      <c r="J21276" s="169"/>
    </row>
    <row r="21277" spans="10:10" ht="13">
      <c r="J21277" s="169"/>
    </row>
    <row r="21278" spans="10:10" ht="13">
      <c r="J21278" s="169"/>
    </row>
    <row r="21279" spans="10:10" ht="13">
      <c r="J21279" s="169"/>
    </row>
    <row r="21280" spans="10:10" ht="13">
      <c r="J21280" s="169"/>
    </row>
    <row r="21281" spans="10:10" ht="13">
      <c r="J21281" s="169"/>
    </row>
    <row r="21282" spans="10:10" ht="13">
      <c r="J21282" s="169"/>
    </row>
    <row r="21283" spans="10:10" ht="13">
      <c r="J21283" s="169"/>
    </row>
    <row r="21284" spans="10:10" ht="13">
      <c r="J21284" s="169"/>
    </row>
    <row r="21285" spans="10:10" ht="13">
      <c r="J21285" s="169"/>
    </row>
    <row r="21286" spans="10:10" ht="13">
      <c r="J21286" s="169"/>
    </row>
    <row r="21287" spans="10:10" ht="13">
      <c r="J21287" s="169"/>
    </row>
    <row r="21288" spans="10:10" ht="13">
      <c r="J21288" s="169"/>
    </row>
    <row r="21289" spans="10:10" ht="13">
      <c r="J21289" s="169"/>
    </row>
    <row r="21290" spans="10:10" ht="13">
      <c r="J21290" s="169"/>
    </row>
    <row r="21291" spans="10:10" ht="13">
      <c r="J21291" s="169"/>
    </row>
    <row r="21292" spans="10:10" ht="13">
      <c r="J21292" s="169"/>
    </row>
    <row r="21293" spans="10:10" ht="13">
      <c r="J21293" s="169"/>
    </row>
    <row r="21294" spans="10:10" ht="13">
      <c r="J21294" s="169"/>
    </row>
    <row r="21295" spans="10:10" ht="13">
      <c r="J21295" s="169"/>
    </row>
    <row r="21296" spans="10:10" ht="13">
      <c r="J21296" s="169"/>
    </row>
    <row r="21297" spans="10:10" ht="13">
      <c r="J21297" s="169"/>
    </row>
    <row r="21298" spans="10:10" ht="13">
      <c r="J21298" s="169"/>
    </row>
    <row r="21299" spans="10:10" ht="13">
      <c r="J21299" s="169"/>
    </row>
    <row r="21300" spans="10:10" ht="13">
      <c r="J21300" s="169"/>
    </row>
    <row r="21301" spans="10:10" ht="13">
      <c r="J21301" s="169"/>
    </row>
    <row r="21302" spans="10:10" ht="13">
      <c r="J21302" s="169"/>
    </row>
    <row r="21303" spans="10:10" ht="13">
      <c r="J21303" s="169"/>
    </row>
    <row r="21304" spans="10:10" ht="13">
      <c r="J21304" s="169"/>
    </row>
    <row r="21305" spans="10:10" ht="13">
      <c r="J21305" s="169"/>
    </row>
    <row r="21306" spans="10:10" ht="13">
      <c r="J21306" s="169"/>
    </row>
    <row r="21307" spans="10:10" ht="13">
      <c r="J21307" s="169"/>
    </row>
    <row r="21308" spans="10:10" ht="13">
      <c r="J21308" s="169"/>
    </row>
    <row r="21309" spans="10:10" ht="13">
      <c r="J21309" s="169"/>
    </row>
    <row r="21310" spans="10:10" ht="13">
      <c r="J21310" s="169"/>
    </row>
    <row r="21311" spans="10:10" ht="13">
      <c r="J21311" s="169"/>
    </row>
    <row r="21312" spans="10:10" ht="13">
      <c r="J21312" s="169"/>
    </row>
    <row r="21313" spans="10:10" ht="13">
      <c r="J21313" s="169"/>
    </row>
    <row r="21314" spans="10:10" ht="13">
      <c r="J21314" s="169"/>
    </row>
    <row r="21315" spans="10:10" ht="13">
      <c r="J21315" s="169"/>
    </row>
    <row r="21316" spans="10:10" ht="13">
      <c r="J21316" s="169"/>
    </row>
    <row r="21317" spans="10:10" ht="13">
      <c r="J21317" s="169"/>
    </row>
    <row r="21318" spans="10:10" ht="13">
      <c r="J21318" s="169"/>
    </row>
    <row r="21319" spans="10:10" ht="13">
      <c r="J21319" s="169"/>
    </row>
    <row r="21320" spans="10:10" ht="13">
      <c r="J21320" s="169"/>
    </row>
    <row r="21321" spans="10:10" ht="13">
      <c r="J21321" s="169"/>
    </row>
    <row r="21322" spans="10:10" ht="13">
      <c r="J21322" s="169"/>
    </row>
    <row r="21323" spans="10:10" ht="13">
      <c r="J21323" s="169"/>
    </row>
    <row r="21324" spans="10:10" ht="13">
      <c r="J21324" s="169"/>
    </row>
    <row r="21325" spans="10:10" ht="13">
      <c r="J21325" s="169"/>
    </row>
    <row r="21326" spans="10:10" ht="13">
      <c r="J21326" s="169"/>
    </row>
    <row r="21327" spans="10:10" ht="13">
      <c r="J21327" s="169"/>
    </row>
    <row r="21328" spans="10:10" ht="13">
      <c r="J21328" s="169"/>
    </row>
    <row r="21329" spans="10:10" ht="13">
      <c r="J21329" s="169"/>
    </row>
    <row r="21330" spans="10:10" ht="13">
      <c r="J21330" s="169"/>
    </row>
    <row r="21331" spans="10:10" ht="13">
      <c r="J21331" s="169"/>
    </row>
    <row r="21332" spans="10:10" ht="13">
      <c r="J21332" s="169"/>
    </row>
    <row r="21333" spans="10:10" ht="13">
      <c r="J21333" s="169"/>
    </row>
    <row r="21334" spans="10:10" ht="13">
      <c r="J21334" s="169"/>
    </row>
    <row r="21335" spans="10:10" ht="13">
      <c r="J21335" s="169"/>
    </row>
    <row r="21336" spans="10:10" ht="13">
      <c r="J21336" s="169"/>
    </row>
    <row r="21337" spans="10:10" ht="13">
      <c r="J21337" s="169"/>
    </row>
    <row r="21338" spans="10:10" ht="13">
      <c r="J21338" s="169"/>
    </row>
    <row r="21339" spans="10:10" ht="13">
      <c r="J21339" s="169"/>
    </row>
    <row r="21340" spans="10:10" ht="13">
      <c r="J21340" s="169"/>
    </row>
    <row r="21341" spans="10:10" ht="13">
      <c r="J21341" s="169"/>
    </row>
    <row r="21342" spans="10:10" ht="13">
      <c r="J21342" s="169"/>
    </row>
    <row r="21343" spans="10:10" ht="13">
      <c r="J21343" s="169"/>
    </row>
    <row r="21344" spans="10:10" ht="13">
      <c r="J21344" s="169"/>
    </row>
    <row r="21345" spans="10:10" ht="13">
      <c r="J21345" s="169"/>
    </row>
    <row r="21346" spans="10:10" ht="13">
      <c r="J21346" s="169"/>
    </row>
    <row r="21347" spans="10:10" ht="13">
      <c r="J21347" s="169"/>
    </row>
    <row r="21348" spans="10:10" ht="13">
      <c r="J21348" s="169"/>
    </row>
    <row r="21349" spans="10:10" ht="13">
      <c r="J21349" s="169"/>
    </row>
    <row r="21350" spans="10:10" ht="13">
      <c r="J21350" s="169"/>
    </row>
    <row r="21351" spans="10:10" ht="13">
      <c r="J21351" s="169"/>
    </row>
    <row r="21352" spans="10:10" ht="13">
      <c r="J21352" s="169"/>
    </row>
    <row r="21353" spans="10:10" ht="13">
      <c r="J21353" s="169"/>
    </row>
    <row r="21354" spans="10:10" ht="13">
      <c r="J21354" s="169"/>
    </row>
    <row r="21355" spans="10:10" ht="13">
      <c r="J21355" s="169"/>
    </row>
    <row r="21356" spans="10:10" ht="13">
      <c r="J21356" s="169"/>
    </row>
    <row r="21357" spans="10:10" ht="13">
      <c r="J21357" s="169"/>
    </row>
    <row r="21358" spans="10:10" ht="13">
      <c r="J21358" s="169"/>
    </row>
    <row r="21359" spans="10:10" ht="13">
      <c r="J21359" s="169"/>
    </row>
    <row r="21360" spans="10:10" ht="13">
      <c r="J21360" s="169"/>
    </row>
    <row r="21361" spans="10:10" ht="13">
      <c r="J21361" s="169"/>
    </row>
    <row r="21362" spans="10:10" ht="13">
      <c r="J21362" s="169"/>
    </row>
    <row r="21363" spans="10:10" ht="13">
      <c r="J21363" s="169"/>
    </row>
    <row r="21364" spans="10:10" ht="13">
      <c r="J21364" s="169"/>
    </row>
    <row r="21365" spans="10:10" ht="13">
      <c r="J21365" s="169"/>
    </row>
    <row r="21366" spans="10:10" ht="13">
      <c r="J21366" s="169"/>
    </row>
    <row r="21367" spans="10:10" ht="13">
      <c r="J21367" s="169"/>
    </row>
    <row r="21368" spans="10:10" ht="13">
      <c r="J21368" s="169"/>
    </row>
    <row r="21369" spans="10:10" ht="13">
      <c r="J21369" s="169"/>
    </row>
    <row r="21370" spans="10:10" ht="13">
      <c r="J21370" s="169"/>
    </row>
    <row r="21371" spans="10:10" ht="13">
      <c r="J21371" s="169"/>
    </row>
    <row r="21372" spans="10:10" ht="13">
      <c r="J21372" s="169"/>
    </row>
    <row r="21373" spans="10:10" ht="13">
      <c r="J21373" s="169"/>
    </row>
    <row r="21374" spans="10:10" ht="13">
      <c r="J21374" s="169"/>
    </row>
    <row r="21375" spans="10:10" ht="13">
      <c r="J21375" s="169"/>
    </row>
    <row r="21376" spans="10:10" ht="13">
      <c r="J21376" s="169"/>
    </row>
    <row r="21377" spans="10:10" ht="13">
      <c r="J21377" s="169"/>
    </row>
    <row r="21378" spans="10:10" ht="13">
      <c r="J21378" s="169"/>
    </row>
    <row r="21379" spans="10:10" ht="13">
      <c r="J21379" s="169"/>
    </row>
    <row r="21380" spans="10:10" ht="13">
      <c r="J21380" s="169"/>
    </row>
    <row r="21381" spans="10:10" ht="13">
      <c r="J21381" s="169"/>
    </row>
    <row r="21382" spans="10:10" ht="13">
      <c r="J21382" s="169"/>
    </row>
    <row r="21383" spans="10:10" ht="13">
      <c r="J21383" s="169"/>
    </row>
    <row r="21384" spans="10:10" ht="13">
      <c r="J21384" s="169"/>
    </row>
    <row r="21385" spans="10:10" ht="13">
      <c r="J21385" s="169"/>
    </row>
    <row r="21386" spans="10:10" ht="13">
      <c r="J21386" s="169"/>
    </row>
    <row r="21387" spans="10:10" ht="13">
      <c r="J21387" s="169"/>
    </row>
    <row r="21388" spans="10:10" ht="13">
      <c r="J21388" s="169"/>
    </row>
    <row r="21389" spans="10:10" ht="13">
      <c r="J21389" s="169"/>
    </row>
    <row r="21390" spans="10:10" ht="13">
      <c r="J21390" s="169"/>
    </row>
    <row r="21391" spans="10:10" ht="13">
      <c r="J21391" s="169"/>
    </row>
    <row r="21392" spans="10:10" ht="13">
      <c r="J21392" s="169"/>
    </row>
    <row r="21393" spans="10:10" ht="13">
      <c r="J21393" s="169"/>
    </row>
    <row r="21394" spans="10:10" ht="13">
      <c r="J21394" s="169"/>
    </row>
    <row r="21395" spans="10:10" ht="13">
      <c r="J21395" s="169"/>
    </row>
    <row r="21396" spans="10:10" ht="13">
      <c r="J21396" s="169"/>
    </row>
    <row r="21397" spans="10:10" ht="13">
      <c r="J21397" s="169"/>
    </row>
    <row r="21398" spans="10:10" ht="13">
      <c r="J21398" s="169"/>
    </row>
    <row r="21399" spans="10:10" ht="13">
      <c r="J21399" s="169"/>
    </row>
    <row r="21400" spans="10:10" ht="13">
      <c r="J21400" s="169"/>
    </row>
    <row r="21401" spans="10:10" ht="13">
      <c r="J21401" s="169"/>
    </row>
    <row r="21402" spans="10:10" ht="13">
      <c r="J21402" s="169"/>
    </row>
    <row r="21403" spans="10:10" ht="13">
      <c r="J21403" s="169"/>
    </row>
    <row r="21404" spans="10:10" ht="13">
      <c r="J21404" s="169"/>
    </row>
    <row r="21405" spans="10:10" ht="13">
      <c r="J21405" s="169"/>
    </row>
    <row r="21406" spans="10:10" ht="13">
      <c r="J21406" s="169"/>
    </row>
    <row r="21407" spans="10:10" ht="13">
      <c r="J21407" s="169"/>
    </row>
    <row r="21408" spans="10:10" ht="13">
      <c r="J21408" s="169"/>
    </row>
    <row r="21409" spans="10:10" ht="13">
      <c r="J21409" s="169"/>
    </row>
    <row r="21410" spans="10:10" ht="13">
      <c r="J21410" s="169"/>
    </row>
    <row r="21411" spans="10:10" ht="13">
      <c r="J21411" s="169"/>
    </row>
    <row r="21412" spans="10:10" ht="13">
      <c r="J21412" s="169"/>
    </row>
    <row r="21413" spans="10:10" ht="13">
      <c r="J21413" s="169"/>
    </row>
    <row r="21414" spans="10:10" ht="13">
      <c r="J21414" s="169"/>
    </row>
    <row r="21415" spans="10:10" ht="13">
      <c r="J21415" s="169"/>
    </row>
    <row r="21416" spans="10:10" ht="13">
      <c r="J21416" s="169"/>
    </row>
    <row r="21417" spans="10:10" ht="13">
      <c r="J21417" s="169"/>
    </row>
    <row r="21418" spans="10:10" ht="13">
      <c r="J21418" s="169"/>
    </row>
    <row r="21419" spans="10:10" ht="13">
      <c r="J21419" s="169"/>
    </row>
    <row r="21420" spans="10:10" ht="13">
      <c r="J21420" s="169"/>
    </row>
    <row r="21421" spans="10:10" ht="13">
      <c r="J21421" s="169"/>
    </row>
    <row r="21422" spans="10:10" ht="13">
      <c r="J21422" s="169"/>
    </row>
    <row r="21423" spans="10:10" ht="13">
      <c r="J21423" s="169"/>
    </row>
    <row r="21424" spans="10:10" ht="13">
      <c r="J21424" s="169"/>
    </row>
    <row r="21425" spans="10:10" ht="13">
      <c r="J21425" s="169"/>
    </row>
    <row r="21426" spans="10:10" ht="13">
      <c r="J21426" s="169"/>
    </row>
    <row r="21427" spans="10:10" ht="13">
      <c r="J21427" s="169"/>
    </row>
    <row r="21428" spans="10:10" ht="13">
      <c r="J21428" s="169"/>
    </row>
    <row r="21429" spans="10:10" ht="13">
      <c r="J21429" s="169"/>
    </row>
    <row r="21430" spans="10:10" ht="13">
      <c r="J21430" s="169"/>
    </row>
    <row r="21431" spans="10:10" ht="13">
      <c r="J21431" s="169"/>
    </row>
    <row r="21432" spans="10:10" ht="13">
      <c r="J21432" s="169"/>
    </row>
    <row r="21433" spans="10:10" ht="13">
      <c r="J21433" s="169"/>
    </row>
    <row r="21434" spans="10:10" ht="13">
      <c r="J21434" s="169"/>
    </row>
    <row r="21435" spans="10:10" ht="13">
      <c r="J21435" s="169"/>
    </row>
    <row r="21436" spans="10:10" ht="13">
      <c r="J21436" s="169"/>
    </row>
    <row r="21437" spans="10:10" ht="13">
      <c r="J21437" s="169"/>
    </row>
    <row r="21438" spans="10:10" ht="13">
      <c r="J21438" s="169"/>
    </row>
    <row r="21439" spans="10:10" ht="13">
      <c r="J21439" s="169"/>
    </row>
    <row r="21440" spans="10:10" ht="13">
      <c r="J21440" s="169"/>
    </row>
    <row r="21441" spans="10:10" ht="13">
      <c r="J21441" s="169"/>
    </row>
    <row r="21442" spans="10:10" ht="13">
      <c r="J21442" s="169"/>
    </row>
    <row r="21443" spans="10:10" ht="13">
      <c r="J21443" s="169"/>
    </row>
    <row r="21444" spans="10:10" ht="13">
      <c r="J21444" s="169"/>
    </row>
    <row r="21445" spans="10:10" ht="13">
      <c r="J21445" s="169"/>
    </row>
    <row r="21446" spans="10:10" ht="13">
      <c r="J21446" s="169"/>
    </row>
    <row r="21447" spans="10:10" ht="13">
      <c r="J21447" s="169"/>
    </row>
    <row r="21448" spans="10:10" ht="13">
      <c r="J21448" s="169"/>
    </row>
    <row r="21449" spans="10:10" ht="13">
      <c r="J21449" s="169"/>
    </row>
    <row r="21450" spans="10:10" ht="13">
      <c r="J21450" s="169"/>
    </row>
    <row r="21451" spans="10:10" ht="13">
      <c r="J21451" s="169"/>
    </row>
    <row r="21452" spans="10:10" ht="13">
      <c r="J21452" s="169"/>
    </row>
    <row r="21453" spans="10:10" ht="13">
      <c r="J21453" s="169"/>
    </row>
    <row r="21454" spans="10:10" ht="13">
      <c r="J21454" s="169"/>
    </row>
    <row r="21455" spans="10:10" ht="13">
      <c r="J21455" s="169"/>
    </row>
    <row r="21456" spans="10:10" ht="13">
      <c r="J21456" s="169"/>
    </row>
    <row r="21457" spans="10:10" ht="13">
      <c r="J21457" s="169"/>
    </row>
    <row r="21458" spans="10:10" ht="13">
      <c r="J21458" s="169"/>
    </row>
    <row r="21459" spans="10:10" ht="13">
      <c r="J21459" s="169"/>
    </row>
    <row r="21460" spans="10:10" ht="13">
      <c r="J21460" s="169"/>
    </row>
    <row r="21461" spans="10:10" ht="13">
      <c r="J21461" s="169"/>
    </row>
    <row r="21462" spans="10:10" ht="13">
      <c r="J21462" s="169"/>
    </row>
    <row r="21463" spans="10:10" ht="13">
      <c r="J21463" s="169"/>
    </row>
    <row r="21464" spans="10:10" ht="13">
      <c r="J21464" s="169"/>
    </row>
    <row r="21465" spans="10:10" ht="13">
      <c r="J21465" s="169"/>
    </row>
    <row r="21466" spans="10:10" ht="13">
      <c r="J21466" s="169"/>
    </row>
    <row r="21467" spans="10:10" ht="13">
      <c r="J21467" s="169"/>
    </row>
    <row r="21468" spans="10:10" ht="13">
      <c r="J21468" s="169"/>
    </row>
    <row r="21469" spans="10:10" ht="13">
      <c r="J21469" s="169"/>
    </row>
    <row r="21470" spans="10:10" ht="13">
      <c r="J21470" s="169"/>
    </row>
    <row r="21471" spans="10:10" ht="13">
      <c r="J21471" s="169"/>
    </row>
    <row r="21472" spans="10:10" ht="13">
      <c r="J21472" s="169"/>
    </row>
    <row r="21473" spans="10:10" ht="13">
      <c r="J21473" s="169"/>
    </row>
    <row r="21474" spans="10:10" ht="13">
      <c r="J21474" s="169"/>
    </row>
    <row r="21475" spans="10:10" ht="13">
      <c r="J21475" s="169"/>
    </row>
    <row r="21476" spans="10:10" ht="13">
      <c r="J21476" s="169"/>
    </row>
    <row r="21477" spans="10:10" ht="13">
      <c r="J21477" s="169"/>
    </row>
    <row r="21478" spans="10:10" ht="13">
      <c r="J21478" s="169"/>
    </row>
    <row r="21479" spans="10:10" ht="13">
      <c r="J21479" s="169"/>
    </row>
    <row r="21480" spans="10:10" ht="13">
      <c r="J21480" s="169"/>
    </row>
    <row r="21481" spans="10:10" ht="13">
      <c r="J21481" s="169"/>
    </row>
    <row r="21482" spans="10:10" ht="13">
      <c r="J21482" s="169"/>
    </row>
    <row r="21483" spans="10:10" ht="13">
      <c r="J21483" s="169"/>
    </row>
    <row r="21484" spans="10:10" ht="13">
      <c r="J21484" s="169"/>
    </row>
    <row r="21485" spans="10:10" ht="13">
      <c r="J21485" s="169"/>
    </row>
    <row r="21486" spans="10:10" ht="13">
      <c r="J21486" s="169"/>
    </row>
    <row r="21487" spans="10:10" ht="13">
      <c r="J21487" s="169"/>
    </row>
    <row r="21488" spans="10:10" ht="13">
      <c r="J21488" s="169"/>
    </row>
    <row r="21489" spans="10:10" ht="13">
      <c r="J21489" s="169"/>
    </row>
    <row r="21490" spans="10:10" ht="13">
      <c r="J21490" s="169"/>
    </row>
    <row r="21491" spans="10:10" ht="13">
      <c r="J21491" s="169"/>
    </row>
    <row r="21492" spans="10:10" ht="13">
      <c r="J21492" s="169"/>
    </row>
    <row r="21493" spans="10:10" ht="13">
      <c r="J21493" s="169"/>
    </row>
    <row r="21494" spans="10:10" ht="13">
      <c r="J21494" s="169"/>
    </row>
    <row r="21495" spans="10:10" ht="13">
      <c r="J21495" s="169"/>
    </row>
    <row r="21496" spans="10:10" ht="13">
      <c r="J21496" s="169"/>
    </row>
    <row r="21497" spans="10:10" ht="13">
      <c r="J21497" s="169"/>
    </row>
    <row r="21498" spans="10:10" ht="13">
      <c r="J21498" s="169"/>
    </row>
    <row r="21499" spans="10:10" ht="13">
      <c r="J21499" s="169"/>
    </row>
    <row r="21500" spans="10:10" ht="13">
      <c r="J21500" s="169"/>
    </row>
    <row r="21501" spans="10:10" ht="13">
      <c r="J21501" s="169"/>
    </row>
    <row r="21502" spans="10:10" ht="13">
      <c r="J21502" s="169"/>
    </row>
    <row r="21503" spans="10:10" ht="13">
      <c r="J21503" s="169"/>
    </row>
    <row r="21504" spans="10:10" ht="13">
      <c r="J21504" s="169"/>
    </row>
    <row r="21505" spans="10:10" ht="13">
      <c r="J21505" s="169"/>
    </row>
    <row r="21506" spans="10:10" ht="13">
      <c r="J21506" s="169"/>
    </row>
    <row r="21507" spans="10:10" ht="13">
      <c r="J21507" s="169"/>
    </row>
    <row r="21508" spans="10:10" ht="13">
      <c r="J21508" s="169"/>
    </row>
    <row r="21509" spans="10:10" ht="13">
      <c r="J21509" s="169"/>
    </row>
    <row r="21510" spans="10:10" ht="13">
      <c r="J21510" s="169"/>
    </row>
    <row r="21511" spans="10:10" ht="13">
      <c r="J21511" s="169"/>
    </row>
    <row r="21512" spans="10:10" ht="13">
      <c r="J21512" s="169"/>
    </row>
    <row r="21513" spans="10:10" ht="13">
      <c r="J21513" s="169"/>
    </row>
    <row r="21514" spans="10:10" ht="13">
      <c r="J21514" s="169"/>
    </row>
    <row r="21515" spans="10:10" ht="13">
      <c r="J21515" s="169"/>
    </row>
    <row r="21516" spans="10:10" ht="13">
      <c r="J21516" s="169"/>
    </row>
    <row r="21517" spans="10:10" ht="13">
      <c r="J21517" s="169"/>
    </row>
    <row r="21518" spans="10:10" ht="13">
      <c r="J21518" s="169"/>
    </row>
    <row r="21519" spans="10:10" ht="13">
      <c r="J21519" s="169"/>
    </row>
    <row r="21520" spans="10:10" ht="13">
      <c r="J21520" s="169"/>
    </row>
    <row r="21521" spans="10:10" ht="13">
      <c r="J21521" s="169"/>
    </row>
    <row r="21522" spans="10:10" ht="13">
      <c r="J21522" s="169"/>
    </row>
    <row r="21523" spans="10:10" ht="13">
      <c r="J21523" s="169"/>
    </row>
    <row r="21524" spans="10:10" ht="13">
      <c r="J21524" s="169"/>
    </row>
    <row r="21525" spans="10:10" ht="13">
      <c r="J21525" s="169"/>
    </row>
    <row r="21526" spans="10:10" ht="13">
      <c r="J21526" s="169"/>
    </row>
    <row r="21527" spans="10:10" ht="13">
      <c r="J21527" s="169"/>
    </row>
    <row r="21528" spans="10:10" ht="13">
      <c r="J21528" s="169"/>
    </row>
    <row r="21529" spans="10:10" ht="13">
      <c r="J21529" s="169"/>
    </row>
    <row r="21530" spans="10:10" ht="13">
      <c r="J21530" s="169"/>
    </row>
    <row r="21531" spans="10:10" ht="13">
      <c r="J21531" s="169"/>
    </row>
    <row r="21532" spans="10:10" ht="13">
      <c r="J21532" s="169"/>
    </row>
    <row r="21533" spans="10:10" ht="13">
      <c r="J21533" s="169"/>
    </row>
    <row r="21534" spans="10:10" ht="13">
      <c r="J21534" s="169"/>
    </row>
    <row r="21535" spans="10:10" ht="13">
      <c r="J21535" s="169"/>
    </row>
    <row r="21536" spans="10:10" ht="13">
      <c r="J21536" s="169"/>
    </row>
    <row r="21537" spans="10:10" ht="13">
      <c r="J21537" s="169"/>
    </row>
    <row r="21538" spans="10:10" ht="13">
      <c r="J21538" s="169"/>
    </row>
    <row r="21539" spans="10:10" ht="13">
      <c r="J21539" s="169"/>
    </row>
    <row r="21540" spans="10:10" ht="13">
      <c r="J21540" s="169"/>
    </row>
    <row r="21541" spans="10:10" ht="13">
      <c r="J21541" s="169"/>
    </row>
    <row r="21542" spans="10:10" ht="13">
      <c r="J21542" s="169"/>
    </row>
    <row r="21543" spans="10:10" ht="13">
      <c r="J21543" s="169"/>
    </row>
    <row r="21544" spans="10:10" ht="13">
      <c r="J21544" s="169"/>
    </row>
    <row r="21545" spans="10:10" ht="13">
      <c r="J21545" s="169"/>
    </row>
    <row r="21546" spans="10:10" ht="13">
      <c r="J21546" s="169"/>
    </row>
    <row r="21547" spans="10:10" ht="13">
      <c r="J21547" s="169"/>
    </row>
    <row r="21548" spans="10:10" ht="13">
      <c r="J21548" s="169"/>
    </row>
    <row r="21549" spans="10:10" ht="13">
      <c r="J21549" s="169"/>
    </row>
    <row r="21550" spans="10:10" ht="13">
      <c r="J21550" s="169"/>
    </row>
    <row r="21551" spans="10:10" ht="13">
      <c r="J21551" s="169"/>
    </row>
    <row r="21552" spans="10:10" ht="13">
      <c r="J21552" s="169"/>
    </row>
    <row r="21553" spans="10:10" ht="13">
      <c r="J21553" s="169"/>
    </row>
    <row r="21554" spans="10:10" ht="13">
      <c r="J21554" s="169"/>
    </row>
    <row r="21555" spans="10:10" ht="13">
      <c r="J21555" s="169"/>
    </row>
    <row r="21556" spans="10:10" ht="13">
      <c r="J21556" s="169"/>
    </row>
    <row r="21557" spans="10:10" ht="13">
      <c r="J21557" s="169"/>
    </row>
    <row r="21558" spans="10:10" ht="13">
      <c r="J21558" s="169"/>
    </row>
    <row r="21559" spans="10:10" ht="13">
      <c r="J21559" s="169"/>
    </row>
    <row r="21560" spans="10:10" ht="13">
      <c r="J21560" s="169"/>
    </row>
    <row r="21561" spans="10:10" ht="13">
      <c r="J21561" s="169"/>
    </row>
    <row r="21562" spans="10:10" ht="13">
      <c r="J21562" s="169"/>
    </row>
    <row r="21563" spans="10:10" ht="13">
      <c r="J21563" s="169"/>
    </row>
    <row r="21564" spans="10:10" ht="13">
      <c r="J21564" s="169"/>
    </row>
    <row r="21565" spans="10:10" ht="13">
      <c r="J21565" s="169"/>
    </row>
    <row r="21566" spans="10:10" ht="13">
      <c r="J21566" s="169"/>
    </row>
    <row r="21567" spans="10:10" ht="13">
      <c r="J21567" s="169"/>
    </row>
    <row r="21568" spans="10:10" ht="13">
      <c r="J21568" s="169"/>
    </row>
    <row r="21569" spans="10:10" ht="13">
      <c r="J21569" s="169"/>
    </row>
    <row r="21570" spans="10:10" ht="13">
      <c r="J21570" s="169"/>
    </row>
    <row r="21571" spans="10:10" ht="13">
      <c r="J21571" s="169"/>
    </row>
    <row r="21572" spans="10:10" ht="13">
      <c r="J21572" s="169"/>
    </row>
    <row r="21573" spans="10:10" ht="13">
      <c r="J21573" s="169"/>
    </row>
    <row r="21574" spans="10:10" ht="13">
      <c r="J21574" s="169"/>
    </row>
    <row r="21575" spans="10:10" ht="13">
      <c r="J21575" s="169"/>
    </row>
    <row r="21576" spans="10:10" ht="13">
      <c r="J21576" s="169"/>
    </row>
    <row r="21577" spans="10:10" ht="13">
      <c r="J21577" s="169"/>
    </row>
    <row r="21578" spans="10:10" ht="13">
      <c r="J21578" s="169"/>
    </row>
    <row r="21579" spans="10:10" ht="13">
      <c r="J21579" s="169"/>
    </row>
    <row r="21580" spans="10:10" ht="13">
      <c r="J21580" s="169"/>
    </row>
    <row r="21581" spans="10:10" ht="13">
      <c r="J21581" s="169"/>
    </row>
    <row r="21582" spans="10:10" ht="13">
      <c r="J21582" s="169"/>
    </row>
    <row r="21583" spans="10:10" ht="13">
      <c r="J21583" s="169"/>
    </row>
    <row r="21584" spans="10:10" ht="13">
      <c r="J21584" s="169"/>
    </row>
    <row r="21585" spans="10:10" ht="13">
      <c r="J21585" s="169"/>
    </row>
    <row r="21586" spans="10:10" ht="13">
      <c r="J21586" s="169"/>
    </row>
    <row r="21587" spans="10:10" ht="13">
      <c r="J21587" s="169"/>
    </row>
    <row r="21588" spans="10:10" ht="13">
      <c r="J21588" s="169"/>
    </row>
    <row r="21589" spans="10:10" ht="13">
      <c r="J21589" s="169"/>
    </row>
    <row r="21590" spans="10:10" ht="13">
      <c r="J21590" s="169"/>
    </row>
    <row r="21591" spans="10:10" ht="13">
      <c r="J21591" s="169"/>
    </row>
    <row r="21592" spans="10:10" ht="13">
      <c r="J21592" s="169"/>
    </row>
    <row r="21593" spans="10:10" ht="13">
      <c r="J21593" s="169"/>
    </row>
    <row r="21594" spans="10:10" ht="13">
      <c r="J21594" s="169"/>
    </row>
    <row r="21595" spans="10:10" ht="13">
      <c r="J21595" s="169"/>
    </row>
    <row r="21596" spans="10:10" ht="13">
      <c r="J21596" s="169"/>
    </row>
    <row r="21597" spans="10:10" ht="13">
      <c r="J21597" s="169"/>
    </row>
    <row r="21598" spans="10:10" ht="13">
      <c r="J21598" s="169"/>
    </row>
    <row r="21599" spans="10:10" ht="13">
      <c r="J21599" s="169"/>
    </row>
    <row r="21600" spans="10:10" ht="13">
      <c r="J21600" s="169"/>
    </row>
    <row r="21601" spans="10:10" ht="13">
      <c r="J21601" s="169"/>
    </row>
    <row r="21602" spans="10:10" ht="13">
      <c r="J21602" s="169"/>
    </row>
    <row r="21603" spans="10:10" ht="13">
      <c r="J21603" s="169"/>
    </row>
    <row r="21604" spans="10:10" ht="13">
      <c r="J21604" s="169"/>
    </row>
    <row r="21605" spans="10:10" ht="13">
      <c r="J21605" s="169"/>
    </row>
    <row r="21606" spans="10:10" ht="13">
      <c r="J21606" s="169"/>
    </row>
    <row r="21607" spans="10:10" ht="13">
      <c r="J21607" s="169"/>
    </row>
    <row r="21608" spans="10:10" ht="13">
      <c r="J21608" s="169"/>
    </row>
    <row r="21609" spans="10:10" ht="13">
      <c r="J21609" s="169"/>
    </row>
    <row r="21610" spans="10:10" ht="13">
      <c r="J21610" s="169"/>
    </row>
    <row r="21611" spans="10:10" ht="13">
      <c r="J21611" s="169"/>
    </row>
    <row r="21612" spans="10:10" ht="13">
      <c r="J21612" s="169"/>
    </row>
    <row r="21613" spans="10:10" ht="13">
      <c r="J21613" s="169"/>
    </row>
    <row r="21614" spans="10:10" ht="13">
      <c r="J21614" s="169"/>
    </row>
    <row r="21615" spans="10:10" ht="13">
      <c r="J21615" s="169"/>
    </row>
    <row r="21616" spans="10:10" ht="13">
      <c r="J21616" s="169"/>
    </row>
    <row r="21617" spans="10:10" ht="13">
      <c r="J21617" s="169"/>
    </row>
    <row r="21618" spans="10:10" ht="13">
      <c r="J21618" s="169"/>
    </row>
    <row r="21619" spans="10:10" ht="13">
      <c r="J21619" s="169"/>
    </row>
    <row r="21620" spans="10:10" ht="13">
      <c r="J21620" s="169"/>
    </row>
    <row r="21621" spans="10:10" ht="13">
      <c r="J21621" s="169"/>
    </row>
    <row r="21622" spans="10:10" ht="13">
      <c r="J21622" s="169"/>
    </row>
    <row r="21623" spans="10:10" ht="13">
      <c r="J21623" s="169"/>
    </row>
    <row r="21624" spans="10:10" ht="13">
      <c r="J21624" s="169"/>
    </row>
    <row r="21625" spans="10:10" ht="13">
      <c r="J21625" s="169"/>
    </row>
    <row r="21626" spans="10:10" ht="13">
      <c r="J21626" s="169"/>
    </row>
    <row r="21627" spans="10:10" ht="13">
      <c r="J21627" s="169"/>
    </row>
    <row r="21628" spans="10:10" ht="13">
      <c r="J21628" s="169"/>
    </row>
    <row r="21629" spans="10:10" ht="13">
      <c r="J21629" s="169"/>
    </row>
    <row r="21630" spans="10:10" ht="13">
      <c r="J21630" s="169"/>
    </row>
    <row r="21631" spans="10:10" ht="13">
      <c r="J21631" s="169"/>
    </row>
    <row r="21632" spans="10:10" ht="13">
      <c r="J21632" s="169"/>
    </row>
    <row r="21633" spans="10:10" ht="13">
      <c r="J21633" s="169"/>
    </row>
    <row r="21634" spans="10:10" ht="13">
      <c r="J21634" s="169"/>
    </row>
    <row r="21635" spans="10:10" ht="13">
      <c r="J21635" s="169"/>
    </row>
    <row r="21636" spans="10:10" ht="13">
      <c r="J21636" s="169"/>
    </row>
    <row r="21637" spans="10:10" ht="13">
      <c r="J21637" s="169"/>
    </row>
    <row r="21638" spans="10:10" ht="13">
      <c r="J21638" s="169"/>
    </row>
    <row r="21639" spans="10:10" ht="13">
      <c r="J21639" s="169"/>
    </row>
    <row r="21640" spans="10:10" ht="13">
      <c r="J21640" s="169"/>
    </row>
    <row r="21641" spans="10:10" ht="13">
      <c r="J21641" s="169"/>
    </row>
    <row r="21642" spans="10:10" ht="13">
      <c r="J21642" s="169"/>
    </row>
    <row r="21643" spans="10:10" ht="13">
      <c r="J21643" s="169"/>
    </row>
    <row r="21644" spans="10:10" ht="13">
      <c r="J21644" s="169"/>
    </row>
    <row r="21645" spans="10:10" ht="13">
      <c r="J21645" s="169"/>
    </row>
    <row r="21646" spans="10:10" ht="13">
      <c r="J21646" s="169"/>
    </row>
    <row r="21647" spans="10:10" ht="13">
      <c r="J21647" s="169"/>
    </row>
    <row r="21648" spans="10:10" ht="13">
      <c r="J21648" s="169"/>
    </row>
    <row r="21649" spans="10:10" ht="13">
      <c r="J21649" s="169"/>
    </row>
    <row r="21650" spans="10:10" ht="13">
      <c r="J21650" s="169"/>
    </row>
    <row r="21651" spans="10:10" ht="13">
      <c r="J21651" s="169"/>
    </row>
    <row r="21652" spans="10:10" ht="13">
      <c r="J21652" s="169"/>
    </row>
    <row r="21653" spans="10:10" ht="13">
      <c r="J21653" s="169"/>
    </row>
    <row r="21654" spans="10:10" ht="13">
      <c r="J21654" s="169"/>
    </row>
    <row r="21655" spans="10:10" ht="13">
      <c r="J21655" s="169"/>
    </row>
    <row r="21656" spans="10:10" ht="13">
      <c r="J21656" s="169"/>
    </row>
    <row r="21657" spans="10:10" ht="13">
      <c r="J21657" s="169"/>
    </row>
    <row r="21658" spans="10:10" ht="13">
      <c r="J21658" s="169"/>
    </row>
    <row r="21659" spans="10:10" ht="13">
      <c r="J21659" s="169"/>
    </row>
    <row r="21660" spans="10:10" ht="13">
      <c r="J21660" s="169"/>
    </row>
    <row r="21661" spans="10:10" ht="13">
      <c r="J21661" s="169"/>
    </row>
    <row r="21662" spans="10:10" ht="13">
      <c r="J21662" s="169"/>
    </row>
    <row r="21663" spans="10:10" ht="13">
      <c r="J21663" s="169"/>
    </row>
    <row r="21664" spans="10:10" ht="13">
      <c r="J21664" s="169"/>
    </row>
    <row r="21665" spans="10:10" ht="13">
      <c r="J21665" s="169"/>
    </row>
    <row r="21666" spans="10:10" ht="13">
      <c r="J21666" s="169"/>
    </row>
    <row r="21667" spans="10:10" ht="13">
      <c r="J21667" s="169"/>
    </row>
    <row r="21668" spans="10:10" ht="13">
      <c r="J21668" s="169"/>
    </row>
    <row r="21669" spans="10:10" ht="13">
      <c r="J21669" s="169"/>
    </row>
    <row r="21670" spans="10:10" ht="13">
      <c r="J21670" s="169"/>
    </row>
    <row r="21671" spans="10:10" ht="13">
      <c r="J21671" s="169"/>
    </row>
    <row r="21672" spans="10:10" ht="13">
      <c r="J21672" s="169"/>
    </row>
    <row r="21673" spans="10:10" ht="13">
      <c r="J21673" s="169"/>
    </row>
    <row r="21674" spans="10:10" ht="13">
      <c r="J21674" s="169"/>
    </row>
    <row r="21675" spans="10:10" ht="13">
      <c r="J21675" s="169"/>
    </row>
    <row r="21676" spans="10:10" ht="13">
      <c r="J21676" s="169"/>
    </row>
    <row r="21677" spans="10:10" ht="13">
      <c r="J21677" s="169"/>
    </row>
    <row r="21678" spans="10:10" ht="13">
      <c r="J21678" s="169"/>
    </row>
    <row r="21679" spans="10:10" ht="13">
      <c r="J21679" s="169"/>
    </row>
    <row r="21680" spans="10:10" ht="13">
      <c r="J21680" s="169"/>
    </row>
    <row r="21681" spans="10:10" ht="13">
      <c r="J21681" s="169"/>
    </row>
    <row r="21682" spans="10:10" ht="13">
      <c r="J21682" s="169"/>
    </row>
    <row r="21683" spans="10:10" ht="13">
      <c r="J21683" s="169"/>
    </row>
    <row r="21684" spans="10:10" ht="13">
      <c r="J21684" s="169"/>
    </row>
    <row r="21685" spans="10:10" ht="13">
      <c r="J21685" s="169"/>
    </row>
    <row r="21686" spans="10:10" ht="13">
      <c r="J21686" s="169"/>
    </row>
    <row r="21687" spans="10:10" ht="13">
      <c r="J21687" s="169"/>
    </row>
    <row r="21688" spans="10:10" ht="13">
      <c r="J21688" s="169"/>
    </row>
    <row r="21689" spans="10:10" ht="13">
      <c r="J21689" s="169"/>
    </row>
    <row r="21690" spans="10:10" ht="13">
      <c r="J21690" s="169"/>
    </row>
    <row r="21691" spans="10:10" ht="13">
      <c r="J21691" s="169"/>
    </row>
    <row r="21692" spans="10:10" ht="13">
      <c r="J21692" s="169"/>
    </row>
    <row r="21693" spans="10:10" ht="13">
      <c r="J21693" s="169"/>
    </row>
    <row r="21694" spans="10:10" ht="13">
      <c r="J21694" s="169"/>
    </row>
    <row r="21695" spans="10:10" ht="13">
      <c r="J21695" s="169"/>
    </row>
    <row r="21696" spans="10:10" ht="13">
      <c r="J21696" s="169"/>
    </row>
    <row r="21697" spans="10:10" ht="13">
      <c r="J21697" s="169"/>
    </row>
    <row r="21698" spans="10:10" ht="13">
      <c r="J21698" s="169"/>
    </row>
    <row r="21699" spans="10:10" ht="13">
      <c r="J21699" s="169"/>
    </row>
    <row r="21700" spans="10:10" ht="13">
      <c r="J21700" s="169"/>
    </row>
    <row r="21701" spans="10:10" ht="13">
      <c r="J21701" s="169"/>
    </row>
    <row r="21702" spans="10:10" ht="13">
      <c r="J21702" s="169"/>
    </row>
    <row r="21703" spans="10:10" ht="13">
      <c r="J21703" s="169"/>
    </row>
    <row r="21704" spans="10:10" ht="13">
      <c r="J21704" s="169"/>
    </row>
    <row r="21705" spans="10:10" ht="13">
      <c r="J21705" s="169"/>
    </row>
    <row r="21706" spans="10:10" ht="13">
      <c r="J21706" s="169"/>
    </row>
    <row r="21707" spans="10:10" ht="13">
      <c r="J21707" s="169"/>
    </row>
    <row r="21708" spans="10:10" ht="13">
      <c r="J21708" s="169"/>
    </row>
    <row r="21709" spans="10:10" ht="13">
      <c r="J21709" s="169"/>
    </row>
    <row r="21710" spans="10:10" ht="13">
      <c r="J21710" s="169"/>
    </row>
    <row r="21711" spans="10:10" ht="13">
      <c r="J21711" s="169"/>
    </row>
    <row r="21712" spans="10:10" ht="13">
      <c r="J21712" s="169"/>
    </row>
    <row r="21713" spans="10:10" ht="13">
      <c r="J21713" s="169"/>
    </row>
    <row r="21714" spans="10:10" ht="13">
      <c r="J21714" s="169"/>
    </row>
    <row r="21715" spans="10:10" ht="13">
      <c r="J21715" s="169"/>
    </row>
    <row r="21716" spans="10:10" ht="13">
      <c r="J21716" s="169"/>
    </row>
    <row r="21717" spans="10:10" ht="13">
      <c r="J21717" s="169"/>
    </row>
    <row r="21718" spans="10:10" ht="13">
      <c r="J21718" s="169"/>
    </row>
    <row r="21719" spans="10:10" ht="13">
      <c r="J21719" s="169"/>
    </row>
    <row r="21720" spans="10:10" ht="13">
      <c r="J21720" s="169"/>
    </row>
    <row r="21721" spans="10:10" ht="13">
      <c r="J21721" s="169"/>
    </row>
    <row r="21722" spans="10:10" ht="13">
      <c r="J21722" s="169"/>
    </row>
    <row r="21723" spans="10:10" ht="13">
      <c r="J21723" s="169"/>
    </row>
    <row r="21724" spans="10:10" ht="13">
      <c r="J21724" s="169"/>
    </row>
    <row r="21725" spans="10:10" ht="13">
      <c r="J21725" s="169"/>
    </row>
    <row r="21726" spans="10:10" ht="13">
      <c r="J21726" s="169"/>
    </row>
    <row r="21727" spans="10:10" ht="13">
      <c r="J21727" s="169"/>
    </row>
    <row r="21728" spans="10:10" ht="13">
      <c r="J21728" s="169"/>
    </row>
    <row r="21729" spans="10:10" ht="13">
      <c r="J21729" s="169"/>
    </row>
    <row r="21730" spans="10:10" ht="13">
      <c r="J21730" s="169"/>
    </row>
    <row r="21731" spans="10:10" ht="13">
      <c r="J21731" s="169"/>
    </row>
    <row r="21732" spans="10:10" ht="13">
      <c r="J21732" s="169"/>
    </row>
    <row r="21733" spans="10:10" ht="13">
      <c r="J21733" s="169"/>
    </row>
    <row r="21734" spans="10:10" ht="13">
      <c r="J21734" s="169"/>
    </row>
    <row r="21735" spans="10:10" ht="13">
      <c r="J21735" s="169"/>
    </row>
    <row r="21736" spans="10:10" ht="13">
      <c r="J21736" s="169"/>
    </row>
    <row r="21737" spans="10:10" ht="13">
      <c r="J21737" s="169"/>
    </row>
    <row r="21738" spans="10:10" ht="13">
      <c r="J21738" s="169"/>
    </row>
    <row r="21739" spans="10:10" ht="13">
      <c r="J21739" s="169"/>
    </row>
    <row r="21740" spans="10:10" ht="13">
      <c r="J21740" s="169"/>
    </row>
    <row r="21741" spans="10:10" ht="13">
      <c r="J21741" s="169"/>
    </row>
    <row r="21742" spans="10:10" ht="13">
      <c r="J21742" s="169"/>
    </row>
    <row r="21743" spans="10:10" ht="13">
      <c r="J21743" s="169"/>
    </row>
    <row r="21744" spans="10:10" ht="13">
      <c r="J21744" s="169"/>
    </row>
    <row r="21745" spans="10:10" ht="13">
      <c r="J21745" s="169"/>
    </row>
    <row r="21746" spans="10:10" ht="13">
      <c r="J21746" s="169"/>
    </row>
    <row r="21747" spans="10:10" ht="13">
      <c r="J21747" s="169"/>
    </row>
    <row r="21748" spans="10:10" ht="13">
      <c r="J21748" s="169"/>
    </row>
    <row r="21749" spans="10:10" ht="13">
      <c r="J21749" s="169"/>
    </row>
    <row r="21750" spans="10:10" ht="13">
      <c r="J21750" s="169"/>
    </row>
    <row r="21751" spans="10:10" ht="13">
      <c r="J21751" s="169"/>
    </row>
    <row r="21752" spans="10:10" ht="13">
      <c r="J21752" s="169"/>
    </row>
    <row r="21753" spans="10:10" ht="13">
      <c r="J21753" s="169"/>
    </row>
    <row r="21754" spans="10:10" ht="13">
      <c r="J21754" s="169"/>
    </row>
    <row r="21755" spans="10:10" ht="13">
      <c r="J21755" s="169"/>
    </row>
    <row r="21756" spans="10:10" ht="13">
      <c r="J21756" s="169"/>
    </row>
    <row r="21757" spans="10:10" ht="13">
      <c r="J21757" s="169"/>
    </row>
    <row r="21758" spans="10:10" ht="13">
      <c r="J21758" s="169"/>
    </row>
    <row r="21759" spans="10:10" ht="13">
      <c r="J21759" s="169"/>
    </row>
    <row r="21760" spans="10:10" ht="13">
      <c r="J21760" s="169"/>
    </row>
    <row r="21761" spans="10:10" ht="13">
      <c r="J21761" s="169"/>
    </row>
    <row r="21762" spans="10:10" ht="13">
      <c r="J21762" s="169"/>
    </row>
    <row r="21763" spans="10:10" ht="13">
      <c r="J21763" s="169"/>
    </row>
    <row r="21764" spans="10:10" ht="13">
      <c r="J21764" s="169"/>
    </row>
    <row r="21765" spans="10:10" ht="13">
      <c r="J21765" s="169"/>
    </row>
    <row r="21766" spans="10:10" ht="13">
      <c r="J21766" s="169"/>
    </row>
    <row r="21767" spans="10:10" ht="13">
      <c r="J21767" s="169"/>
    </row>
    <row r="21768" spans="10:10" ht="13">
      <c r="J21768" s="169"/>
    </row>
    <row r="21769" spans="10:10" ht="13">
      <c r="J21769" s="169"/>
    </row>
    <row r="21770" spans="10:10" ht="13">
      <c r="J21770" s="169"/>
    </row>
    <row r="21771" spans="10:10" ht="13">
      <c r="J21771" s="169"/>
    </row>
    <row r="21772" spans="10:10" ht="13">
      <c r="J21772" s="169"/>
    </row>
    <row r="21773" spans="10:10" ht="13">
      <c r="J21773" s="169"/>
    </row>
    <row r="21774" spans="10:10" ht="13">
      <c r="J21774" s="169"/>
    </row>
    <row r="21775" spans="10:10" ht="13">
      <c r="J21775" s="169"/>
    </row>
    <row r="21776" spans="10:10" ht="13">
      <c r="J21776" s="169"/>
    </row>
    <row r="21777" spans="10:10" ht="13">
      <c r="J21777" s="169"/>
    </row>
    <row r="21778" spans="10:10" ht="13">
      <c r="J21778" s="169"/>
    </row>
    <row r="21779" spans="10:10" ht="13">
      <c r="J21779" s="169"/>
    </row>
    <row r="21780" spans="10:10" ht="13">
      <c r="J21780" s="169"/>
    </row>
    <row r="21781" spans="10:10" ht="13">
      <c r="J21781" s="169"/>
    </row>
    <row r="21782" spans="10:10" ht="13">
      <c r="J21782" s="169"/>
    </row>
    <row r="21783" spans="10:10" ht="13">
      <c r="J21783" s="169"/>
    </row>
    <row r="21784" spans="10:10" ht="13">
      <c r="J21784" s="169"/>
    </row>
    <row r="21785" spans="10:10" ht="13">
      <c r="J21785" s="169"/>
    </row>
    <row r="21786" spans="10:10" ht="13">
      <c r="J21786" s="169"/>
    </row>
    <row r="21787" spans="10:10" ht="13">
      <c r="J21787" s="169"/>
    </row>
    <row r="21788" spans="10:10" ht="13">
      <c r="J21788" s="169"/>
    </row>
    <row r="21789" spans="10:10" ht="13">
      <c r="J21789" s="169"/>
    </row>
    <row r="21790" spans="10:10" ht="13">
      <c r="J21790" s="169"/>
    </row>
    <row r="21791" spans="10:10" ht="13">
      <c r="J21791" s="169"/>
    </row>
    <row r="21792" spans="10:10" ht="13">
      <c r="J21792" s="169"/>
    </row>
    <row r="21793" spans="10:10" ht="13">
      <c r="J21793" s="169"/>
    </row>
    <row r="21794" spans="10:10" ht="13">
      <c r="J21794" s="169"/>
    </row>
    <row r="21795" spans="10:10" ht="13">
      <c r="J21795" s="169"/>
    </row>
    <row r="21796" spans="10:10" ht="13">
      <c r="J21796" s="169"/>
    </row>
    <row r="21797" spans="10:10" ht="13">
      <c r="J21797" s="169"/>
    </row>
    <row r="21798" spans="10:10" ht="13">
      <c r="J21798" s="169"/>
    </row>
    <row r="21799" spans="10:10" ht="13">
      <c r="J21799" s="169"/>
    </row>
    <row r="21800" spans="10:10" ht="13">
      <c r="J21800" s="169"/>
    </row>
    <row r="21801" spans="10:10" ht="13">
      <c r="J21801" s="169"/>
    </row>
    <row r="21802" spans="10:10" ht="13">
      <c r="J21802" s="169"/>
    </row>
    <row r="21803" spans="10:10" ht="13">
      <c r="J21803" s="169"/>
    </row>
    <row r="21804" spans="10:10" ht="13">
      <c r="J21804" s="169"/>
    </row>
    <row r="21805" spans="10:10" ht="13">
      <c r="J21805" s="169"/>
    </row>
    <row r="21806" spans="10:10" ht="13">
      <c r="J21806" s="169"/>
    </row>
    <row r="21807" spans="10:10" ht="13">
      <c r="J21807" s="169"/>
    </row>
    <row r="21808" spans="10:10" ht="13">
      <c r="J21808" s="169"/>
    </row>
    <row r="21809" spans="10:10" ht="13">
      <c r="J21809" s="169"/>
    </row>
    <row r="21810" spans="10:10" ht="13">
      <c r="J21810" s="169"/>
    </row>
    <row r="21811" spans="10:10" ht="13">
      <c r="J21811" s="169"/>
    </row>
    <row r="21812" spans="10:10" ht="13">
      <c r="J21812" s="169"/>
    </row>
    <row r="21813" spans="10:10" ht="13">
      <c r="J21813" s="169"/>
    </row>
    <row r="21814" spans="10:10" ht="13">
      <c r="J21814" s="169"/>
    </row>
    <row r="21815" spans="10:10" ht="13">
      <c r="J21815" s="169"/>
    </row>
    <row r="21816" spans="10:10" ht="13">
      <c r="J21816" s="169"/>
    </row>
    <row r="21817" spans="10:10" ht="13">
      <c r="J21817" s="169"/>
    </row>
    <row r="21818" spans="10:10" ht="13">
      <c r="J21818" s="169"/>
    </row>
    <row r="21819" spans="10:10" ht="13">
      <c r="J21819" s="169"/>
    </row>
    <row r="21820" spans="10:10" ht="13">
      <c r="J21820" s="169"/>
    </row>
    <row r="21821" spans="10:10" ht="13">
      <c r="J21821" s="169"/>
    </row>
    <row r="21822" spans="10:10" ht="13">
      <c r="J21822" s="169"/>
    </row>
    <row r="21823" spans="10:10" ht="13">
      <c r="J21823" s="169"/>
    </row>
    <row r="21824" spans="10:10" ht="13">
      <c r="J21824" s="169"/>
    </row>
    <row r="21825" spans="10:10" ht="13">
      <c r="J21825" s="169"/>
    </row>
    <row r="21826" spans="10:10" ht="13">
      <c r="J21826" s="169"/>
    </row>
    <row r="21827" spans="10:10" ht="13">
      <c r="J21827" s="169"/>
    </row>
    <row r="21828" spans="10:10" ht="13">
      <c r="J21828" s="169"/>
    </row>
    <row r="21829" spans="10:10" ht="13">
      <c r="J21829" s="169"/>
    </row>
    <row r="21830" spans="10:10" ht="13">
      <c r="J21830" s="169"/>
    </row>
    <row r="21831" spans="10:10" ht="13">
      <c r="J21831" s="169"/>
    </row>
    <row r="21832" spans="10:10" ht="13">
      <c r="J21832" s="169"/>
    </row>
    <row r="21833" spans="10:10" ht="13">
      <c r="J21833" s="169"/>
    </row>
    <row r="21834" spans="10:10" ht="13">
      <c r="J21834" s="169"/>
    </row>
    <row r="21835" spans="10:10" ht="13">
      <c r="J21835" s="169"/>
    </row>
    <row r="21836" spans="10:10" ht="13">
      <c r="J21836" s="169"/>
    </row>
    <row r="21837" spans="10:10" ht="13">
      <c r="J21837" s="169"/>
    </row>
    <row r="21838" spans="10:10" ht="13">
      <c r="J21838" s="169"/>
    </row>
    <row r="21839" spans="10:10" ht="13">
      <c r="J21839" s="169"/>
    </row>
    <row r="21840" spans="10:10" ht="13">
      <c r="J21840" s="169"/>
    </row>
    <row r="21841" spans="10:10" ht="13">
      <c r="J21841" s="169"/>
    </row>
    <row r="21842" spans="10:10" ht="13">
      <c r="J21842" s="169"/>
    </row>
    <row r="21843" spans="10:10" ht="13">
      <c r="J21843" s="169"/>
    </row>
    <row r="21844" spans="10:10" ht="13">
      <c r="J21844" s="169"/>
    </row>
    <row r="21845" spans="10:10" ht="13">
      <c r="J21845" s="169"/>
    </row>
    <row r="21846" spans="10:10" ht="13">
      <c r="J21846" s="169"/>
    </row>
    <row r="21847" spans="10:10" ht="13">
      <c r="J21847" s="169"/>
    </row>
    <row r="21848" spans="10:10" ht="13">
      <c r="J21848" s="169"/>
    </row>
    <row r="21849" spans="10:10" ht="13">
      <c r="J21849" s="169"/>
    </row>
    <row r="21850" spans="10:10" ht="13">
      <c r="J21850" s="169"/>
    </row>
    <row r="21851" spans="10:10" ht="13">
      <c r="J21851" s="169"/>
    </row>
    <row r="21852" spans="10:10" ht="13">
      <c r="J21852" s="169"/>
    </row>
    <row r="21853" spans="10:10" ht="13">
      <c r="J21853" s="169"/>
    </row>
    <row r="21854" spans="10:10" ht="13">
      <c r="J21854" s="169"/>
    </row>
    <row r="21855" spans="10:10" ht="13">
      <c r="J21855" s="169"/>
    </row>
    <row r="21856" spans="10:10" ht="13">
      <c r="J21856" s="169"/>
    </row>
    <row r="21857" spans="10:10" ht="13">
      <c r="J21857" s="169"/>
    </row>
    <row r="21858" spans="10:10" ht="13">
      <c r="J21858" s="169"/>
    </row>
    <row r="21859" spans="10:10" ht="13">
      <c r="J21859" s="169"/>
    </row>
    <row r="21860" spans="10:10" ht="13">
      <c r="J21860" s="169"/>
    </row>
    <row r="21861" spans="10:10" ht="13">
      <c r="J21861" s="169"/>
    </row>
    <row r="21862" spans="10:10" ht="13">
      <c r="J21862" s="169"/>
    </row>
    <row r="21863" spans="10:10" ht="13">
      <c r="J21863" s="169"/>
    </row>
    <row r="21864" spans="10:10" ht="13">
      <c r="J21864" s="169"/>
    </row>
    <row r="21865" spans="10:10" ht="13">
      <c r="J21865" s="169"/>
    </row>
    <row r="21866" spans="10:10" ht="13">
      <c r="J21866" s="169"/>
    </row>
    <row r="21867" spans="10:10" ht="13">
      <c r="J21867" s="169"/>
    </row>
    <row r="21868" spans="10:10" ht="13">
      <c r="J21868" s="169"/>
    </row>
    <row r="21869" spans="10:10" ht="13">
      <c r="J21869" s="169"/>
    </row>
    <row r="21870" spans="10:10" ht="13">
      <c r="J21870" s="169"/>
    </row>
    <row r="21871" spans="10:10" ht="13">
      <c r="J21871" s="169"/>
    </row>
    <row r="21872" spans="10:10" ht="13">
      <c r="J21872" s="169"/>
    </row>
    <row r="21873" spans="10:10" ht="13">
      <c r="J21873" s="169"/>
    </row>
    <row r="21874" spans="10:10" ht="13">
      <c r="J21874" s="169"/>
    </row>
    <row r="21875" spans="10:10" ht="13">
      <c r="J21875" s="169"/>
    </row>
    <row r="21876" spans="10:10" ht="13">
      <c r="J21876" s="169"/>
    </row>
    <row r="21877" spans="10:10" ht="13">
      <c r="J21877" s="169"/>
    </row>
    <row r="21878" spans="10:10" ht="13">
      <c r="J21878" s="169"/>
    </row>
    <row r="21879" spans="10:10" ht="13">
      <c r="J21879" s="169"/>
    </row>
    <row r="21880" spans="10:10" ht="13">
      <c r="J21880" s="169"/>
    </row>
    <row r="21881" spans="10:10" ht="13">
      <c r="J21881" s="169"/>
    </row>
    <row r="21882" spans="10:10" ht="13">
      <c r="J21882" s="169"/>
    </row>
    <row r="21883" spans="10:10" ht="13">
      <c r="J21883" s="169"/>
    </row>
    <row r="21884" spans="10:10" ht="13">
      <c r="J21884" s="169"/>
    </row>
    <row r="21885" spans="10:10" ht="13">
      <c r="J21885" s="169"/>
    </row>
    <row r="21886" spans="10:10" ht="13">
      <c r="J21886" s="169"/>
    </row>
    <row r="21887" spans="10:10" ht="13">
      <c r="J21887" s="169"/>
    </row>
    <row r="21888" spans="10:10" ht="13">
      <c r="J21888" s="169"/>
    </row>
    <row r="21889" spans="10:10" ht="13">
      <c r="J21889" s="169"/>
    </row>
    <row r="21890" spans="10:10" ht="13">
      <c r="J21890" s="169"/>
    </row>
    <row r="21891" spans="10:10" ht="13">
      <c r="J21891" s="169"/>
    </row>
    <row r="21892" spans="10:10" ht="13">
      <c r="J21892" s="169"/>
    </row>
    <row r="21893" spans="10:10" ht="13">
      <c r="J21893" s="169"/>
    </row>
    <row r="21894" spans="10:10" ht="13">
      <c r="J21894" s="169"/>
    </row>
    <row r="21895" spans="10:10" ht="13">
      <c r="J21895" s="169"/>
    </row>
    <row r="21896" spans="10:10" ht="13">
      <c r="J21896" s="169"/>
    </row>
    <row r="21897" spans="10:10" ht="13">
      <c r="J21897" s="169"/>
    </row>
    <row r="21898" spans="10:10" ht="13">
      <c r="J21898" s="169"/>
    </row>
    <row r="21899" spans="10:10" ht="13">
      <c r="J21899" s="169"/>
    </row>
    <row r="21900" spans="10:10" ht="13">
      <c r="J21900" s="169"/>
    </row>
    <row r="21901" spans="10:10" ht="13">
      <c r="J21901" s="169"/>
    </row>
    <row r="21902" spans="10:10" ht="13">
      <c r="J21902" s="169"/>
    </row>
    <row r="21903" spans="10:10" ht="13">
      <c r="J21903" s="169"/>
    </row>
    <row r="21904" spans="10:10" ht="13">
      <c r="J21904" s="169"/>
    </row>
    <row r="21905" spans="10:10" ht="13">
      <c r="J21905" s="169"/>
    </row>
    <row r="21906" spans="10:10" ht="13">
      <c r="J21906" s="169"/>
    </row>
    <row r="21907" spans="10:10" ht="13">
      <c r="J21907" s="169"/>
    </row>
    <row r="21908" spans="10:10" ht="13">
      <c r="J21908" s="169"/>
    </row>
    <row r="21909" spans="10:10" ht="13">
      <c r="J21909" s="169"/>
    </row>
    <row r="21910" spans="10:10" ht="13">
      <c r="J21910" s="169"/>
    </row>
    <row r="21911" spans="10:10" ht="13">
      <c r="J21911" s="169"/>
    </row>
    <row r="21912" spans="10:10" ht="13">
      <c r="J21912" s="169"/>
    </row>
    <row r="21913" spans="10:10" ht="13">
      <c r="J21913" s="169"/>
    </row>
    <row r="21914" spans="10:10" ht="13">
      <c r="J21914" s="169"/>
    </row>
    <row r="21915" spans="10:10" ht="13">
      <c r="J21915" s="169"/>
    </row>
    <row r="21916" spans="10:10" ht="13">
      <c r="J21916" s="169"/>
    </row>
    <row r="21917" spans="10:10" ht="13">
      <c r="J21917" s="169"/>
    </row>
    <row r="21918" spans="10:10" ht="13">
      <c r="J21918" s="169"/>
    </row>
    <row r="21919" spans="10:10" ht="13">
      <c r="J21919" s="169"/>
    </row>
    <row r="21920" spans="10:10" ht="13">
      <c r="J21920" s="169"/>
    </row>
    <row r="21921" spans="10:10" ht="13">
      <c r="J21921" s="169"/>
    </row>
    <row r="21922" spans="10:10" ht="13">
      <c r="J21922" s="169"/>
    </row>
    <row r="21923" spans="10:10" ht="13">
      <c r="J21923" s="169"/>
    </row>
    <row r="21924" spans="10:10" ht="13">
      <c r="J21924" s="169"/>
    </row>
    <row r="21925" spans="10:10" ht="13">
      <c r="J21925" s="169"/>
    </row>
    <row r="21926" spans="10:10" ht="13">
      <c r="J21926" s="169"/>
    </row>
    <row r="21927" spans="10:10" ht="13">
      <c r="J21927" s="169"/>
    </row>
    <row r="21928" spans="10:10" ht="13">
      <c r="J21928" s="169"/>
    </row>
    <row r="21929" spans="10:10" ht="13">
      <c r="J21929" s="169"/>
    </row>
    <row r="21930" spans="10:10" ht="13">
      <c r="J21930" s="169"/>
    </row>
    <row r="21931" spans="10:10" ht="13">
      <c r="J21931" s="169"/>
    </row>
    <row r="21932" spans="10:10" ht="13">
      <c r="J21932" s="169"/>
    </row>
    <row r="21933" spans="10:10" ht="13">
      <c r="J21933" s="169"/>
    </row>
    <row r="21934" spans="10:10" ht="13">
      <c r="J21934" s="169"/>
    </row>
    <row r="21935" spans="10:10" ht="13">
      <c r="J21935" s="169"/>
    </row>
    <row r="21936" spans="10:10" ht="13">
      <c r="J21936" s="169"/>
    </row>
    <row r="21937" spans="10:10" ht="13">
      <c r="J21937" s="169"/>
    </row>
    <row r="21938" spans="10:10" ht="13">
      <c r="J21938" s="169"/>
    </row>
    <row r="21939" spans="10:10" ht="13">
      <c r="J21939" s="169"/>
    </row>
    <row r="21940" spans="10:10" ht="13">
      <c r="J21940" s="169"/>
    </row>
    <row r="21941" spans="10:10" ht="13">
      <c r="J21941" s="169"/>
    </row>
    <row r="21942" spans="10:10" ht="13">
      <c r="J21942" s="169"/>
    </row>
    <row r="21943" spans="10:10" ht="13">
      <c r="J21943" s="169"/>
    </row>
    <row r="21944" spans="10:10" ht="13">
      <c r="J21944" s="169"/>
    </row>
    <row r="21945" spans="10:10" ht="13">
      <c r="J21945" s="169"/>
    </row>
    <row r="21946" spans="10:10" ht="13">
      <c r="J21946" s="169"/>
    </row>
    <row r="21947" spans="10:10" ht="13">
      <c r="J21947" s="169"/>
    </row>
    <row r="21948" spans="10:10" ht="13">
      <c r="J21948" s="169"/>
    </row>
    <row r="21949" spans="10:10" ht="13">
      <c r="J21949" s="169"/>
    </row>
    <row r="21950" spans="10:10" ht="13">
      <c r="J21950" s="169"/>
    </row>
    <row r="21951" spans="10:10" ht="13">
      <c r="J21951" s="169"/>
    </row>
    <row r="21952" spans="10:10" ht="13">
      <c r="J21952" s="169"/>
    </row>
    <row r="21953" spans="10:10" ht="13">
      <c r="J21953" s="169"/>
    </row>
    <row r="21954" spans="10:10" ht="13">
      <c r="J21954" s="169"/>
    </row>
    <row r="21955" spans="10:10" ht="13">
      <c r="J21955" s="169"/>
    </row>
    <row r="21956" spans="10:10" ht="13">
      <c r="J21956" s="169"/>
    </row>
    <row r="21957" spans="10:10" ht="13">
      <c r="J21957" s="169"/>
    </row>
    <row r="21958" spans="10:10" ht="13">
      <c r="J21958" s="169"/>
    </row>
    <row r="21959" spans="10:10" ht="13">
      <c r="J21959" s="169"/>
    </row>
    <row r="21960" spans="10:10" ht="13">
      <c r="J21960" s="169"/>
    </row>
    <row r="21961" spans="10:10" ht="13">
      <c r="J21961" s="169"/>
    </row>
    <row r="21962" spans="10:10" ht="13">
      <c r="J21962" s="169"/>
    </row>
    <row r="21963" spans="10:10" ht="13">
      <c r="J21963" s="169"/>
    </row>
    <row r="21964" spans="10:10" ht="13">
      <c r="J21964" s="169"/>
    </row>
    <row r="21965" spans="10:10" ht="13">
      <c r="J21965" s="169"/>
    </row>
    <row r="21966" spans="10:10" ht="13">
      <c r="J21966" s="169"/>
    </row>
    <row r="21967" spans="10:10" ht="13">
      <c r="J21967" s="169"/>
    </row>
    <row r="21968" spans="10:10" ht="13">
      <c r="J21968" s="169"/>
    </row>
    <row r="21969" spans="10:10" ht="13">
      <c r="J21969" s="169"/>
    </row>
    <row r="21970" spans="10:10" ht="13">
      <c r="J21970" s="169"/>
    </row>
    <row r="21971" spans="10:10" ht="13">
      <c r="J21971" s="169"/>
    </row>
    <row r="21972" spans="10:10" ht="13">
      <c r="J21972" s="169"/>
    </row>
    <row r="21973" spans="10:10" ht="13">
      <c r="J21973" s="169"/>
    </row>
    <row r="21974" spans="10:10" ht="13">
      <c r="J21974" s="169"/>
    </row>
    <row r="21975" spans="10:10" ht="13">
      <c r="J21975" s="169"/>
    </row>
    <row r="21976" spans="10:10" ht="13">
      <c r="J21976" s="169"/>
    </row>
    <row r="21977" spans="10:10" ht="13">
      <c r="J21977" s="169"/>
    </row>
    <row r="21978" spans="10:10" ht="13">
      <c r="J21978" s="169"/>
    </row>
    <row r="21979" spans="10:10" ht="13">
      <c r="J21979" s="169"/>
    </row>
    <row r="21980" spans="10:10" ht="13">
      <c r="J21980" s="169"/>
    </row>
    <row r="21981" spans="10:10" ht="13">
      <c r="J21981" s="169"/>
    </row>
    <row r="21982" spans="10:10" ht="13">
      <c r="J21982" s="169"/>
    </row>
    <row r="21983" spans="10:10" ht="13">
      <c r="J21983" s="169"/>
    </row>
    <row r="21984" spans="10:10" ht="13">
      <c r="J21984" s="169"/>
    </row>
    <row r="21985" spans="10:10" ht="13">
      <c r="J21985" s="169"/>
    </row>
    <row r="21986" spans="10:10" ht="13">
      <c r="J21986" s="169"/>
    </row>
    <row r="21987" spans="10:10" ht="13">
      <c r="J21987" s="169"/>
    </row>
    <row r="21988" spans="10:10" ht="13">
      <c r="J21988" s="169"/>
    </row>
    <row r="21989" spans="10:10" ht="13">
      <c r="J21989" s="169"/>
    </row>
    <row r="21990" spans="10:10" ht="13">
      <c r="J21990" s="169"/>
    </row>
    <row r="21991" spans="10:10" ht="13">
      <c r="J21991" s="169"/>
    </row>
    <row r="21992" spans="10:10" ht="13">
      <c r="J21992" s="169"/>
    </row>
    <row r="21993" spans="10:10" ht="13">
      <c r="J21993" s="169"/>
    </row>
    <row r="21994" spans="10:10" ht="13">
      <c r="J21994" s="169"/>
    </row>
    <row r="21995" spans="10:10" ht="13">
      <c r="J21995" s="169"/>
    </row>
    <row r="21996" spans="10:10" ht="13">
      <c r="J21996" s="169"/>
    </row>
    <row r="21997" spans="10:10" ht="13">
      <c r="J21997" s="169"/>
    </row>
    <row r="21998" spans="10:10" ht="13">
      <c r="J21998" s="169"/>
    </row>
    <row r="21999" spans="10:10" ht="13">
      <c r="J21999" s="169"/>
    </row>
    <row r="22000" spans="10:10" ht="13">
      <c r="J22000" s="169"/>
    </row>
    <row r="22001" spans="10:10" ht="13">
      <c r="J22001" s="169"/>
    </row>
    <row r="22002" spans="10:10" ht="13">
      <c r="J22002" s="169"/>
    </row>
    <row r="22003" spans="10:10" ht="13">
      <c r="J22003" s="169"/>
    </row>
    <row r="22004" spans="10:10" ht="13">
      <c r="J22004" s="169"/>
    </row>
    <row r="22005" spans="10:10" ht="13">
      <c r="J22005" s="169"/>
    </row>
    <row r="22006" spans="10:10" ht="13">
      <c r="J22006" s="169"/>
    </row>
    <row r="22007" spans="10:10" ht="13">
      <c r="J22007" s="169"/>
    </row>
    <row r="22008" spans="10:10" ht="13">
      <c r="J22008" s="169"/>
    </row>
    <row r="22009" spans="10:10" ht="13">
      <c r="J22009" s="169"/>
    </row>
    <row r="22010" spans="10:10" ht="13">
      <c r="J22010" s="169"/>
    </row>
    <row r="22011" spans="10:10" ht="13">
      <c r="J22011" s="169"/>
    </row>
    <row r="22012" spans="10:10" ht="13">
      <c r="J22012" s="169"/>
    </row>
    <row r="22013" spans="10:10" ht="13">
      <c r="J22013" s="169"/>
    </row>
    <row r="22014" spans="10:10" ht="13">
      <c r="J22014" s="169"/>
    </row>
    <row r="22015" spans="10:10" ht="13">
      <c r="J22015" s="169"/>
    </row>
    <row r="22016" spans="10:10" ht="13">
      <c r="J22016" s="169"/>
    </row>
    <row r="22017" spans="10:10" ht="13">
      <c r="J22017" s="169"/>
    </row>
    <row r="22018" spans="10:10" ht="13">
      <c r="J22018" s="169"/>
    </row>
    <row r="22019" spans="10:10" ht="13">
      <c r="J22019" s="169"/>
    </row>
    <row r="22020" spans="10:10" ht="13">
      <c r="J22020" s="169"/>
    </row>
    <row r="22021" spans="10:10" ht="13">
      <c r="J22021" s="169"/>
    </row>
    <row r="22022" spans="10:10" ht="13">
      <c r="J22022" s="169"/>
    </row>
    <row r="22023" spans="10:10" ht="13">
      <c r="J22023" s="169"/>
    </row>
    <row r="22024" spans="10:10" ht="13">
      <c r="J22024" s="169"/>
    </row>
    <row r="22025" spans="10:10" ht="13">
      <c r="J22025" s="169"/>
    </row>
    <row r="22026" spans="10:10" ht="13">
      <c r="J22026" s="169"/>
    </row>
    <row r="22027" spans="10:10" ht="13">
      <c r="J22027" s="169"/>
    </row>
    <row r="22028" spans="10:10" ht="13">
      <c r="J22028" s="169"/>
    </row>
    <row r="22029" spans="10:10" ht="13">
      <c r="J22029" s="169"/>
    </row>
    <row r="22030" spans="10:10" ht="13">
      <c r="J22030" s="169"/>
    </row>
    <row r="22031" spans="10:10" ht="13">
      <c r="J22031" s="169"/>
    </row>
    <row r="22032" spans="10:10" ht="13">
      <c r="J22032" s="169"/>
    </row>
    <row r="22033" spans="10:10" ht="13">
      <c r="J22033" s="169"/>
    </row>
    <row r="22034" spans="10:10" ht="13">
      <c r="J22034" s="169"/>
    </row>
    <row r="22035" spans="10:10" ht="13">
      <c r="J22035" s="169"/>
    </row>
    <row r="22036" spans="10:10" ht="13">
      <c r="J22036" s="169"/>
    </row>
    <row r="22037" spans="10:10" ht="13">
      <c r="J22037" s="169"/>
    </row>
    <row r="22038" spans="10:10" ht="13">
      <c r="J22038" s="169"/>
    </row>
    <row r="22039" spans="10:10" ht="13">
      <c r="J22039" s="169"/>
    </row>
    <row r="22040" spans="10:10" ht="13">
      <c r="J22040" s="169"/>
    </row>
    <row r="22041" spans="10:10" ht="13">
      <c r="J22041" s="169"/>
    </row>
    <row r="22042" spans="10:10" ht="13">
      <c r="J22042" s="169"/>
    </row>
    <row r="22043" spans="10:10" ht="13">
      <c r="J22043" s="169"/>
    </row>
    <row r="22044" spans="10:10" ht="13">
      <c r="J22044" s="169"/>
    </row>
    <row r="22045" spans="10:10" ht="13">
      <c r="J22045" s="169"/>
    </row>
    <row r="22046" spans="10:10" ht="13">
      <c r="J22046" s="169"/>
    </row>
    <row r="22047" spans="10:10" ht="13">
      <c r="J22047" s="169"/>
    </row>
    <row r="22048" spans="10:10" ht="13">
      <c r="J22048" s="169"/>
    </row>
    <row r="22049" spans="10:10" ht="13">
      <c r="J22049" s="169"/>
    </row>
    <row r="22050" spans="10:10" ht="13">
      <c r="J22050" s="169"/>
    </row>
    <row r="22051" spans="10:10" ht="13">
      <c r="J22051" s="169"/>
    </row>
    <row r="22052" spans="10:10" ht="13">
      <c r="J22052" s="169"/>
    </row>
    <row r="22053" spans="10:10" ht="13">
      <c r="J22053" s="169"/>
    </row>
    <row r="22054" spans="10:10" ht="13">
      <c r="J22054" s="169"/>
    </row>
    <row r="22055" spans="10:10" ht="13">
      <c r="J22055" s="169"/>
    </row>
    <row r="22056" spans="10:10" ht="13">
      <c r="J22056" s="169"/>
    </row>
    <row r="22057" spans="10:10" ht="13">
      <c r="J22057" s="169"/>
    </row>
    <row r="22058" spans="10:10" ht="13">
      <c r="J22058" s="169"/>
    </row>
    <row r="22059" spans="10:10" ht="13">
      <c r="J22059" s="169"/>
    </row>
    <row r="22060" spans="10:10" ht="13">
      <c r="J22060" s="169"/>
    </row>
    <row r="22061" spans="10:10" ht="13">
      <c r="J22061" s="169"/>
    </row>
    <row r="22062" spans="10:10" ht="13">
      <c r="J22062" s="169"/>
    </row>
    <row r="22063" spans="10:10" ht="13">
      <c r="J22063" s="169"/>
    </row>
    <row r="22064" spans="10:10" ht="13">
      <c r="J22064" s="169"/>
    </row>
    <row r="22065" spans="10:10" ht="13">
      <c r="J22065" s="169"/>
    </row>
    <row r="22066" spans="10:10" ht="13">
      <c r="J22066" s="169"/>
    </row>
    <row r="22067" spans="10:10" ht="13">
      <c r="J22067" s="169"/>
    </row>
    <row r="22068" spans="10:10" ht="13">
      <c r="J22068" s="169"/>
    </row>
    <row r="22069" spans="10:10" ht="13">
      <c r="J22069" s="169"/>
    </row>
    <row r="22070" spans="10:10" ht="13">
      <c r="J22070" s="169"/>
    </row>
    <row r="22071" spans="10:10" ht="13">
      <c r="J22071" s="169"/>
    </row>
    <row r="22072" spans="10:10" ht="13">
      <c r="J22072" s="169"/>
    </row>
    <row r="22073" spans="10:10" ht="13">
      <c r="J22073" s="169"/>
    </row>
    <row r="22074" spans="10:10" ht="13">
      <c r="J22074" s="169"/>
    </row>
    <row r="22075" spans="10:10" ht="13">
      <c r="J22075" s="169"/>
    </row>
    <row r="22076" spans="10:10" ht="13">
      <c r="J22076" s="169"/>
    </row>
    <row r="22077" spans="10:10" ht="13">
      <c r="J22077" s="169"/>
    </row>
    <row r="22078" spans="10:10" ht="13">
      <c r="J22078" s="169"/>
    </row>
    <row r="22079" spans="10:10" ht="13">
      <c r="J22079" s="169"/>
    </row>
    <row r="22080" spans="10:10" ht="13">
      <c r="J22080" s="169"/>
    </row>
    <row r="22081" spans="10:10" ht="13">
      <c r="J22081" s="169"/>
    </row>
    <row r="22082" spans="10:10" ht="13">
      <c r="J22082" s="169"/>
    </row>
    <row r="22083" spans="10:10" ht="13">
      <c r="J22083" s="169"/>
    </row>
    <row r="22084" spans="10:10" ht="13">
      <c r="J22084" s="169"/>
    </row>
    <row r="22085" spans="10:10" ht="13">
      <c r="J22085" s="169"/>
    </row>
    <row r="22086" spans="10:10" ht="13">
      <c r="J22086" s="169"/>
    </row>
    <row r="22087" spans="10:10" ht="13">
      <c r="J22087" s="169"/>
    </row>
    <row r="22088" spans="10:10" ht="13">
      <c r="J22088" s="169"/>
    </row>
    <row r="22089" spans="10:10" ht="13">
      <c r="J22089" s="169"/>
    </row>
    <row r="22090" spans="10:10" ht="13">
      <c r="J22090" s="169"/>
    </row>
    <row r="22091" spans="10:10" ht="13">
      <c r="J22091" s="169"/>
    </row>
    <row r="22092" spans="10:10" ht="13">
      <c r="J22092" s="169"/>
    </row>
    <row r="22093" spans="10:10" ht="13">
      <c r="J22093" s="169"/>
    </row>
    <row r="22094" spans="10:10" ht="13">
      <c r="J22094" s="169"/>
    </row>
    <row r="22095" spans="10:10" ht="13">
      <c r="J22095" s="169"/>
    </row>
    <row r="22096" spans="10:10" ht="13">
      <c r="J22096" s="169"/>
    </row>
    <row r="22097" spans="10:10" ht="13">
      <c r="J22097" s="169"/>
    </row>
    <row r="22098" spans="10:10" ht="13">
      <c r="J22098" s="169"/>
    </row>
    <row r="22099" spans="10:10" ht="13">
      <c r="J22099" s="169"/>
    </row>
    <row r="22100" spans="10:10" ht="13">
      <c r="J22100" s="169"/>
    </row>
    <row r="22101" spans="10:10" ht="13">
      <c r="J22101" s="169"/>
    </row>
    <row r="22102" spans="10:10" ht="13">
      <c r="J22102" s="169"/>
    </row>
    <row r="22103" spans="10:10" ht="13">
      <c r="J22103" s="169"/>
    </row>
    <row r="22104" spans="10:10" ht="13">
      <c r="J22104" s="169"/>
    </row>
    <row r="22105" spans="10:10" ht="13">
      <c r="J22105" s="169"/>
    </row>
    <row r="22106" spans="10:10" ht="13">
      <c r="J22106" s="169"/>
    </row>
    <row r="22107" spans="10:10" ht="13">
      <c r="J22107" s="169"/>
    </row>
    <row r="22108" spans="10:10" ht="13">
      <c r="J22108" s="169"/>
    </row>
    <row r="22109" spans="10:10" ht="13">
      <c r="J22109" s="169"/>
    </row>
    <row r="22110" spans="10:10" ht="13">
      <c r="J22110" s="169"/>
    </row>
    <row r="22111" spans="10:10" ht="13">
      <c r="J22111" s="169"/>
    </row>
    <row r="22112" spans="10:10" ht="13">
      <c r="J22112" s="169"/>
    </row>
    <row r="22113" spans="10:10" ht="13">
      <c r="J22113" s="169"/>
    </row>
    <row r="22114" spans="10:10" ht="13">
      <c r="J22114" s="169"/>
    </row>
    <row r="22115" spans="10:10" ht="13">
      <c r="J22115" s="169"/>
    </row>
    <row r="22116" spans="10:10" ht="13">
      <c r="J22116" s="169"/>
    </row>
    <row r="22117" spans="10:10" ht="13">
      <c r="J22117" s="169"/>
    </row>
    <row r="22118" spans="10:10" ht="13">
      <c r="J22118" s="169"/>
    </row>
    <row r="22119" spans="10:10" ht="13">
      <c r="J22119" s="169"/>
    </row>
    <row r="22120" spans="10:10" ht="13">
      <c r="J22120" s="169"/>
    </row>
    <row r="22121" spans="10:10" ht="13">
      <c r="J22121" s="169"/>
    </row>
    <row r="22122" spans="10:10" ht="13">
      <c r="J22122" s="169"/>
    </row>
    <row r="22123" spans="10:10" ht="13">
      <c r="J22123" s="169"/>
    </row>
    <row r="22124" spans="10:10" ht="13">
      <c r="J22124" s="169"/>
    </row>
    <row r="22125" spans="10:10" ht="13">
      <c r="J22125" s="169"/>
    </row>
    <row r="22126" spans="10:10" ht="13">
      <c r="J22126" s="169"/>
    </row>
    <row r="22127" spans="10:10" ht="13">
      <c r="J22127" s="169"/>
    </row>
    <row r="22128" spans="10:10" ht="13">
      <c r="J22128" s="169"/>
    </row>
    <row r="22129" spans="10:10" ht="13">
      <c r="J22129" s="169"/>
    </row>
    <row r="22130" spans="10:10" ht="13">
      <c r="J22130" s="169"/>
    </row>
    <row r="22131" spans="10:10" ht="13">
      <c r="J22131" s="169"/>
    </row>
    <row r="22132" spans="10:10" ht="13">
      <c r="J22132" s="169"/>
    </row>
    <row r="22133" spans="10:10" ht="13">
      <c r="J22133" s="169"/>
    </row>
    <row r="22134" spans="10:10" ht="13">
      <c r="J22134" s="169"/>
    </row>
    <row r="22135" spans="10:10" ht="13">
      <c r="J22135" s="169"/>
    </row>
    <row r="22136" spans="10:10" ht="13">
      <c r="J22136" s="169"/>
    </row>
    <row r="22137" spans="10:10" ht="13">
      <c r="J22137" s="169"/>
    </row>
    <row r="22138" spans="10:10" ht="13">
      <c r="J22138" s="169"/>
    </row>
    <row r="22139" spans="10:10" ht="13">
      <c r="J22139" s="169"/>
    </row>
    <row r="22140" spans="10:10" ht="13">
      <c r="J22140" s="169"/>
    </row>
    <row r="22141" spans="10:10" ht="13">
      <c r="J22141" s="169"/>
    </row>
    <row r="22142" spans="10:10" ht="13">
      <c r="J22142" s="169"/>
    </row>
    <row r="22143" spans="10:10" ht="13">
      <c r="J22143" s="169"/>
    </row>
    <row r="22144" spans="10:10" ht="13">
      <c r="J22144" s="169"/>
    </row>
    <row r="22145" spans="10:10" ht="13">
      <c r="J22145" s="169"/>
    </row>
    <row r="22146" spans="10:10" ht="13">
      <c r="J22146" s="169"/>
    </row>
    <row r="22147" spans="10:10" ht="13">
      <c r="J22147" s="169"/>
    </row>
    <row r="22148" spans="10:10" ht="13">
      <c r="J22148" s="169"/>
    </row>
    <row r="22149" spans="10:10" ht="13">
      <c r="J22149" s="169"/>
    </row>
    <row r="22150" spans="10:10" ht="13">
      <c r="J22150" s="169"/>
    </row>
    <row r="22151" spans="10:10" ht="13">
      <c r="J22151" s="169"/>
    </row>
    <row r="22152" spans="10:10" ht="13">
      <c r="J22152" s="169"/>
    </row>
    <row r="22153" spans="10:10" ht="13">
      <c r="J22153" s="169"/>
    </row>
    <row r="22154" spans="10:10" ht="13">
      <c r="J22154" s="169"/>
    </row>
    <row r="22155" spans="10:10" ht="13">
      <c r="J22155" s="169"/>
    </row>
    <row r="22156" spans="10:10" ht="13">
      <c r="J22156" s="169"/>
    </row>
    <row r="22157" spans="10:10" ht="13">
      <c r="J22157" s="169"/>
    </row>
    <row r="22158" spans="10:10" ht="13">
      <c r="J22158" s="169"/>
    </row>
    <row r="22159" spans="10:10" ht="13">
      <c r="J22159" s="169"/>
    </row>
    <row r="22160" spans="10:10" ht="13">
      <c r="J22160" s="169"/>
    </row>
    <row r="22161" spans="10:10" ht="13">
      <c r="J22161" s="169"/>
    </row>
    <row r="22162" spans="10:10" ht="13">
      <c r="J22162" s="169"/>
    </row>
    <row r="22163" spans="10:10" ht="13">
      <c r="J22163" s="169"/>
    </row>
    <row r="22164" spans="10:10" ht="13">
      <c r="J22164" s="169"/>
    </row>
    <row r="22165" spans="10:10" ht="13">
      <c r="J22165" s="169"/>
    </row>
    <row r="22166" spans="10:10" ht="13">
      <c r="J22166" s="169"/>
    </row>
    <row r="22167" spans="10:10" ht="13">
      <c r="J22167" s="169"/>
    </row>
    <row r="22168" spans="10:10" ht="13">
      <c r="J22168" s="169"/>
    </row>
    <row r="22169" spans="10:10" ht="13">
      <c r="J22169" s="169"/>
    </row>
    <row r="22170" spans="10:10" ht="13">
      <c r="J22170" s="169"/>
    </row>
    <row r="22171" spans="10:10" ht="13">
      <c r="J22171" s="169"/>
    </row>
    <row r="22172" spans="10:10" ht="13">
      <c r="J22172" s="169"/>
    </row>
    <row r="22173" spans="10:10" ht="13">
      <c r="J22173" s="169"/>
    </row>
    <row r="22174" spans="10:10" ht="13">
      <c r="J22174" s="169"/>
    </row>
    <row r="22175" spans="10:10" ht="13">
      <c r="J22175" s="169"/>
    </row>
    <row r="22176" spans="10:10" ht="13">
      <c r="J22176" s="169"/>
    </row>
    <row r="22177" spans="10:10" ht="13">
      <c r="J22177" s="169"/>
    </row>
    <row r="22178" spans="10:10" ht="13">
      <c r="J22178" s="169"/>
    </row>
    <row r="22179" spans="10:10" ht="13">
      <c r="J22179" s="169"/>
    </row>
    <row r="22180" spans="10:10" ht="13">
      <c r="J22180" s="169"/>
    </row>
    <row r="22181" spans="10:10" ht="13">
      <c r="J22181" s="169"/>
    </row>
    <row r="22182" spans="10:10" ht="13">
      <c r="J22182" s="169"/>
    </row>
    <row r="22183" spans="10:10" ht="13">
      <c r="J22183" s="169"/>
    </row>
    <row r="22184" spans="10:10" ht="13">
      <c r="J22184" s="169"/>
    </row>
    <row r="22185" spans="10:10" ht="13">
      <c r="J22185" s="169"/>
    </row>
    <row r="22186" spans="10:10" ht="13">
      <c r="J22186" s="169"/>
    </row>
    <row r="22187" spans="10:10" ht="13">
      <c r="J22187" s="169"/>
    </row>
    <row r="22188" spans="10:10" ht="13">
      <c r="J22188" s="169"/>
    </row>
    <row r="22189" spans="10:10" ht="13">
      <c r="J22189" s="169"/>
    </row>
    <row r="22190" spans="10:10" ht="13">
      <c r="J22190" s="169"/>
    </row>
    <row r="22191" spans="10:10" ht="13">
      <c r="J22191" s="169"/>
    </row>
    <row r="22192" spans="10:10" ht="13">
      <c r="J22192" s="169"/>
    </row>
    <row r="22193" spans="10:10" ht="13">
      <c r="J22193" s="169"/>
    </row>
    <row r="22194" spans="10:10" ht="13">
      <c r="J22194" s="169"/>
    </row>
    <row r="22195" spans="10:10" ht="13">
      <c r="J22195" s="169"/>
    </row>
    <row r="22196" spans="10:10" ht="13">
      <c r="J22196" s="169"/>
    </row>
    <row r="22197" spans="10:10" ht="13">
      <c r="J22197" s="169"/>
    </row>
    <row r="22198" spans="10:10" ht="13">
      <c r="J22198" s="169"/>
    </row>
    <row r="22199" spans="10:10" ht="13">
      <c r="J22199" s="169"/>
    </row>
    <row r="22200" spans="10:10" ht="13">
      <c r="J22200" s="169"/>
    </row>
    <row r="22201" spans="10:10" ht="13">
      <c r="J22201" s="169"/>
    </row>
    <row r="22202" spans="10:10" ht="13">
      <c r="J22202" s="169"/>
    </row>
    <row r="22203" spans="10:10" ht="13">
      <c r="J22203" s="169"/>
    </row>
    <row r="22204" spans="10:10" ht="13">
      <c r="J22204" s="169"/>
    </row>
    <row r="22205" spans="10:10" ht="13">
      <c r="J22205" s="169"/>
    </row>
    <row r="22206" spans="10:10" ht="13">
      <c r="J22206" s="169"/>
    </row>
    <row r="22207" spans="10:10" ht="13">
      <c r="J22207" s="169"/>
    </row>
    <row r="22208" spans="10:10" ht="13">
      <c r="J22208" s="169"/>
    </row>
    <row r="22209" spans="10:10" ht="13">
      <c r="J22209" s="169"/>
    </row>
    <row r="22210" spans="10:10" ht="13">
      <c r="J22210" s="169"/>
    </row>
    <row r="22211" spans="10:10" ht="13">
      <c r="J22211" s="169"/>
    </row>
    <row r="22212" spans="10:10" ht="13">
      <c r="J22212" s="169"/>
    </row>
    <row r="22213" spans="10:10" ht="13">
      <c r="J22213" s="169"/>
    </row>
    <row r="22214" spans="10:10" ht="13">
      <c r="J22214" s="169"/>
    </row>
    <row r="22215" spans="10:10" ht="13">
      <c r="J22215" s="169"/>
    </row>
    <row r="22216" spans="10:10" ht="13">
      <c r="J22216" s="169"/>
    </row>
    <row r="22217" spans="10:10" ht="13">
      <c r="J22217" s="169"/>
    </row>
    <row r="22218" spans="10:10" ht="13">
      <c r="J22218" s="169"/>
    </row>
    <row r="22219" spans="10:10" ht="13">
      <c r="J22219" s="169"/>
    </row>
    <row r="22220" spans="10:10" ht="13">
      <c r="J22220" s="169"/>
    </row>
    <row r="22221" spans="10:10" ht="13">
      <c r="J22221" s="169"/>
    </row>
    <row r="22222" spans="10:10" ht="13">
      <c r="J22222" s="169"/>
    </row>
    <row r="22223" spans="10:10" ht="13">
      <c r="J22223" s="169"/>
    </row>
    <row r="22224" spans="10:10" ht="13">
      <c r="J22224" s="169"/>
    </row>
    <row r="22225" spans="10:10" ht="13">
      <c r="J22225" s="169"/>
    </row>
    <row r="22226" spans="10:10" ht="13">
      <c r="J22226" s="169"/>
    </row>
    <row r="22227" spans="10:10" ht="13">
      <c r="J22227" s="169"/>
    </row>
    <row r="22228" spans="10:10" ht="13">
      <c r="J22228" s="169"/>
    </row>
    <row r="22229" spans="10:10" ht="13">
      <c r="J22229" s="169"/>
    </row>
    <row r="22230" spans="10:10" ht="13">
      <c r="J22230" s="169"/>
    </row>
    <row r="22231" spans="10:10" ht="13">
      <c r="J22231" s="169"/>
    </row>
    <row r="22232" spans="10:10" ht="13">
      <c r="J22232" s="169"/>
    </row>
    <row r="22233" spans="10:10" ht="13">
      <c r="J22233" s="169"/>
    </row>
    <row r="22234" spans="10:10" ht="13">
      <c r="J22234" s="169"/>
    </row>
    <row r="22235" spans="10:10" ht="13">
      <c r="J22235" s="169"/>
    </row>
    <row r="22236" spans="10:10" ht="13">
      <c r="J22236" s="169"/>
    </row>
    <row r="22237" spans="10:10" ht="13">
      <c r="J22237" s="169"/>
    </row>
    <row r="22238" spans="10:10" ht="13">
      <c r="J22238" s="169"/>
    </row>
    <row r="22239" spans="10:10" ht="13">
      <c r="J22239" s="169"/>
    </row>
    <row r="22240" spans="10:10" ht="13">
      <c r="J22240" s="169"/>
    </row>
    <row r="22241" spans="10:10" ht="13">
      <c r="J22241" s="169"/>
    </row>
    <row r="22242" spans="10:10" ht="13">
      <c r="J22242" s="169"/>
    </row>
    <row r="22243" spans="10:10" ht="13">
      <c r="J22243" s="169"/>
    </row>
    <row r="22244" spans="10:10" ht="13">
      <c r="J22244" s="169"/>
    </row>
    <row r="22245" spans="10:10" ht="13">
      <c r="J22245" s="169"/>
    </row>
    <row r="22246" spans="10:10" ht="13">
      <c r="J22246" s="169"/>
    </row>
    <row r="22247" spans="10:10" ht="13">
      <c r="J22247" s="169"/>
    </row>
    <row r="22248" spans="10:10" ht="13">
      <c r="J22248" s="169"/>
    </row>
    <row r="22249" spans="10:10" ht="13">
      <c r="J22249" s="169"/>
    </row>
    <row r="22250" spans="10:10" ht="13">
      <c r="J22250" s="169"/>
    </row>
    <row r="22251" spans="10:10" ht="13">
      <c r="J22251" s="169"/>
    </row>
    <row r="22252" spans="10:10" ht="13">
      <c r="J22252" s="169"/>
    </row>
    <row r="22253" spans="10:10" ht="13">
      <c r="J22253" s="169"/>
    </row>
    <row r="22254" spans="10:10" ht="13">
      <c r="J22254" s="169"/>
    </row>
    <row r="22255" spans="10:10" ht="13">
      <c r="J22255" s="169"/>
    </row>
    <row r="22256" spans="10:10" ht="13">
      <c r="J22256" s="169"/>
    </row>
    <row r="22257" spans="10:10" ht="13">
      <c r="J22257" s="169"/>
    </row>
    <row r="22258" spans="10:10" ht="13">
      <c r="J22258" s="169"/>
    </row>
    <row r="22259" spans="10:10" ht="13">
      <c r="J22259" s="169"/>
    </row>
    <row r="22260" spans="10:10" ht="13">
      <c r="J22260" s="169"/>
    </row>
    <row r="22261" spans="10:10" ht="13">
      <c r="J22261" s="169"/>
    </row>
    <row r="22262" spans="10:10" ht="13">
      <c r="J22262" s="169"/>
    </row>
    <row r="22263" spans="10:10" ht="13">
      <c r="J22263" s="169"/>
    </row>
    <row r="22264" spans="10:10" ht="13">
      <c r="J22264" s="169"/>
    </row>
    <row r="22265" spans="10:10" ht="13">
      <c r="J22265" s="169"/>
    </row>
    <row r="22266" spans="10:10" ht="13">
      <c r="J22266" s="169"/>
    </row>
    <row r="22267" spans="10:10" ht="13">
      <c r="J22267" s="169"/>
    </row>
    <row r="22268" spans="10:10" ht="13">
      <c r="J22268" s="169"/>
    </row>
    <row r="22269" spans="10:10" ht="13">
      <c r="J22269" s="169"/>
    </row>
    <row r="22270" spans="10:10" ht="13">
      <c r="J22270" s="169"/>
    </row>
    <row r="22271" spans="10:10" ht="13">
      <c r="J22271" s="169"/>
    </row>
    <row r="22272" spans="10:10" ht="13">
      <c r="J22272" s="169"/>
    </row>
    <row r="22273" spans="10:10" ht="13">
      <c r="J22273" s="169"/>
    </row>
    <row r="22274" spans="10:10" ht="13">
      <c r="J22274" s="169"/>
    </row>
    <row r="22275" spans="10:10" ht="13">
      <c r="J22275" s="169"/>
    </row>
    <row r="22276" spans="10:10" ht="13">
      <c r="J22276" s="169"/>
    </row>
    <row r="22277" spans="10:10" ht="13">
      <c r="J22277" s="169"/>
    </row>
    <row r="22278" spans="10:10" ht="13">
      <c r="J22278" s="169"/>
    </row>
    <row r="22279" spans="10:10" ht="13">
      <c r="J22279" s="169"/>
    </row>
    <row r="22280" spans="10:10" ht="13">
      <c r="J22280" s="169"/>
    </row>
    <row r="22281" spans="10:10" ht="13">
      <c r="J22281" s="169"/>
    </row>
    <row r="22282" spans="10:10" ht="13">
      <c r="J22282" s="169"/>
    </row>
    <row r="22283" spans="10:10" ht="13">
      <c r="J22283" s="169"/>
    </row>
    <row r="22284" spans="10:10" ht="13">
      <c r="J22284" s="169"/>
    </row>
    <row r="22285" spans="10:10" ht="13">
      <c r="J22285" s="169"/>
    </row>
    <row r="22286" spans="10:10" ht="13">
      <c r="J22286" s="169"/>
    </row>
    <row r="22287" spans="10:10" ht="13">
      <c r="J22287" s="169"/>
    </row>
    <row r="22288" spans="10:10" ht="13">
      <c r="J22288" s="169"/>
    </row>
    <row r="22289" spans="10:10" ht="13">
      <c r="J22289" s="169"/>
    </row>
    <row r="22290" spans="10:10" ht="13">
      <c r="J22290" s="169"/>
    </row>
    <row r="22291" spans="10:10" ht="13">
      <c r="J22291" s="169"/>
    </row>
    <row r="22292" spans="10:10" ht="13">
      <c r="J22292" s="169"/>
    </row>
    <row r="22293" spans="10:10" ht="13">
      <c r="J22293" s="169"/>
    </row>
    <row r="22294" spans="10:10" ht="13">
      <c r="J22294" s="169"/>
    </row>
    <row r="22295" spans="10:10" ht="13">
      <c r="J22295" s="169"/>
    </row>
    <row r="22296" spans="10:10" ht="13">
      <c r="J22296" s="169"/>
    </row>
    <row r="22297" spans="10:10" ht="13">
      <c r="J22297" s="169"/>
    </row>
    <row r="22298" spans="10:10" ht="13">
      <c r="J22298" s="169"/>
    </row>
    <row r="22299" spans="10:10" ht="13">
      <c r="J22299" s="169"/>
    </row>
    <row r="22300" spans="10:10" ht="13">
      <c r="J22300" s="169"/>
    </row>
    <row r="22301" spans="10:10" ht="13">
      <c r="J22301" s="169"/>
    </row>
    <row r="22302" spans="10:10" ht="13">
      <c r="J22302" s="169"/>
    </row>
    <row r="22303" spans="10:10" ht="13">
      <c r="J22303" s="169"/>
    </row>
    <row r="22304" spans="10:10" ht="13">
      <c r="J22304" s="169"/>
    </row>
    <row r="22305" spans="10:10" ht="13">
      <c r="J22305" s="169"/>
    </row>
    <row r="22306" spans="10:10" ht="13">
      <c r="J22306" s="169"/>
    </row>
    <row r="22307" spans="10:10" ht="13">
      <c r="J22307" s="169"/>
    </row>
    <row r="22308" spans="10:10" ht="13">
      <c r="J22308" s="169"/>
    </row>
    <row r="22309" spans="10:10" ht="13">
      <c r="J22309" s="169"/>
    </row>
    <row r="22310" spans="10:10" ht="13">
      <c r="J22310" s="169"/>
    </row>
    <row r="22311" spans="10:10" ht="13">
      <c r="J22311" s="169"/>
    </row>
    <row r="22312" spans="10:10" ht="13">
      <c r="J22312" s="169"/>
    </row>
    <row r="22313" spans="10:10" ht="13">
      <c r="J22313" s="169"/>
    </row>
    <row r="22314" spans="10:10" ht="13">
      <c r="J22314" s="169"/>
    </row>
    <row r="22315" spans="10:10" ht="13">
      <c r="J22315" s="169"/>
    </row>
    <row r="22316" spans="10:10" ht="13">
      <c r="J22316" s="169"/>
    </row>
    <row r="22317" spans="10:10" ht="13">
      <c r="J22317" s="169"/>
    </row>
    <row r="22318" spans="10:10" ht="13">
      <c r="J22318" s="169"/>
    </row>
    <row r="22319" spans="10:10" ht="13">
      <c r="J22319" s="169"/>
    </row>
    <row r="22320" spans="10:10" ht="13">
      <c r="J22320" s="169"/>
    </row>
    <row r="22321" spans="10:10" ht="13">
      <c r="J22321" s="169"/>
    </row>
    <row r="22322" spans="10:10" ht="13">
      <c r="J22322" s="169"/>
    </row>
    <row r="22323" spans="10:10" ht="13">
      <c r="J22323" s="169"/>
    </row>
    <row r="22324" spans="10:10" ht="13">
      <c r="J22324" s="169"/>
    </row>
    <row r="22325" spans="10:10" ht="13">
      <c r="J22325" s="169"/>
    </row>
    <row r="22326" spans="10:10" ht="13">
      <c r="J22326" s="169"/>
    </row>
    <row r="22327" spans="10:10" ht="13">
      <c r="J22327" s="169"/>
    </row>
    <row r="22328" spans="10:10" ht="13">
      <c r="J22328" s="169"/>
    </row>
    <row r="22329" spans="10:10" ht="13">
      <c r="J22329" s="169"/>
    </row>
    <row r="22330" spans="10:10" ht="13">
      <c r="J22330" s="169"/>
    </row>
    <row r="22331" spans="10:10" ht="13">
      <c r="J22331" s="169"/>
    </row>
    <row r="22332" spans="10:10" ht="13">
      <c r="J22332" s="169"/>
    </row>
    <row r="22333" spans="10:10" ht="13">
      <c r="J22333" s="169"/>
    </row>
    <row r="22334" spans="10:10" ht="13">
      <c r="J22334" s="169"/>
    </row>
    <row r="22335" spans="10:10" ht="13">
      <c r="J22335" s="169"/>
    </row>
    <row r="22336" spans="10:10" ht="13">
      <c r="J22336" s="169"/>
    </row>
    <row r="22337" spans="10:10" ht="13">
      <c r="J22337" s="169"/>
    </row>
    <row r="22338" spans="10:10" ht="13">
      <c r="J22338" s="169"/>
    </row>
    <row r="22339" spans="10:10" ht="13">
      <c r="J22339" s="169"/>
    </row>
    <row r="22340" spans="10:10" ht="13">
      <c r="J22340" s="169"/>
    </row>
    <row r="22341" spans="10:10" ht="13">
      <c r="J22341" s="169"/>
    </row>
    <row r="22342" spans="10:10" ht="13">
      <c r="J22342" s="169"/>
    </row>
    <row r="22343" spans="10:10" ht="13">
      <c r="J22343" s="169"/>
    </row>
    <row r="22344" spans="10:10" ht="13">
      <c r="J22344" s="169"/>
    </row>
    <row r="22345" spans="10:10" ht="13">
      <c r="J22345" s="169"/>
    </row>
    <row r="22346" spans="10:10" ht="13">
      <c r="J22346" s="169"/>
    </row>
    <row r="22347" spans="10:10" ht="13">
      <c r="J22347" s="169"/>
    </row>
    <row r="22348" spans="10:10" ht="13">
      <c r="J22348" s="169"/>
    </row>
    <row r="22349" spans="10:10" ht="13">
      <c r="J22349" s="169"/>
    </row>
    <row r="22350" spans="10:10" ht="13">
      <c r="J22350" s="169"/>
    </row>
    <row r="22351" spans="10:10" ht="13">
      <c r="J22351" s="169"/>
    </row>
    <row r="22352" spans="10:10" ht="13">
      <c r="J22352" s="169"/>
    </row>
    <row r="22353" spans="10:10" ht="13">
      <c r="J22353" s="169"/>
    </row>
    <row r="22354" spans="10:10" ht="13">
      <c r="J22354" s="169"/>
    </row>
    <row r="22355" spans="10:10" ht="13">
      <c r="J22355" s="169"/>
    </row>
    <row r="22356" spans="10:10" ht="13">
      <c r="J22356" s="169"/>
    </row>
    <row r="22357" spans="10:10" ht="13">
      <c r="J22357" s="169"/>
    </row>
    <row r="22358" spans="10:10" ht="13">
      <c r="J22358" s="169"/>
    </row>
    <row r="22359" spans="10:10" ht="13">
      <c r="J22359" s="169"/>
    </row>
    <row r="22360" spans="10:10" ht="13">
      <c r="J22360" s="169"/>
    </row>
    <row r="22361" spans="10:10" ht="13">
      <c r="J22361" s="169"/>
    </row>
    <row r="22362" spans="10:10" ht="13">
      <c r="J22362" s="169"/>
    </row>
    <row r="22363" spans="10:10" ht="13">
      <c r="J22363" s="169"/>
    </row>
    <row r="22364" spans="10:10" ht="13">
      <c r="J22364" s="169"/>
    </row>
    <row r="22365" spans="10:10" ht="13">
      <c r="J22365" s="169"/>
    </row>
    <row r="22366" spans="10:10" ht="13">
      <c r="J22366" s="169"/>
    </row>
    <row r="22367" spans="10:10" ht="13">
      <c r="J22367" s="169"/>
    </row>
    <row r="22368" spans="10:10" ht="13">
      <c r="J22368" s="169"/>
    </row>
    <row r="22369" spans="10:10" ht="13">
      <c r="J22369" s="169"/>
    </row>
    <row r="22370" spans="10:10" ht="13">
      <c r="J22370" s="169"/>
    </row>
    <row r="22371" spans="10:10" ht="13">
      <c r="J22371" s="169"/>
    </row>
    <row r="22372" spans="10:10" ht="13">
      <c r="J22372" s="169"/>
    </row>
    <row r="22373" spans="10:10" ht="13">
      <c r="J22373" s="169"/>
    </row>
    <row r="22374" spans="10:10" ht="13">
      <c r="J22374" s="169"/>
    </row>
    <row r="22375" spans="10:10" ht="13">
      <c r="J22375" s="169"/>
    </row>
    <row r="22376" spans="10:10" ht="13">
      <c r="J22376" s="169"/>
    </row>
    <row r="22377" spans="10:10" ht="13">
      <c r="J22377" s="169"/>
    </row>
    <row r="22378" spans="10:10" ht="13">
      <c r="J22378" s="169"/>
    </row>
    <row r="22379" spans="10:10" ht="13">
      <c r="J22379" s="169"/>
    </row>
    <row r="22380" spans="10:10" ht="13">
      <c r="J22380" s="169"/>
    </row>
    <row r="22381" spans="10:10" ht="13">
      <c r="J22381" s="169"/>
    </row>
    <row r="22382" spans="10:10" ht="13">
      <c r="J22382" s="169"/>
    </row>
    <row r="22383" spans="10:10" ht="13">
      <c r="J22383" s="169"/>
    </row>
    <row r="22384" spans="10:10" ht="13">
      <c r="J22384" s="169"/>
    </row>
    <row r="22385" spans="10:10" ht="13">
      <c r="J22385" s="169"/>
    </row>
    <row r="22386" spans="10:10" ht="13">
      <c r="J22386" s="169"/>
    </row>
    <row r="22387" spans="10:10" ht="13">
      <c r="J22387" s="169"/>
    </row>
    <row r="22388" spans="10:10" ht="13">
      <c r="J22388" s="169"/>
    </row>
    <row r="22389" spans="10:10" ht="13">
      <c r="J22389" s="169"/>
    </row>
    <row r="22390" spans="10:10" ht="13">
      <c r="J22390" s="169"/>
    </row>
    <row r="22391" spans="10:10" ht="13">
      <c r="J22391" s="169"/>
    </row>
    <row r="22392" spans="10:10" ht="13">
      <c r="J22392" s="169"/>
    </row>
    <row r="22393" spans="10:10" ht="13">
      <c r="J22393" s="169"/>
    </row>
    <row r="22394" spans="10:10" ht="13">
      <c r="J22394" s="169"/>
    </row>
    <row r="22395" spans="10:10" ht="13">
      <c r="J22395" s="169"/>
    </row>
    <row r="22396" spans="10:10" ht="13">
      <c r="J22396" s="169"/>
    </row>
    <row r="22397" spans="10:10" ht="13">
      <c r="J22397" s="169"/>
    </row>
    <row r="22398" spans="10:10" ht="13">
      <c r="J22398" s="169"/>
    </row>
    <row r="22399" spans="10:10" ht="13">
      <c r="J22399" s="169"/>
    </row>
    <row r="22400" spans="10:10" ht="13">
      <c r="J22400" s="169"/>
    </row>
    <row r="22401" spans="10:10" ht="13">
      <c r="J22401" s="169"/>
    </row>
    <row r="22402" spans="10:10" ht="13">
      <c r="J22402" s="169"/>
    </row>
    <row r="22403" spans="10:10" ht="13">
      <c r="J22403" s="169"/>
    </row>
    <row r="22404" spans="10:10" ht="13">
      <c r="J22404" s="169"/>
    </row>
    <row r="22405" spans="10:10" ht="13">
      <c r="J22405" s="169"/>
    </row>
    <row r="22406" spans="10:10" ht="13">
      <c r="J22406" s="169"/>
    </row>
    <row r="22407" spans="10:10" ht="13">
      <c r="J22407" s="169"/>
    </row>
    <row r="22408" spans="10:10" ht="13">
      <c r="J22408" s="169"/>
    </row>
    <row r="22409" spans="10:10" ht="13">
      <c r="J22409" s="169"/>
    </row>
    <row r="22410" spans="10:10" ht="13">
      <c r="J22410" s="169"/>
    </row>
    <row r="22411" spans="10:10" ht="13">
      <c r="J22411" s="169"/>
    </row>
    <row r="22412" spans="10:10" ht="13">
      <c r="J22412" s="169"/>
    </row>
    <row r="22413" spans="10:10" ht="13">
      <c r="J22413" s="169"/>
    </row>
    <row r="22414" spans="10:10" ht="13">
      <c r="J22414" s="169"/>
    </row>
    <row r="22415" spans="10:10" ht="13">
      <c r="J22415" s="169"/>
    </row>
    <row r="22416" spans="10:10" ht="13">
      <c r="J22416" s="169"/>
    </row>
    <row r="22417" spans="10:10" ht="13">
      <c r="J22417" s="169"/>
    </row>
    <row r="22418" spans="10:10" ht="13">
      <c r="J22418" s="169"/>
    </row>
    <row r="22419" spans="10:10" ht="13">
      <c r="J22419" s="169"/>
    </row>
    <row r="22420" spans="10:10" ht="13">
      <c r="J22420" s="169"/>
    </row>
    <row r="22421" spans="10:10" ht="13">
      <c r="J22421" s="169"/>
    </row>
    <row r="22422" spans="10:10" ht="13">
      <c r="J22422" s="169"/>
    </row>
    <row r="22423" spans="10:10" ht="13">
      <c r="J22423" s="169"/>
    </row>
    <row r="22424" spans="10:10" ht="13">
      <c r="J22424" s="169"/>
    </row>
    <row r="22425" spans="10:10" ht="13">
      <c r="J22425" s="169"/>
    </row>
    <row r="22426" spans="10:10" ht="13">
      <c r="J22426" s="169"/>
    </row>
    <row r="22427" spans="10:10" ht="13">
      <c r="J22427" s="169"/>
    </row>
    <row r="22428" spans="10:10" ht="13">
      <c r="J22428" s="169"/>
    </row>
    <row r="22429" spans="10:10" ht="13">
      <c r="J22429" s="169"/>
    </row>
    <row r="22430" spans="10:10" ht="13">
      <c r="J22430" s="169"/>
    </row>
    <row r="22431" spans="10:10" ht="13">
      <c r="J22431" s="169"/>
    </row>
    <row r="22432" spans="10:10" ht="13">
      <c r="J22432" s="169"/>
    </row>
    <row r="22433" spans="10:10" ht="13">
      <c r="J22433" s="169"/>
    </row>
    <row r="22434" spans="10:10" ht="13">
      <c r="J22434" s="169"/>
    </row>
    <row r="22435" spans="10:10" ht="13">
      <c r="J22435" s="169"/>
    </row>
    <row r="22436" spans="10:10" ht="13">
      <c r="J22436" s="169"/>
    </row>
    <row r="22437" spans="10:10" ht="13">
      <c r="J22437" s="169"/>
    </row>
    <row r="22438" spans="10:10" ht="13">
      <c r="J22438" s="169"/>
    </row>
    <row r="22439" spans="10:10" ht="13">
      <c r="J22439" s="169"/>
    </row>
    <row r="22440" spans="10:10" ht="13">
      <c r="J22440" s="169"/>
    </row>
    <row r="22441" spans="10:10" ht="13">
      <c r="J22441" s="169"/>
    </row>
    <row r="22442" spans="10:10" ht="13">
      <c r="J22442" s="169"/>
    </row>
    <row r="22443" spans="10:10" ht="13">
      <c r="J22443" s="169"/>
    </row>
    <row r="22444" spans="10:10" ht="13">
      <c r="J22444" s="169"/>
    </row>
    <row r="22445" spans="10:10" ht="13">
      <c r="J22445" s="169"/>
    </row>
    <row r="22446" spans="10:10" ht="13">
      <c r="J22446" s="169"/>
    </row>
    <row r="22447" spans="10:10" ht="13">
      <c r="J22447" s="169"/>
    </row>
    <row r="22448" spans="10:10" ht="13">
      <c r="J22448" s="169"/>
    </row>
    <row r="22449" spans="10:10" ht="13">
      <c r="J22449" s="169"/>
    </row>
    <row r="22450" spans="10:10" ht="13">
      <c r="J22450" s="169"/>
    </row>
    <row r="22451" spans="10:10" ht="13">
      <c r="J22451" s="169"/>
    </row>
    <row r="22452" spans="10:10" ht="13">
      <c r="J22452" s="169"/>
    </row>
    <row r="22453" spans="10:10" ht="13">
      <c r="J22453" s="169"/>
    </row>
    <row r="22454" spans="10:10" ht="13">
      <c r="J22454" s="169"/>
    </row>
    <row r="22455" spans="10:10" ht="13">
      <c r="J22455" s="169"/>
    </row>
    <row r="22456" spans="10:10" ht="13">
      <c r="J22456" s="169"/>
    </row>
    <row r="22457" spans="10:10" ht="13">
      <c r="J22457" s="169"/>
    </row>
    <row r="22458" spans="10:10" ht="13">
      <c r="J22458" s="169"/>
    </row>
    <row r="22459" spans="10:10" ht="13">
      <c r="J22459" s="169"/>
    </row>
    <row r="22460" spans="10:10" ht="13">
      <c r="J22460" s="169"/>
    </row>
    <row r="22461" spans="10:10" ht="13">
      <c r="J22461" s="169"/>
    </row>
    <row r="22462" spans="10:10" ht="13">
      <c r="J22462" s="169"/>
    </row>
    <row r="22463" spans="10:10" ht="13">
      <c r="J22463" s="169"/>
    </row>
    <row r="22464" spans="10:10" ht="13">
      <c r="J22464" s="169"/>
    </row>
    <row r="22465" spans="10:10" ht="13">
      <c r="J22465" s="169"/>
    </row>
    <row r="22466" spans="10:10" ht="13">
      <c r="J22466" s="169"/>
    </row>
    <row r="22467" spans="10:10" ht="13">
      <c r="J22467" s="169"/>
    </row>
    <row r="22468" spans="10:10" ht="13">
      <c r="J22468" s="169"/>
    </row>
    <row r="22469" spans="10:10" ht="13">
      <c r="J22469" s="169"/>
    </row>
    <row r="22470" spans="10:10" ht="13">
      <c r="J22470" s="169"/>
    </row>
    <row r="22471" spans="10:10" ht="13">
      <c r="J22471" s="169"/>
    </row>
    <row r="22472" spans="10:10" ht="13">
      <c r="J22472" s="169"/>
    </row>
    <row r="22473" spans="10:10" ht="13">
      <c r="J22473" s="169"/>
    </row>
    <row r="22474" spans="10:10" ht="13">
      <c r="J22474" s="169"/>
    </row>
    <row r="22475" spans="10:10" ht="13">
      <c r="J22475" s="169"/>
    </row>
    <row r="22476" spans="10:10" ht="13">
      <c r="J22476" s="169"/>
    </row>
    <row r="22477" spans="10:10" ht="13">
      <c r="J22477" s="169"/>
    </row>
    <row r="22478" spans="10:10" ht="13">
      <c r="J22478" s="169"/>
    </row>
    <row r="22479" spans="10:10" ht="13">
      <c r="J22479" s="169"/>
    </row>
    <row r="22480" spans="10:10" ht="13">
      <c r="J22480" s="169"/>
    </row>
    <row r="22481" spans="10:10" ht="13">
      <c r="J22481" s="169"/>
    </row>
    <row r="22482" spans="10:10" ht="13">
      <c r="J22482" s="169"/>
    </row>
    <row r="22483" spans="10:10" ht="13">
      <c r="J22483" s="169"/>
    </row>
    <row r="22484" spans="10:10" ht="13">
      <c r="J22484" s="169"/>
    </row>
    <row r="22485" spans="10:10" ht="13">
      <c r="J22485" s="169"/>
    </row>
    <row r="22486" spans="10:10" ht="13">
      <c r="J22486" s="169"/>
    </row>
    <row r="22487" spans="10:10" ht="13">
      <c r="J22487" s="169"/>
    </row>
    <row r="22488" spans="10:10" ht="13">
      <c r="J22488" s="169"/>
    </row>
    <row r="22489" spans="10:10" ht="13">
      <c r="J22489" s="169"/>
    </row>
    <row r="22490" spans="10:10" ht="13">
      <c r="J22490" s="169"/>
    </row>
    <row r="22491" spans="10:10" ht="13">
      <c r="J22491" s="169"/>
    </row>
    <row r="22492" spans="10:10" ht="13">
      <c r="J22492" s="169"/>
    </row>
    <row r="22493" spans="10:10" ht="13">
      <c r="J22493" s="169"/>
    </row>
    <row r="22494" spans="10:10" ht="13">
      <c r="J22494" s="169"/>
    </row>
    <row r="22495" spans="10:10" ht="13">
      <c r="J22495" s="169"/>
    </row>
    <row r="22496" spans="10:10" ht="13">
      <c r="J22496" s="169"/>
    </row>
    <row r="22497" spans="10:10" ht="13">
      <c r="J22497" s="169"/>
    </row>
    <row r="22498" spans="10:10" ht="13">
      <c r="J22498" s="169"/>
    </row>
    <row r="22499" spans="10:10" ht="13">
      <c r="J22499" s="169"/>
    </row>
    <row r="22500" spans="10:10" ht="13">
      <c r="J22500" s="169"/>
    </row>
    <row r="22501" spans="10:10" ht="13">
      <c r="J22501" s="169"/>
    </row>
    <row r="22502" spans="10:10" ht="13">
      <c r="J22502" s="169"/>
    </row>
    <row r="22503" spans="10:10" ht="13">
      <c r="J22503" s="169"/>
    </row>
    <row r="22504" spans="10:10" ht="13">
      <c r="J22504" s="169"/>
    </row>
    <row r="22505" spans="10:10" ht="13">
      <c r="J22505" s="169"/>
    </row>
    <row r="22506" spans="10:10" ht="13">
      <c r="J22506" s="169"/>
    </row>
    <row r="22507" spans="10:10" ht="13">
      <c r="J22507" s="169"/>
    </row>
    <row r="22508" spans="10:10" ht="13">
      <c r="J22508" s="169"/>
    </row>
    <row r="22509" spans="10:10" ht="13">
      <c r="J22509" s="169"/>
    </row>
    <row r="22510" spans="10:10" ht="13">
      <c r="J22510" s="169"/>
    </row>
    <row r="22511" spans="10:10" ht="13">
      <c r="J22511" s="169"/>
    </row>
    <row r="22512" spans="10:10" ht="13">
      <c r="J22512" s="169"/>
    </row>
    <row r="22513" spans="10:10" ht="13">
      <c r="J22513" s="169"/>
    </row>
    <row r="22514" spans="10:10" ht="13">
      <c r="J22514" s="169"/>
    </row>
    <row r="22515" spans="10:10" ht="13">
      <c r="J22515" s="169"/>
    </row>
    <row r="22516" spans="10:10" ht="13">
      <c r="J22516" s="169"/>
    </row>
    <row r="22517" spans="10:10" ht="13">
      <c r="J22517" s="169"/>
    </row>
    <row r="22518" spans="10:10" ht="13">
      <c r="J22518" s="169"/>
    </row>
    <row r="22519" spans="10:10" ht="13">
      <c r="J22519" s="169"/>
    </row>
    <row r="22520" spans="10:10" ht="13">
      <c r="J22520" s="169"/>
    </row>
    <row r="22521" spans="10:10" ht="13">
      <c r="J22521" s="169"/>
    </row>
    <row r="22522" spans="10:10" ht="13">
      <c r="J22522" s="169"/>
    </row>
    <row r="22523" spans="10:10" ht="13">
      <c r="J22523" s="169"/>
    </row>
    <row r="22524" spans="10:10" ht="13">
      <c r="J22524" s="169"/>
    </row>
    <row r="22525" spans="10:10" ht="13">
      <c r="J22525" s="169"/>
    </row>
    <row r="22526" spans="10:10" ht="13">
      <c r="J22526" s="169"/>
    </row>
    <row r="22527" spans="10:10" ht="13">
      <c r="J22527" s="169"/>
    </row>
    <row r="22528" spans="10:10" ht="13">
      <c r="J22528" s="169"/>
    </row>
    <row r="22529" spans="10:10" ht="13">
      <c r="J22529" s="169"/>
    </row>
    <row r="22530" spans="10:10" ht="13">
      <c r="J22530" s="169"/>
    </row>
    <row r="22531" spans="10:10" ht="13">
      <c r="J22531" s="169"/>
    </row>
    <row r="22532" spans="10:10" ht="13">
      <c r="J22532" s="169"/>
    </row>
    <row r="22533" spans="10:10" ht="13">
      <c r="J22533" s="169"/>
    </row>
    <row r="22534" spans="10:10" ht="13">
      <c r="J22534" s="169"/>
    </row>
    <row r="22535" spans="10:10" ht="13">
      <c r="J22535" s="169"/>
    </row>
    <row r="22536" spans="10:10" ht="13">
      <c r="J22536" s="169"/>
    </row>
    <row r="22537" spans="10:10" ht="13">
      <c r="J22537" s="169"/>
    </row>
    <row r="22538" spans="10:10" ht="13">
      <c r="J22538" s="169"/>
    </row>
    <row r="22539" spans="10:10" ht="13">
      <c r="J22539" s="169"/>
    </row>
    <row r="22540" spans="10:10" ht="13">
      <c r="J22540" s="169"/>
    </row>
    <row r="22541" spans="10:10" ht="13">
      <c r="J22541" s="169"/>
    </row>
    <row r="22542" spans="10:10" ht="13">
      <c r="J22542" s="169"/>
    </row>
    <row r="22543" spans="10:10" ht="13">
      <c r="J22543" s="169"/>
    </row>
    <row r="22544" spans="10:10" ht="13">
      <c r="J22544" s="169"/>
    </row>
    <row r="22545" spans="10:10" ht="13">
      <c r="J22545" s="169"/>
    </row>
    <row r="22546" spans="10:10" ht="13">
      <c r="J22546" s="169"/>
    </row>
    <row r="22547" spans="10:10" ht="13">
      <c r="J22547" s="169"/>
    </row>
    <row r="22548" spans="10:10" ht="13">
      <c r="J22548" s="169"/>
    </row>
    <row r="22549" spans="10:10" ht="13">
      <c r="J22549" s="169"/>
    </row>
    <row r="22550" spans="10:10" ht="13">
      <c r="J22550" s="169"/>
    </row>
    <row r="22551" spans="10:10" ht="13">
      <c r="J22551" s="169"/>
    </row>
    <row r="22552" spans="10:10" ht="13">
      <c r="J22552" s="169"/>
    </row>
    <row r="22553" spans="10:10" ht="13">
      <c r="J22553" s="169"/>
    </row>
    <row r="22554" spans="10:10" ht="13">
      <c r="J22554" s="169"/>
    </row>
    <row r="22555" spans="10:10" ht="13">
      <c r="J22555" s="169"/>
    </row>
    <row r="22556" spans="10:10" ht="13">
      <c r="J22556" s="169"/>
    </row>
    <row r="22557" spans="10:10" ht="13">
      <c r="J22557" s="169"/>
    </row>
    <row r="22558" spans="10:10" ht="13">
      <c r="J22558" s="169"/>
    </row>
    <row r="22559" spans="10:10" ht="13">
      <c r="J22559" s="169"/>
    </row>
    <row r="22560" spans="10:10" ht="13">
      <c r="J22560" s="169"/>
    </row>
    <row r="22561" spans="10:10" ht="13">
      <c r="J22561" s="169"/>
    </row>
    <row r="22562" spans="10:10" ht="13">
      <c r="J22562" s="169"/>
    </row>
    <row r="22563" spans="10:10" ht="13">
      <c r="J22563" s="169"/>
    </row>
    <row r="22564" spans="10:10" ht="13">
      <c r="J22564" s="169"/>
    </row>
    <row r="22565" spans="10:10" ht="13">
      <c r="J22565" s="169"/>
    </row>
    <row r="22566" spans="10:10" ht="13">
      <c r="J22566" s="169"/>
    </row>
    <row r="22567" spans="10:10" ht="13">
      <c r="J22567" s="169"/>
    </row>
    <row r="22568" spans="10:10" ht="13">
      <c r="J22568" s="169"/>
    </row>
    <row r="22569" spans="10:10" ht="13">
      <c r="J22569" s="169"/>
    </row>
    <row r="22570" spans="10:10" ht="13">
      <c r="J22570" s="169"/>
    </row>
    <row r="22571" spans="10:10" ht="13">
      <c r="J22571" s="169"/>
    </row>
    <row r="22572" spans="10:10" ht="13">
      <c r="J22572" s="169"/>
    </row>
    <row r="22573" spans="10:10" ht="13">
      <c r="J22573" s="169"/>
    </row>
    <row r="22574" spans="10:10" ht="13">
      <c r="J22574" s="169"/>
    </row>
    <row r="22575" spans="10:10" ht="13">
      <c r="J22575" s="169"/>
    </row>
    <row r="22576" spans="10:10" ht="13">
      <c r="J22576" s="169"/>
    </row>
    <row r="22577" spans="10:10" ht="13">
      <c r="J22577" s="169"/>
    </row>
    <row r="22578" spans="10:10" ht="13">
      <c r="J22578" s="169"/>
    </row>
    <row r="22579" spans="10:10" ht="13">
      <c r="J22579" s="169"/>
    </row>
    <row r="22580" spans="10:10" ht="13">
      <c r="J22580" s="169"/>
    </row>
    <row r="22581" spans="10:10" ht="13">
      <c r="J22581" s="169"/>
    </row>
    <row r="22582" spans="10:10" ht="13">
      <c r="J22582" s="169"/>
    </row>
    <row r="22583" spans="10:10" ht="13">
      <c r="J22583" s="169"/>
    </row>
    <row r="22584" spans="10:10" ht="13">
      <c r="J22584" s="169"/>
    </row>
    <row r="22585" spans="10:10" ht="13">
      <c r="J22585" s="169"/>
    </row>
    <row r="22586" spans="10:10" ht="13">
      <c r="J22586" s="169"/>
    </row>
    <row r="22587" spans="10:10" ht="13">
      <c r="J22587" s="169"/>
    </row>
    <row r="22588" spans="10:10" ht="13">
      <c r="J22588" s="169"/>
    </row>
    <row r="22589" spans="10:10" ht="13">
      <c r="J22589" s="169"/>
    </row>
    <row r="22590" spans="10:10" ht="13">
      <c r="J22590" s="169"/>
    </row>
    <row r="22591" spans="10:10" ht="13">
      <c r="J22591" s="169"/>
    </row>
    <row r="22592" spans="10:10" ht="13">
      <c r="J22592" s="169"/>
    </row>
    <row r="22593" spans="10:10" ht="13">
      <c r="J22593" s="169"/>
    </row>
    <row r="22594" spans="10:10" ht="13">
      <c r="J22594" s="169"/>
    </row>
    <row r="22595" spans="10:10" ht="13">
      <c r="J22595" s="169"/>
    </row>
    <row r="22596" spans="10:10" ht="13">
      <c r="J22596" s="169"/>
    </row>
    <row r="22597" spans="10:10" ht="13">
      <c r="J22597" s="169"/>
    </row>
    <row r="22598" spans="10:10" ht="13">
      <c r="J22598" s="169"/>
    </row>
    <row r="22599" spans="10:10" ht="13">
      <c r="J22599" s="169"/>
    </row>
    <row r="22600" spans="10:10" ht="13">
      <c r="J22600" s="169"/>
    </row>
    <row r="22601" spans="10:10" ht="13">
      <c r="J22601" s="169"/>
    </row>
    <row r="22602" spans="10:10" ht="13">
      <c r="J22602" s="169"/>
    </row>
    <row r="22603" spans="10:10" ht="13">
      <c r="J22603" s="169"/>
    </row>
    <row r="22604" spans="10:10" ht="13">
      <c r="J22604" s="169"/>
    </row>
    <row r="22605" spans="10:10" ht="13">
      <c r="J22605" s="169"/>
    </row>
    <row r="22606" spans="10:10" ht="13">
      <c r="J22606" s="169"/>
    </row>
    <row r="22607" spans="10:10" ht="13">
      <c r="J22607" s="169"/>
    </row>
    <row r="22608" spans="10:10" ht="13">
      <c r="J22608" s="169"/>
    </row>
    <row r="22609" spans="10:10" ht="13">
      <c r="J22609" s="169"/>
    </row>
    <row r="22610" spans="10:10" ht="13">
      <c r="J22610" s="169"/>
    </row>
    <row r="22611" spans="10:10" ht="13">
      <c r="J22611" s="169"/>
    </row>
    <row r="22612" spans="10:10" ht="13">
      <c r="J22612" s="169"/>
    </row>
    <row r="22613" spans="10:10" ht="13">
      <c r="J22613" s="169"/>
    </row>
    <row r="22614" spans="10:10" ht="13">
      <c r="J22614" s="169"/>
    </row>
    <row r="22615" spans="10:10" ht="13">
      <c r="J22615" s="169"/>
    </row>
    <row r="22616" spans="10:10" ht="13">
      <c r="J22616" s="169"/>
    </row>
    <row r="22617" spans="10:10" ht="13">
      <c r="J22617" s="169"/>
    </row>
    <row r="22618" spans="10:10" ht="13">
      <c r="J22618" s="169"/>
    </row>
    <row r="22619" spans="10:10" ht="13">
      <c r="J22619" s="169"/>
    </row>
    <row r="22620" spans="10:10" ht="13">
      <c r="J22620" s="169"/>
    </row>
    <row r="22621" spans="10:10" ht="13">
      <c r="J22621" s="169"/>
    </row>
    <row r="22622" spans="10:10" ht="13">
      <c r="J22622" s="169"/>
    </row>
    <row r="22623" spans="10:10" ht="13">
      <c r="J22623" s="169"/>
    </row>
    <row r="22624" spans="10:10" ht="13">
      <c r="J22624" s="169"/>
    </row>
    <row r="22625" spans="10:10" ht="13">
      <c r="J22625" s="169"/>
    </row>
    <row r="22626" spans="10:10" ht="13">
      <c r="J22626" s="169"/>
    </row>
    <row r="22627" spans="10:10" ht="13">
      <c r="J22627" s="169"/>
    </row>
    <row r="22628" spans="10:10" ht="13">
      <c r="J22628" s="169"/>
    </row>
    <row r="22629" spans="10:10" ht="13">
      <c r="J22629" s="169"/>
    </row>
    <row r="22630" spans="10:10" ht="13">
      <c r="J22630" s="169"/>
    </row>
    <row r="22631" spans="10:10" ht="13">
      <c r="J22631" s="169"/>
    </row>
    <row r="22632" spans="10:10" ht="13">
      <c r="J22632" s="169"/>
    </row>
    <row r="22633" spans="10:10" ht="13">
      <c r="J22633" s="169"/>
    </row>
    <row r="22634" spans="10:10" ht="13">
      <c r="J22634" s="169"/>
    </row>
    <row r="22635" spans="10:10" ht="13">
      <c r="J22635" s="169"/>
    </row>
    <row r="22636" spans="10:10" ht="13">
      <c r="J22636" s="169"/>
    </row>
    <row r="22637" spans="10:10" ht="13">
      <c r="J22637" s="169"/>
    </row>
    <row r="22638" spans="10:10" ht="13">
      <c r="J22638" s="169"/>
    </row>
    <row r="22639" spans="10:10" ht="13">
      <c r="J22639" s="169"/>
    </row>
    <row r="22640" spans="10:10" ht="13">
      <c r="J22640" s="169"/>
    </row>
    <row r="22641" spans="10:10" ht="13">
      <c r="J22641" s="169"/>
    </row>
    <row r="22642" spans="10:10" ht="13">
      <c r="J22642" s="169"/>
    </row>
    <row r="22643" spans="10:10" ht="13">
      <c r="J22643" s="169"/>
    </row>
    <row r="22644" spans="10:10" ht="13">
      <c r="J22644" s="169"/>
    </row>
    <row r="22645" spans="10:10" ht="13">
      <c r="J22645" s="169"/>
    </row>
    <row r="22646" spans="10:10" ht="13">
      <c r="J22646" s="169"/>
    </row>
    <row r="22647" spans="10:10" ht="13">
      <c r="J22647" s="169"/>
    </row>
    <row r="22648" spans="10:10" ht="13">
      <c r="J22648" s="169"/>
    </row>
    <row r="22649" spans="10:10" ht="13">
      <c r="J22649" s="169"/>
    </row>
    <row r="22650" spans="10:10" ht="13">
      <c r="J22650" s="169"/>
    </row>
    <row r="22651" spans="10:10" ht="13">
      <c r="J22651" s="169"/>
    </row>
    <row r="22652" spans="10:10" ht="13">
      <c r="J22652" s="169"/>
    </row>
    <row r="22653" spans="10:10" ht="13">
      <c r="J22653" s="169"/>
    </row>
    <row r="22654" spans="10:10" ht="13">
      <c r="J22654" s="169"/>
    </row>
    <row r="22655" spans="10:10" ht="13">
      <c r="J22655" s="169"/>
    </row>
    <row r="22656" spans="10:10" ht="13">
      <c r="J22656" s="169"/>
    </row>
    <row r="22657" spans="10:10" ht="13">
      <c r="J22657" s="169"/>
    </row>
    <row r="22658" spans="10:10" ht="13">
      <c r="J22658" s="169"/>
    </row>
    <row r="22659" spans="10:10" ht="13">
      <c r="J22659" s="169"/>
    </row>
    <row r="22660" spans="10:10" ht="13">
      <c r="J22660" s="169"/>
    </row>
    <row r="22661" spans="10:10" ht="13">
      <c r="J22661" s="169"/>
    </row>
    <row r="22662" spans="10:10" ht="13">
      <c r="J22662" s="169"/>
    </row>
    <row r="22663" spans="10:10" ht="13">
      <c r="J22663" s="169"/>
    </row>
    <row r="22664" spans="10:10" ht="13">
      <c r="J22664" s="169"/>
    </row>
    <row r="22665" spans="10:10" ht="13">
      <c r="J22665" s="169"/>
    </row>
    <row r="22666" spans="10:10" ht="13">
      <c r="J22666" s="169"/>
    </row>
    <row r="22667" spans="10:10" ht="13">
      <c r="J22667" s="169"/>
    </row>
    <row r="22668" spans="10:10" ht="13">
      <c r="J22668" s="169"/>
    </row>
    <row r="22669" spans="10:10" ht="13">
      <c r="J22669" s="169"/>
    </row>
    <row r="22670" spans="10:10" ht="13">
      <c r="J22670" s="169"/>
    </row>
    <row r="22671" spans="10:10" ht="13">
      <c r="J22671" s="169"/>
    </row>
    <row r="22672" spans="10:10" ht="13">
      <c r="J22672" s="169"/>
    </row>
    <row r="22673" spans="10:10" ht="13">
      <c r="J22673" s="169"/>
    </row>
    <row r="22674" spans="10:10" ht="13">
      <c r="J22674" s="169"/>
    </row>
    <row r="22675" spans="10:10" ht="13">
      <c r="J22675" s="169"/>
    </row>
    <row r="22676" spans="10:10" ht="13">
      <c r="J22676" s="169"/>
    </row>
    <row r="22677" spans="10:10" ht="13">
      <c r="J22677" s="169"/>
    </row>
    <row r="22678" spans="10:10" ht="13">
      <c r="J22678" s="169"/>
    </row>
    <row r="22679" spans="10:10" ht="13">
      <c r="J22679" s="169"/>
    </row>
    <row r="22680" spans="10:10" ht="13">
      <c r="J22680" s="169"/>
    </row>
    <row r="22681" spans="10:10" ht="13">
      <c r="J22681" s="169"/>
    </row>
    <row r="22682" spans="10:10" ht="13">
      <c r="J22682" s="169"/>
    </row>
    <row r="22683" spans="10:10" ht="13">
      <c r="J22683" s="169"/>
    </row>
    <row r="22684" spans="10:10" ht="13">
      <c r="J22684" s="169"/>
    </row>
    <row r="22685" spans="10:10" ht="13">
      <c r="J22685" s="169"/>
    </row>
    <row r="22686" spans="10:10" ht="13">
      <c r="J22686" s="169"/>
    </row>
    <row r="22687" spans="10:10" ht="13">
      <c r="J22687" s="169"/>
    </row>
    <row r="22688" spans="10:10" ht="13">
      <c r="J22688" s="169"/>
    </row>
    <row r="22689" spans="10:10" ht="13">
      <c r="J22689" s="169"/>
    </row>
    <row r="22690" spans="10:10" ht="13">
      <c r="J22690" s="169"/>
    </row>
    <row r="22691" spans="10:10" ht="13">
      <c r="J22691" s="169"/>
    </row>
    <row r="22692" spans="10:10" ht="13">
      <c r="J22692" s="169"/>
    </row>
    <row r="22693" spans="10:10" ht="13">
      <c r="J22693" s="169"/>
    </row>
    <row r="22694" spans="10:10" ht="13">
      <c r="J22694" s="169"/>
    </row>
    <row r="22695" spans="10:10" ht="13">
      <c r="J22695" s="169"/>
    </row>
    <row r="22696" spans="10:10" ht="13">
      <c r="J22696" s="169"/>
    </row>
    <row r="22697" spans="10:10" ht="13">
      <c r="J22697" s="169"/>
    </row>
    <row r="22698" spans="10:10" ht="13">
      <c r="J22698" s="169"/>
    </row>
    <row r="22699" spans="10:10" ht="13">
      <c r="J22699" s="169"/>
    </row>
    <row r="22700" spans="10:10" ht="13">
      <c r="J22700" s="169"/>
    </row>
    <row r="22701" spans="10:10" ht="13">
      <c r="J22701" s="169"/>
    </row>
    <row r="22702" spans="10:10" ht="13">
      <c r="J22702" s="169"/>
    </row>
    <row r="22703" spans="10:10" ht="13">
      <c r="J22703" s="169"/>
    </row>
    <row r="22704" spans="10:10" ht="13">
      <c r="J22704" s="169"/>
    </row>
    <row r="22705" spans="10:10" ht="13">
      <c r="J22705" s="169"/>
    </row>
    <row r="22706" spans="10:10" ht="13">
      <c r="J22706" s="169"/>
    </row>
    <row r="22707" spans="10:10" ht="13">
      <c r="J22707" s="169"/>
    </row>
    <row r="22708" spans="10:10" ht="13">
      <c r="J22708" s="169"/>
    </row>
    <row r="22709" spans="10:10" ht="13">
      <c r="J22709" s="169"/>
    </row>
    <row r="22710" spans="10:10" ht="13">
      <c r="J22710" s="169"/>
    </row>
    <row r="22711" spans="10:10" ht="13">
      <c r="J22711" s="169"/>
    </row>
    <row r="22712" spans="10:10" ht="13">
      <c r="J22712" s="169"/>
    </row>
    <row r="22713" spans="10:10" ht="13">
      <c r="J22713" s="169"/>
    </row>
    <row r="22714" spans="10:10" ht="13">
      <c r="J22714" s="169"/>
    </row>
    <row r="22715" spans="10:10" ht="13">
      <c r="J22715" s="169"/>
    </row>
    <row r="22716" spans="10:10" ht="13">
      <c r="J22716" s="169"/>
    </row>
    <row r="22717" spans="10:10" ht="13">
      <c r="J22717" s="169"/>
    </row>
    <row r="22718" spans="10:10" ht="13">
      <c r="J22718" s="169"/>
    </row>
    <row r="22719" spans="10:10" ht="13">
      <c r="J22719" s="169"/>
    </row>
    <row r="22720" spans="10:10" ht="13">
      <c r="J22720" s="169"/>
    </row>
    <row r="22721" spans="10:10" ht="13">
      <c r="J22721" s="169"/>
    </row>
    <row r="22722" spans="10:10" ht="13">
      <c r="J22722" s="169"/>
    </row>
    <row r="22723" spans="10:10" ht="13">
      <c r="J22723" s="169"/>
    </row>
    <row r="22724" spans="10:10" ht="13">
      <c r="J22724" s="169"/>
    </row>
    <row r="22725" spans="10:10" ht="13">
      <c r="J22725" s="169"/>
    </row>
    <row r="22726" spans="10:10" ht="13">
      <c r="J22726" s="169"/>
    </row>
    <row r="22727" spans="10:10" ht="13">
      <c r="J22727" s="169"/>
    </row>
    <row r="22728" spans="10:10" ht="13">
      <c r="J22728" s="169"/>
    </row>
    <row r="22729" spans="10:10" ht="13">
      <c r="J22729" s="169"/>
    </row>
    <row r="22730" spans="10:10" ht="13">
      <c r="J22730" s="169"/>
    </row>
    <row r="22731" spans="10:10" ht="13">
      <c r="J22731" s="169"/>
    </row>
    <row r="22732" spans="10:10" ht="13">
      <c r="J22732" s="169"/>
    </row>
    <row r="22733" spans="10:10" ht="13">
      <c r="J22733" s="169"/>
    </row>
    <row r="22734" spans="10:10" ht="13">
      <c r="J22734" s="169"/>
    </row>
    <row r="22735" spans="10:10" ht="13">
      <c r="J22735" s="169"/>
    </row>
    <row r="22736" spans="10:10" ht="13">
      <c r="J22736" s="169"/>
    </row>
    <row r="22737" spans="10:10" ht="13">
      <c r="J22737" s="169"/>
    </row>
    <row r="22738" spans="10:10" ht="13">
      <c r="J22738" s="169"/>
    </row>
    <row r="22739" spans="10:10" ht="13">
      <c r="J22739" s="169"/>
    </row>
    <row r="22740" spans="10:10" ht="13">
      <c r="J22740" s="169"/>
    </row>
    <row r="22741" spans="10:10" ht="13">
      <c r="J22741" s="169"/>
    </row>
    <row r="22742" spans="10:10" ht="13">
      <c r="J22742" s="169"/>
    </row>
    <row r="22743" spans="10:10" ht="13">
      <c r="J22743" s="169"/>
    </row>
    <row r="22744" spans="10:10" ht="13">
      <c r="J22744" s="169"/>
    </row>
    <row r="22745" spans="10:10" ht="13">
      <c r="J22745" s="169"/>
    </row>
    <row r="22746" spans="10:10" ht="13">
      <c r="J22746" s="169"/>
    </row>
    <row r="22747" spans="10:10" ht="13">
      <c r="J22747" s="169"/>
    </row>
    <row r="22748" spans="10:10" ht="13">
      <c r="J22748" s="169"/>
    </row>
    <row r="22749" spans="10:10" ht="13">
      <c r="J22749" s="169"/>
    </row>
    <row r="22750" spans="10:10" ht="13">
      <c r="J22750" s="169"/>
    </row>
    <row r="22751" spans="10:10" ht="13">
      <c r="J22751" s="169"/>
    </row>
    <row r="22752" spans="10:10" ht="13">
      <c r="J22752" s="169"/>
    </row>
    <row r="22753" spans="10:10" ht="13">
      <c r="J22753" s="169"/>
    </row>
    <row r="22754" spans="10:10" ht="13">
      <c r="J22754" s="169"/>
    </row>
    <row r="22755" spans="10:10" ht="13">
      <c r="J22755" s="169"/>
    </row>
    <row r="22756" spans="10:10" ht="13">
      <c r="J22756" s="169"/>
    </row>
    <row r="22757" spans="10:10" ht="13">
      <c r="J22757" s="169"/>
    </row>
    <row r="22758" spans="10:10" ht="13">
      <c r="J22758" s="169"/>
    </row>
    <row r="22759" spans="10:10" ht="13">
      <c r="J22759" s="169"/>
    </row>
    <row r="22760" spans="10:10" ht="13">
      <c r="J22760" s="169"/>
    </row>
    <row r="22761" spans="10:10" ht="13">
      <c r="J22761" s="169"/>
    </row>
    <row r="22762" spans="10:10" ht="13">
      <c r="J22762" s="169"/>
    </row>
    <row r="22763" spans="10:10" ht="13">
      <c r="J22763" s="169"/>
    </row>
    <row r="22764" spans="10:10" ht="13">
      <c r="J22764" s="169"/>
    </row>
    <row r="22765" spans="10:10" ht="13">
      <c r="J22765" s="169"/>
    </row>
    <row r="22766" spans="10:10" ht="13">
      <c r="J22766" s="169"/>
    </row>
    <row r="22767" spans="10:10" ht="13">
      <c r="J22767" s="169"/>
    </row>
    <row r="22768" spans="10:10" ht="13">
      <c r="J22768" s="169"/>
    </row>
    <row r="22769" spans="10:10" ht="13">
      <c r="J22769" s="169"/>
    </row>
    <row r="22770" spans="10:10" ht="13">
      <c r="J22770" s="169"/>
    </row>
    <row r="22771" spans="10:10" ht="13">
      <c r="J22771" s="169"/>
    </row>
    <row r="22772" spans="10:10" ht="13">
      <c r="J22772" s="169"/>
    </row>
    <row r="22773" spans="10:10" ht="13">
      <c r="J22773" s="169"/>
    </row>
    <row r="22774" spans="10:10" ht="13">
      <c r="J22774" s="169"/>
    </row>
    <row r="22775" spans="10:10" ht="13">
      <c r="J22775" s="169"/>
    </row>
    <row r="22776" spans="10:10" ht="13">
      <c r="J22776" s="169"/>
    </row>
    <row r="22777" spans="10:10" ht="13">
      <c r="J22777" s="169"/>
    </row>
    <row r="22778" spans="10:10" ht="13">
      <c r="J22778" s="169"/>
    </row>
    <row r="22779" spans="10:10" ht="13">
      <c r="J22779" s="169"/>
    </row>
    <row r="22780" spans="10:10" ht="13">
      <c r="J22780" s="169"/>
    </row>
    <row r="22781" spans="10:10" ht="13">
      <c r="J22781" s="169"/>
    </row>
    <row r="22782" spans="10:10" ht="13">
      <c r="J22782" s="169"/>
    </row>
    <row r="22783" spans="10:10" ht="13">
      <c r="J22783" s="169"/>
    </row>
    <row r="22784" spans="10:10" ht="13">
      <c r="J22784" s="169"/>
    </row>
    <row r="22785" spans="10:10" ht="13">
      <c r="J22785" s="169"/>
    </row>
    <row r="22786" spans="10:10" ht="13">
      <c r="J22786" s="169"/>
    </row>
    <row r="22787" spans="10:10" ht="13">
      <c r="J22787" s="169"/>
    </row>
    <row r="22788" spans="10:10" ht="13">
      <c r="J22788" s="169"/>
    </row>
    <row r="22789" spans="10:10" ht="13">
      <c r="J22789" s="169"/>
    </row>
    <row r="22790" spans="10:10" ht="13">
      <c r="J22790" s="169"/>
    </row>
    <row r="22791" spans="10:10" ht="13">
      <c r="J22791" s="169"/>
    </row>
    <row r="22792" spans="10:10" ht="13">
      <c r="J22792" s="169"/>
    </row>
    <row r="22793" spans="10:10" ht="13">
      <c r="J22793" s="169"/>
    </row>
    <row r="22794" spans="10:10" ht="13">
      <c r="J22794" s="169"/>
    </row>
    <row r="22795" spans="10:10" ht="13">
      <c r="J22795" s="169"/>
    </row>
    <row r="22796" spans="10:10" ht="13">
      <c r="J22796" s="169"/>
    </row>
    <row r="22797" spans="10:10" ht="13">
      <c r="J22797" s="169"/>
    </row>
    <row r="22798" spans="10:10" ht="13">
      <c r="J22798" s="169"/>
    </row>
    <row r="22799" spans="10:10" ht="13">
      <c r="J22799" s="169"/>
    </row>
    <row r="22800" spans="10:10" ht="13">
      <c r="J22800" s="169"/>
    </row>
    <row r="22801" spans="10:10" ht="13">
      <c r="J22801" s="169"/>
    </row>
    <row r="22802" spans="10:10" ht="13">
      <c r="J22802" s="169"/>
    </row>
    <row r="22803" spans="10:10" ht="13">
      <c r="J22803" s="169"/>
    </row>
    <row r="22804" spans="10:10" ht="13">
      <c r="J22804" s="169"/>
    </row>
    <row r="22805" spans="10:10" ht="13">
      <c r="J22805" s="169"/>
    </row>
    <row r="22806" spans="10:10" ht="13">
      <c r="J22806" s="169"/>
    </row>
    <row r="22807" spans="10:10" ht="13">
      <c r="J22807" s="169"/>
    </row>
    <row r="22808" spans="10:10" ht="13">
      <c r="J22808" s="169"/>
    </row>
    <row r="22809" spans="10:10" ht="13">
      <c r="J22809" s="169"/>
    </row>
    <row r="22810" spans="10:10" ht="13">
      <c r="J22810" s="169"/>
    </row>
    <row r="22811" spans="10:10" ht="13">
      <c r="J22811" s="169"/>
    </row>
    <row r="22812" spans="10:10" ht="13">
      <c r="J22812" s="169"/>
    </row>
    <row r="22813" spans="10:10" ht="13">
      <c r="J22813" s="169"/>
    </row>
    <row r="22814" spans="10:10" ht="13">
      <c r="J22814" s="169"/>
    </row>
    <row r="22815" spans="10:10" ht="13">
      <c r="J22815" s="169"/>
    </row>
    <row r="22816" spans="10:10" ht="13">
      <c r="J22816" s="169"/>
    </row>
    <row r="22817" spans="10:10" ht="13">
      <c r="J22817" s="169"/>
    </row>
    <row r="22818" spans="10:10" ht="13">
      <c r="J22818" s="169"/>
    </row>
    <row r="22819" spans="10:10" ht="13">
      <c r="J22819" s="169"/>
    </row>
    <row r="22820" spans="10:10" ht="13">
      <c r="J22820" s="169"/>
    </row>
    <row r="22821" spans="10:10" ht="13">
      <c r="J22821" s="169"/>
    </row>
    <row r="22822" spans="10:10" ht="13">
      <c r="J22822" s="169"/>
    </row>
    <row r="22823" spans="10:10" ht="13">
      <c r="J22823" s="169"/>
    </row>
    <row r="22824" spans="10:10" ht="13">
      <c r="J22824" s="169"/>
    </row>
    <row r="22825" spans="10:10" ht="13">
      <c r="J22825" s="169"/>
    </row>
    <row r="22826" spans="10:10" ht="13">
      <c r="J22826" s="169"/>
    </row>
    <row r="22827" spans="10:10" ht="13">
      <c r="J22827" s="169"/>
    </row>
    <row r="22828" spans="10:10" ht="13">
      <c r="J22828" s="169"/>
    </row>
    <row r="22829" spans="10:10" ht="13">
      <c r="J22829" s="169"/>
    </row>
    <row r="22830" spans="10:10" ht="13">
      <c r="J22830" s="169"/>
    </row>
    <row r="22831" spans="10:10" ht="13">
      <c r="J22831" s="169"/>
    </row>
    <row r="22832" spans="10:10" ht="13">
      <c r="J22832" s="169"/>
    </row>
    <row r="22833" spans="10:10" ht="13">
      <c r="J22833" s="169"/>
    </row>
    <row r="22834" spans="10:10" ht="13">
      <c r="J22834" s="169"/>
    </row>
    <row r="22835" spans="10:10" ht="13">
      <c r="J22835" s="169"/>
    </row>
    <row r="22836" spans="10:10" ht="13">
      <c r="J22836" s="169"/>
    </row>
    <row r="22837" spans="10:10" ht="13">
      <c r="J22837" s="169"/>
    </row>
    <row r="22838" spans="10:10" ht="13">
      <c r="J22838" s="169"/>
    </row>
    <row r="22839" spans="10:10" ht="13">
      <c r="J22839" s="169"/>
    </row>
    <row r="22840" spans="10:10" ht="13">
      <c r="J22840" s="169"/>
    </row>
    <row r="22841" spans="10:10" ht="13">
      <c r="J22841" s="169"/>
    </row>
    <row r="22842" spans="10:10" ht="13">
      <c r="J22842" s="169"/>
    </row>
    <row r="22843" spans="10:10" ht="13">
      <c r="J22843" s="169"/>
    </row>
    <row r="22844" spans="10:10" ht="13">
      <c r="J22844" s="169"/>
    </row>
    <row r="22845" spans="10:10" ht="13">
      <c r="J22845" s="169"/>
    </row>
    <row r="22846" spans="10:10" ht="13">
      <c r="J22846" s="169"/>
    </row>
    <row r="22847" spans="10:10" ht="13">
      <c r="J22847" s="169"/>
    </row>
    <row r="22848" spans="10:10" ht="13">
      <c r="J22848" s="169"/>
    </row>
    <row r="22849" spans="10:10" ht="13">
      <c r="J22849" s="169"/>
    </row>
    <row r="22850" spans="10:10" ht="13">
      <c r="J22850" s="169"/>
    </row>
    <row r="22851" spans="10:10" ht="13">
      <c r="J22851" s="169"/>
    </row>
    <row r="22852" spans="10:10" ht="13">
      <c r="J22852" s="169"/>
    </row>
    <row r="22853" spans="10:10" ht="13">
      <c r="J22853" s="169"/>
    </row>
    <row r="22854" spans="10:10" ht="13">
      <c r="J22854" s="169"/>
    </row>
    <row r="22855" spans="10:10" ht="13">
      <c r="J22855" s="169"/>
    </row>
    <row r="22856" spans="10:10" ht="13">
      <c r="J22856" s="169"/>
    </row>
    <row r="22857" spans="10:10" ht="13">
      <c r="J22857" s="169"/>
    </row>
    <row r="22858" spans="10:10" ht="13">
      <c r="J22858" s="169"/>
    </row>
    <row r="22859" spans="10:10" ht="13">
      <c r="J22859" s="169"/>
    </row>
    <row r="22860" spans="10:10" ht="13">
      <c r="J22860" s="169"/>
    </row>
    <row r="22861" spans="10:10" ht="13">
      <c r="J22861" s="169"/>
    </row>
    <row r="22862" spans="10:10" ht="13">
      <c r="J22862" s="169"/>
    </row>
    <row r="22863" spans="10:10" ht="13">
      <c r="J22863" s="169"/>
    </row>
    <row r="22864" spans="10:10" ht="13">
      <c r="J22864" s="169"/>
    </row>
    <row r="22865" spans="10:10" ht="13">
      <c r="J22865" s="169"/>
    </row>
    <row r="22866" spans="10:10" ht="13">
      <c r="J22866" s="169"/>
    </row>
    <row r="22867" spans="10:10" ht="13">
      <c r="J22867" s="169"/>
    </row>
    <row r="22868" spans="10:10" ht="13">
      <c r="J22868" s="169"/>
    </row>
    <row r="22869" spans="10:10" ht="13">
      <c r="J22869" s="169"/>
    </row>
    <row r="22870" spans="10:10" ht="13">
      <c r="J22870" s="169"/>
    </row>
    <row r="22871" spans="10:10" ht="13">
      <c r="J22871" s="169"/>
    </row>
    <row r="22872" spans="10:10" ht="13">
      <c r="J22872" s="169"/>
    </row>
    <row r="22873" spans="10:10" ht="13">
      <c r="J22873" s="169"/>
    </row>
    <row r="22874" spans="10:10" ht="13">
      <c r="J22874" s="169"/>
    </row>
    <row r="22875" spans="10:10" ht="13">
      <c r="J22875" s="169"/>
    </row>
    <row r="22876" spans="10:10" ht="13">
      <c r="J22876" s="169"/>
    </row>
    <row r="22877" spans="10:10" ht="13">
      <c r="J22877" s="169"/>
    </row>
    <row r="22878" spans="10:10" ht="13">
      <c r="J22878" s="169"/>
    </row>
    <row r="22879" spans="10:10" ht="13">
      <c r="J22879" s="169"/>
    </row>
    <row r="22880" spans="10:10" ht="13">
      <c r="J22880" s="169"/>
    </row>
    <row r="22881" spans="10:10" ht="13">
      <c r="J22881" s="169"/>
    </row>
    <row r="22882" spans="10:10" ht="13">
      <c r="J22882" s="169"/>
    </row>
    <row r="22883" spans="10:10" ht="13">
      <c r="J22883" s="169"/>
    </row>
    <row r="22884" spans="10:10" ht="13">
      <c r="J22884" s="169"/>
    </row>
    <row r="22885" spans="10:10" ht="13">
      <c r="J22885" s="169"/>
    </row>
    <row r="22886" spans="10:10" ht="13">
      <c r="J22886" s="169"/>
    </row>
    <row r="22887" spans="10:10" ht="13">
      <c r="J22887" s="169"/>
    </row>
    <row r="22888" spans="10:10" ht="13">
      <c r="J22888" s="169"/>
    </row>
    <row r="22889" spans="10:10" ht="13">
      <c r="J22889" s="169"/>
    </row>
    <row r="22890" spans="10:10" ht="13">
      <c r="J22890" s="169"/>
    </row>
    <row r="22891" spans="10:10" ht="13">
      <c r="J22891" s="169"/>
    </row>
    <row r="22892" spans="10:10" ht="13">
      <c r="J22892" s="169"/>
    </row>
    <row r="22893" spans="10:10" ht="13">
      <c r="J22893" s="169"/>
    </row>
    <row r="22894" spans="10:10" ht="13">
      <c r="J22894" s="169"/>
    </row>
    <row r="22895" spans="10:10" ht="13">
      <c r="J22895" s="169"/>
    </row>
    <row r="22896" spans="10:10" ht="13">
      <c r="J22896" s="169"/>
    </row>
    <row r="22897" spans="10:10" ht="13">
      <c r="J22897" s="169"/>
    </row>
    <row r="22898" spans="10:10" ht="13">
      <c r="J22898" s="169"/>
    </row>
    <row r="22899" spans="10:10" ht="13">
      <c r="J22899" s="169"/>
    </row>
    <row r="22900" spans="10:10" ht="13">
      <c r="J22900" s="169"/>
    </row>
    <row r="22901" spans="10:10" ht="13">
      <c r="J22901" s="169"/>
    </row>
    <row r="22902" spans="10:10" ht="13">
      <c r="J22902" s="169"/>
    </row>
    <row r="22903" spans="10:10" ht="13">
      <c r="J22903" s="169"/>
    </row>
    <row r="22904" spans="10:10" ht="13">
      <c r="J22904" s="169"/>
    </row>
    <row r="22905" spans="10:10" ht="13">
      <c r="J22905" s="169"/>
    </row>
    <row r="22906" spans="10:10" ht="13">
      <c r="J22906" s="169"/>
    </row>
    <row r="22907" spans="10:10" ht="13">
      <c r="J22907" s="169"/>
    </row>
    <row r="22908" spans="10:10" ht="13">
      <c r="J22908" s="169"/>
    </row>
    <row r="22909" spans="10:10" ht="13">
      <c r="J22909" s="169"/>
    </row>
    <row r="22910" spans="10:10" ht="13">
      <c r="J22910" s="169"/>
    </row>
    <row r="22911" spans="10:10" ht="13">
      <c r="J22911" s="169"/>
    </row>
    <row r="22912" spans="10:10" ht="13">
      <c r="J22912" s="169"/>
    </row>
    <row r="22913" spans="10:10" ht="13">
      <c r="J22913" s="169"/>
    </row>
    <row r="22914" spans="10:10" ht="13">
      <c r="J22914" s="169"/>
    </row>
    <row r="22915" spans="10:10" ht="13">
      <c r="J22915" s="169"/>
    </row>
    <row r="22916" spans="10:10" ht="13">
      <c r="J22916" s="169"/>
    </row>
    <row r="22917" spans="10:10" ht="13">
      <c r="J22917" s="169"/>
    </row>
    <row r="22918" spans="10:10" ht="13">
      <c r="J22918" s="169"/>
    </row>
    <row r="22919" spans="10:10" ht="13">
      <c r="J22919" s="169"/>
    </row>
    <row r="22920" spans="10:10" ht="13">
      <c r="J22920" s="169"/>
    </row>
    <row r="22921" spans="10:10" ht="13">
      <c r="J22921" s="169"/>
    </row>
    <row r="22922" spans="10:10" ht="13">
      <c r="J22922" s="169"/>
    </row>
    <row r="22923" spans="10:10" ht="13">
      <c r="J22923" s="169"/>
    </row>
    <row r="22924" spans="10:10" ht="13">
      <c r="J22924" s="169"/>
    </row>
    <row r="22925" spans="10:10" ht="13">
      <c r="J22925" s="169"/>
    </row>
    <row r="22926" spans="10:10" ht="13">
      <c r="J22926" s="169"/>
    </row>
    <row r="22927" spans="10:10" ht="13">
      <c r="J22927" s="169"/>
    </row>
    <row r="22928" spans="10:10" ht="13">
      <c r="J22928" s="169"/>
    </row>
    <row r="22929" spans="10:10" ht="13">
      <c r="J22929" s="169"/>
    </row>
    <row r="22930" spans="10:10" ht="13">
      <c r="J22930" s="169"/>
    </row>
    <row r="22931" spans="10:10" ht="13">
      <c r="J22931" s="169"/>
    </row>
    <row r="22932" spans="10:10" ht="13">
      <c r="J22932" s="169"/>
    </row>
    <row r="22933" spans="10:10" ht="13">
      <c r="J22933" s="169"/>
    </row>
    <row r="22934" spans="10:10" ht="13">
      <c r="J22934" s="169"/>
    </row>
    <row r="22935" spans="10:10" ht="13">
      <c r="J22935" s="169"/>
    </row>
    <row r="22936" spans="10:10" ht="13">
      <c r="J22936" s="169"/>
    </row>
    <row r="22937" spans="10:10" ht="13">
      <c r="J22937" s="169"/>
    </row>
    <row r="22938" spans="10:10" ht="13">
      <c r="J22938" s="169"/>
    </row>
    <row r="22939" spans="10:10" ht="13">
      <c r="J22939" s="169"/>
    </row>
    <row r="22940" spans="10:10" ht="13">
      <c r="J22940" s="169"/>
    </row>
    <row r="22941" spans="10:10" ht="13">
      <c r="J22941" s="169"/>
    </row>
    <row r="22942" spans="10:10" ht="13">
      <c r="J22942" s="169"/>
    </row>
    <row r="22943" spans="10:10" ht="13">
      <c r="J22943" s="169"/>
    </row>
    <row r="22944" spans="10:10" ht="13">
      <c r="J22944" s="169"/>
    </row>
    <row r="22945" spans="10:10" ht="13">
      <c r="J22945" s="169"/>
    </row>
    <row r="22946" spans="10:10" ht="13">
      <c r="J22946" s="169"/>
    </row>
    <row r="22947" spans="10:10" ht="13">
      <c r="J22947" s="169"/>
    </row>
    <row r="22948" spans="10:10" ht="13">
      <c r="J22948" s="169"/>
    </row>
    <row r="22949" spans="10:10" ht="13">
      <c r="J22949" s="169"/>
    </row>
    <row r="22950" spans="10:10" ht="13">
      <c r="J22950" s="169"/>
    </row>
    <row r="22951" spans="10:10" ht="13">
      <c r="J22951" s="169"/>
    </row>
    <row r="22952" spans="10:10" ht="13">
      <c r="J22952" s="169"/>
    </row>
    <row r="22953" spans="10:10" ht="13">
      <c r="J22953" s="169"/>
    </row>
    <row r="22954" spans="10:10" ht="13">
      <c r="J22954" s="169"/>
    </row>
    <row r="22955" spans="10:10" ht="13">
      <c r="J22955" s="169"/>
    </row>
    <row r="22956" spans="10:10" ht="13">
      <c r="J22956" s="169"/>
    </row>
    <row r="22957" spans="10:10" ht="13">
      <c r="J22957" s="169"/>
    </row>
    <row r="22958" spans="10:10" ht="13">
      <c r="J22958" s="169"/>
    </row>
    <row r="22959" spans="10:10" ht="13">
      <c r="J22959" s="169"/>
    </row>
    <row r="22960" spans="10:10" ht="13">
      <c r="J22960" s="169"/>
    </row>
    <row r="22961" spans="10:10" ht="13">
      <c r="J22961" s="169"/>
    </row>
    <row r="22962" spans="10:10" ht="13">
      <c r="J22962" s="169"/>
    </row>
    <row r="22963" spans="10:10" ht="13">
      <c r="J22963" s="169"/>
    </row>
    <row r="22964" spans="10:10" ht="13">
      <c r="J22964" s="169"/>
    </row>
    <row r="22965" spans="10:10" ht="13">
      <c r="J22965" s="169"/>
    </row>
    <row r="22966" spans="10:10" ht="13">
      <c r="J22966" s="169"/>
    </row>
    <row r="22967" spans="10:10" ht="13">
      <c r="J22967" s="169"/>
    </row>
    <row r="22968" spans="10:10" ht="13">
      <c r="J22968" s="169"/>
    </row>
    <row r="22969" spans="10:10" ht="13">
      <c r="J22969" s="169"/>
    </row>
    <row r="22970" spans="10:10" ht="13">
      <c r="J22970" s="169"/>
    </row>
    <row r="22971" spans="10:10" ht="13">
      <c r="J22971" s="169"/>
    </row>
    <row r="22972" spans="10:10" ht="13">
      <c r="J22972" s="169"/>
    </row>
    <row r="22973" spans="10:10" ht="13">
      <c r="J22973" s="169"/>
    </row>
    <row r="22974" spans="10:10" ht="13">
      <c r="J22974" s="169"/>
    </row>
    <row r="22975" spans="10:10" ht="13">
      <c r="J22975" s="169"/>
    </row>
    <row r="22976" spans="10:10" ht="13">
      <c r="J22976" s="169"/>
    </row>
    <row r="22977" spans="10:10" ht="13">
      <c r="J22977" s="169"/>
    </row>
    <row r="22978" spans="10:10" ht="13">
      <c r="J22978" s="169"/>
    </row>
    <row r="22979" spans="10:10" ht="13">
      <c r="J22979" s="169"/>
    </row>
    <row r="22980" spans="10:10" ht="13">
      <c r="J22980" s="169"/>
    </row>
    <row r="22981" spans="10:10" ht="13">
      <c r="J22981" s="169"/>
    </row>
    <row r="22982" spans="10:10" ht="13">
      <c r="J22982" s="169"/>
    </row>
    <row r="22983" spans="10:10" ht="13">
      <c r="J22983" s="169"/>
    </row>
    <row r="22984" spans="10:10" ht="13">
      <c r="J22984" s="169"/>
    </row>
    <row r="22985" spans="10:10" ht="13">
      <c r="J22985" s="169"/>
    </row>
    <row r="22986" spans="10:10" ht="13">
      <c r="J22986" s="169"/>
    </row>
    <row r="22987" spans="10:10" ht="13">
      <c r="J22987" s="169"/>
    </row>
    <row r="22988" spans="10:10" ht="13">
      <c r="J22988" s="169"/>
    </row>
    <row r="22989" spans="10:10" ht="13">
      <c r="J22989" s="169"/>
    </row>
    <row r="22990" spans="10:10" ht="13">
      <c r="J22990" s="169"/>
    </row>
    <row r="22991" spans="10:10" ht="13">
      <c r="J22991" s="169"/>
    </row>
    <row r="22992" spans="10:10" ht="13">
      <c r="J22992" s="169"/>
    </row>
    <row r="22993" spans="10:10" ht="13">
      <c r="J22993" s="169"/>
    </row>
    <row r="22994" spans="10:10" ht="13">
      <c r="J22994" s="169"/>
    </row>
    <row r="22995" spans="10:10" ht="13">
      <c r="J22995" s="169"/>
    </row>
    <row r="22996" spans="10:10" ht="13">
      <c r="J22996" s="169"/>
    </row>
    <row r="22997" spans="10:10" ht="13">
      <c r="J22997" s="169"/>
    </row>
    <row r="22998" spans="10:10" ht="13">
      <c r="J22998" s="169"/>
    </row>
    <row r="22999" spans="10:10" ht="13">
      <c r="J22999" s="169"/>
    </row>
    <row r="23000" spans="10:10" ht="13">
      <c r="J23000" s="169"/>
    </row>
    <row r="23001" spans="10:10" ht="13">
      <c r="J23001" s="169"/>
    </row>
    <row r="23002" spans="10:10" ht="13">
      <c r="J23002" s="169"/>
    </row>
    <row r="23003" spans="10:10" ht="13">
      <c r="J23003" s="169"/>
    </row>
    <row r="23004" spans="10:10" ht="13">
      <c r="J23004" s="169"/>
    </row>
    <row r="23005" spans="10:10" ht="13">
      <c r="J23005" s="169"/>
    </row>
    <row r="23006" spans="10:10" ht="13">
      <c r="J23006" s="169"/>
    </row>
    <row r="23007" spans="10:10" ht="13">
      <c r="J23007" s="169"/>
    </row>
    <row r="23008" spans="10:10" ht="13">
      <c r="J23008" s="169"/>
    </row>
    <row r="23009" spans="10:10" ht="13">
      <c r="J23009" s="169"/>
    </row>
    <row r="23010" spans="10:10" ht="13">
      <c r="J23010" s="169"/>
    </row>
    <row r="23011" spans="10:10" ht="13">
      <c r="J23011" s="169"/>
    </row>
    <row r="23012" spans="10:10" ht="13">
      <c r="J23012" s="169"/>
    </row>
    <row r="23013" spans="10:10" ht="13">
      <c r="J23013" s="169"/>
    </row>
    <row r="23014" spans="10:10" ht="13">
      <c r="J23014" s="169"/>
    </row>
    <row r="23015" spans="10:10" ht="13">
      <c r="J23015" s="169"/>
    </row>
    <row r="23016" spans="10:10" ht="13">
      <c r="J23016" s="169"/>
    </row>
    <row r="23017" spans="10:10" ht="13">
      <c r="J23017" s="169"/>
    </row>
    <row r="23018" spans="10:10" ht="13">
      <c r="J23018" s="169"/>
    </row>
    <row r="23019" spans="10:10" ht="13">
      <c r="J23019" s="169"/>
    </row>
    <row r="23020" spans="10:10" ht="13">
      <c r="J23020" s="169"/>
    </row>
    <row r="23021" spans="10:10" ht="13">
      <c r="J23021" s="169"/>
    </row>
    <row r="23022" spans="10:10" ht="13">
      <c r="J23022" s="169"/>
    </row>
    <row r="23023" spans="10:10" ht="13">
      <c r="J23023" s="169"/>
    </row>
    <row r="23024" spans="10:10" ht="13">
      <c r="J23024" s="169"/>
    </row>
    <row r="23025" spans="10:10" ht="13">
      <c r="J23025" s="169"/>
    </row>
    <row r="23026" spans="10:10" ht="13">
      <c r="J23026" s="169"/>
    </row>
    <row r="23027" spans="10:10" ht="13">
      <c r="J23027" s="169"/>
    </row>
    <row r="23028" spans="10:10" ht="13">
      <c r="J23028" s="169"/>
    </row>
    <row r="23029" spans="10:10" ht="13">
      <c r="J23029" s="169"/>
    </row>
    <row r="23030" spans="10:10" ht="13">
      <c r="J23030" s="169"/>
    </row>
    <row r="23031" spans="10:10" ht="13">
      <c r="J23031" s="169"/>
    </row>
    <row r="23032" spans="10:10" ht="13">
      <c r="J23032" s="169"/>
    </row>
    <row r="23033" spans="10:10" ht="13">
      <c r="J23033" s="169"/>
    </row>
    <row r="23034" spans="10:10" ht="13">
      <c r="J23034" s="169"/>
    </row>
    <row r="23035" spans="10:10" ht="13">
      <c r="J23035" s="169"/>
    </row>
    <row r="23036" spans="10:10" ht="13">
      <c r="J23036" s="169"/>
    </row>
    <row r="23037" spans="10:10" ht="13">
      <c r="J23037" s="169"/>
    </row>
    <row r="23038" spans="10:10" ht="13">
      <c r="J23038" s="169"/>
    </row>
    <row r="23039" spans="10:10" ht="13">
      <c r="J23039" s="169"/>
    </row>
    <row r="23040" spans="10:10" ht="13">
      <c r="J23040" s="169"/>
    </row>
    <row r="23041" spans="10:10" ht="13">
      <c r="J23041" s="169"/>
    </row>
    <row r="23042" spans="10:10" ht="13">
      <c r="J23042" s="169"/>
    </row>
    <row r="23043" spans="10:10" ht="13">
      <c r="J23043" s="169"/>
    </row>
    <row r="23044" spans="10:10" ht="13">
      <c r="J23044" s="169"/>
    </row>
    <row r="23045" spans="10:10" ht="13">
      <c r="J23045" s="169"/>
    </row>
    <row r="23046" spans="10:10" ht="13">
      <c r="J23046" s="169"/>
    </row>
    <row r="23047" spans="10:10" ht="13">
      <c r="J23047" s="169"/>
    </row>
    <row r="23048" spans="10:10" ht="13">
      <c r="J23048" s="169"/>
    </row>
    <row r="23049" spans="10:10" ht="13">
      <c r="J23049" s="169"/>
    </row>
    <row r="23050" spans="10:10" ht="13">
      <c r="J23050" s="169"/>
    </row>
    <row r="23051" spans="10:10" ht="13">
      <c r="J23051" s="169"/>
    </row>
    <row r="23052" spans="10:10" ht="13">
      <c r="J23052" s="169"/>
    </row>
    <row r="23053" spans="10:10" ht="13">
      <c r="J23053" s="169"/>
    </row>
    <row r="23054" spans="10:10" ht="13">
      <c r="J23054" s="169"/>
    </row>
    <row r="23055" spans="10:10" ht="13">
      <c r="J23055" s="169"/>
    </row>
    <row r="23056" spans="10:10" ht="13">
      <c r="J23056" s="169"/>
    </row>
    <row r="23057" spans="10:10" ht="13">
      <c r="J23057" s="169"/>
    </row>
    <row r="23058" spans="10:10" ht="13">
      <c r="J23058" s="169"/>
    </row>
    <row r="23059" spans="10:10" ht="13">
      <c r="J23059" s="169"/>
    </row>
    <row r="23060" spans="10:10" ht="13">
      <c r="J23060" s="169"/>
    </row>
    <row r="23061" spans="10:10" ht="13">
      <c r="J23061" s="169"/>
    </row>
    <row r="23062" spans="10:10" ht="13">
      <c r="J23062" s="169"/>
    </row>
    <row r="23063" spans="10:10" ht="13">
      <c r="J23063" s="169"/>
    </row>
    <row r="23064" spans="10:10" ht="13">
      <c r="J23064" s="169"/>
    </row>
    <row r="23065" spans="10:10" ht="13">
      <c r="J23065" s="169"/>
    </row>
    <row r="23066" spans="10:10" ht="13">
      <c r="J23066" s="169"/>
    </row>
    <row r="23067" spans="10:10" ht="13">
      <c r="J23067" s="169"/>
    </row>
    <row r="23068" spans="10:10" ht="13">
      <c r="J23068" s="169"/>
    </row>
    <row r="23069" spans="10:10" ht="13">
      <c r="J23069" s="169"/>
    </row>
    <row r="23070" spans="10:10" ht="13">
      <c r="J23070" s="169"/>
    </row>
    <row r="23071" spans="10:10" ht="13">
      <c r="J23071" s="169"/>
    </row>
    <row r="23072" spans="10:10" ht="13">
      <c r="J23072" s="169"/>
    </row>
    <row r="23073" spans="10:10" ht="13">
      <c r="J23073" s="169"/>
    </row>
    <row r="23074" spans="10:10" ht="13">
      <c r="J23074" s="169"/>
    </row>
    <row r="23075" spans="10:10" ht="13">
      <c r="J23075" s="169"/>
    </row>
    <row r="23076" spans="10:10" ht="13">
      <c r="J23076" s="169"/>
    </row>
    <row r="23077" spans="10:10" ht="13">
      <c r="J23077" s="169"/>
    </row>
    <row r="23078" spans="10:10" ht="13">
      <c r="J23078" s="169"/>
    </row>
    <row r="23079" spans="10:10" ht="13">
      <c r="J23079" s="169"/>
    </row>
    <row r="23080" spans="10:10" ht="13">
      <c r="J23080" s="169"/>
    </row>
    <row r="23081" spans="10:10" ht="13">
      <c r="J23081" s="169"/>
    </row>
    <row r="23082" spans="10:10" ht="13">
      <c r="J23082" s="169"/>
    </row>
    <row r="23083" spans="10:10" ht="13">
      <c r="J23083" s="169"/>
    </row>
    <row r="23084" spans="10:10" ht="13">
      <c r="J23084" s="169"/>
    </row>
    <row r="23085" spans="10:10" ht="13">
      <c r="J23085" s="169"/>
    </row>
    <row r="23086" spans="10:10" ht="13">
      <c r="J23086" s="169"/>
    </row>
    <row r="23087" spans="10:10" ht="13">
      <c r="J23087" s="169"/>
    </row>
    <row r="23088" spans="10:10" ht="13">
      <c r="J23088" s="169"/>
    </row>
    <row r="23089" spans="10:10" ht="13">
      <c r="J23089" s="169"/>
    </row>
    <row r="23090" spans="10:10" ht="13">
      <c r="J23090" s="169"/>
    </row>
    <row r="23091" spans="10:10" ht="13">
      <c r="J23091" s="169"/>
    </row>
    <row r="23092" spans="10:10" ht="13">
      <c r="J23092" s="169"/>
    </row>
    <row r="23093" spans="10:10" ht="13">
      <c r="J23093" s="169"/>
    </row>
    <row r="23094" spans="10:10" ht="13">
      <c r="J23094" s="169"/>
    </row>
    <row r="23095" spans="10:10" ht="13">
      <c r="J23095" s="169"/>
    </row>
    <row r="23096" spans="10:10" ht="13">
      <c r="J23096" s="169"/>
    </row>
    <row r="23097" spans="10:10" ht="13">
      <c r="J23097" s="169"/>
    </row>
    <row r="23098" spans="10:10" ht="13">
      <c r="J23098" s="169"/>
    </row>
    <row r="23099" spans="10:10" ht="13">
      <c r="J23099" s="169"/>
    </row>
    <row r="23100" spans="10:10" ht="13">
      <c r="J23100" s="169"/>
    </row>
    <row r="23101" spans="10:10" ht="13">
      <c r="J23101" s="169"/>
    </row>
    <row r="23102" spans="10:10" ht="13">
      <c r="J23102" s="169"/>
    </row>
    <row r="23103" spans="10:10" ht="13">
      <c r="J23103" s="169"/>
    </row>
    <row r="23104" spans="10:10" ht="13">
      <c r="J23104" s="169"/>
    </row>
    <row r="23105" spans="10:10" ht="13">
      <c r="J23105" s="169"/>
    </row>
    <row r="23106" spans="10:10" ht="13">
      <c r="J23106" s="169"/>
    </row>
    <row r="23107" spans="10:10" ht="13">
      <c r="J23107" s="169"/>
    </row>
    <row r="23108" spans="10:10" ht="13">
      <c r="J23108" s="169"/>
    </row>
    <row r="23109" spans="10:10" ht="13">
      <c r="J23109" s="169"/>
    </row>
    <row r="23110" spans="10:10" ht="13">
      <c r="J23110" s="169"/>
    </row>
    <row r="23111" spans="10:10" ht="13">
      <c r="J23111" s="169"/>
    </row>
    <row r="23112" spans="10:10" ht="13">
      <c r="J23112" s="169"/>
    </row>
    <row r="23113" spans="10:10" ht="13">
      <c r="J23113" s="169"/>
    </row>
    <row r="23114" spans="10:10" ht="13">
      <c r="J23114" s="169"/>
    </row>
    <row r="23115" spans="10:10" ht="13">
      <c r="J23115" s="169"/>
    </row>
    <row r="23116" spans="10:10" ht="13">
      <c r="J23116" s="169"/>
    </row>
    <row r="23117" spans="10:10" ht="13">
      <c r="J23117" s="169"/>
    </row>
    <row r="23118" spans="10:10" ht="13">
      <c r="J23118" s="169"/>
    </row>
    <row r="23119" spans="10:10" ht="13">
      <c r="J23119" s="169"/>
    </row>
    <row r="23120" spans="10:10" ht="13">
      <c r="J23120" s="169"/>
    </row>
    <row r="23121" spans="10:10" ht="13">
      <c r="J23121" s="169"/>
    </row>
    <row r="23122" spans="10:10" ht="13">
      <c r="J23122" s="169"/>
    </row>
    <row r="23123" spans="10:10" ht="13">
      <c r="J23123" s="169"/>
    </row>
    <row r="23124" spans="10:10" ht="13">
      <c r="J23124" s="169"/>
    </row>
    <row r="23125" spans="10:10" ht="13">
      <c r="J23125" s="169"/>
    </row>
    <row r="23126" spans="10:10" ht="13">
      <c r="J23126" s="169"/>
    </row>
    <row r="23127" spans="10:10" ht="13">
      <c r="J23127" s="169"/>
    </row>
    <row r="23128" spans="10:10" ht="13">
      <c r="J23128" s="169"/>
    </row>
    <row r="23129" spans="10:10" ht="13">
      <c r="J23129" s="169"/>
    </row>
    <row r="23130" spans="10:10" ht="13">
      <c r="J23130" s="169"/>
    </row>
    <row r="23131" spans="10:10" ht="13">
      <c r="J23131" s="169"/>
    </row>
    <row r="23132" spans="10:10" ht="13">
      <c r="J23132" s="169"/>
    </row>
    <row r="23133" spans="10:10" ht="13">
      <c r="J23133" s="169"/>
    </row>
    <row r="23134" spans="10:10" ht="13">
      <c r="J23134" s="169"/>
    </row>
    <row r="23135" spans="10:10" ht="13">
      <c r="J23135" s="169"/>
    </row>
    <row r="23136" spans="10:10" ht="13">
      <c r="J23136" s="169"/>
    </row>
    <row r="23137" spans="10:10" ht="13">
      <c r="J23137" s="169"/>
    </row>
    <row r="23138" spans="10:10" ht="13">
      <c r="J23138" s="169"/>
    </row>
    <row r="23139" spans="10:10" ht="13">
      <c r="J23139" s="169"/>
    </row>
    <row r="23140" spans="10:10" ht="13">
      <c r="J23140" s="169"/>
    </row>
    <row r="23141" spans="10:10" ht="13">
      <c r="J23141" s="169"/>
    </row>
    <row r="23142" spans="10:10" ht="13">
      <c r="J23142" s="169"/>
    </row>
    <row r="23143" spans="10:10" ht="13">
      <c r="J23143" s="169"/>
    </row>
    <row r="23144" spans="10:10" ht="13">
      <c r="J23144" s="169"/>
    </row>
    <row r="23145" spans="10:10" ht="13">
      <c r="J23145" s="169"/>
    </row>
    <row r="23146" spans="10:10" ht="13">
      <c r="J23146" s="169"/>
    </row>
    <row r="23147" spans="10:10" ht="13">
      <c r="J23147" s="169"/>
    </row>
    <row r="23148" spans="10:10" ht="13">
      <c r="J23148" s="169"/>
    </row>
    <row r="23149" spans="10:10" ht="13">
      <c r="J23149" s="169"/>
    </row>
    <row r="23150" spans="10:10" ht="13">
      <c r="J23150" s="169"/>
    </row>
    <row r="23151" spans="10:10" ht="13">
      <c r="J23151" s="169"/>
    </row>
    <row r="23152" spans="10:10" ht="13">
      <c r="J23152" s="169"/>
    </row>
    <row r="23153" spans="10:10" ht="13">
      <c r="J23153" s="169"/>
    </row>
    <row r="23154" spans="10:10" ht="13">
      <c r="J23154" s="169"/>
    </row>
    <row r="23155" spans="10:10" ht="13">
      <c r="J23155" s="169"/>
    </row>
    <row r="23156" spans="10:10" ht="13">
      <c r="J23156" s="169"/>
    </row>
    <row r="23157" spans="10:10" ht="13">
      <c r="J23157" s="169"/>
    </row>
    <row r="23158" spans="10:10" ht="13">
      <c r="J23158" s="169"/>
    </row>
    <row r="23159" spans="10:10" ht="13">
      <c r="J23159" s="169"/>
    </row>
    <row r="23160" spans="10:10" ht="13">
      <c r="J23160" s="169"/>
    </row>
    <row r="23161" spans="10:10" ht="13">
      <c r="J23161" s="169"/>
    </row>
    <row r="23162" spans="10:10" ht="13">
      <c r="J23162" s="169"/>
    </row>
    <row r="23163" spans="10:10" ht="13">
      <c r="J23163" s="169"/>
    </row>
    <row r="23164" spans="10:10" ht="13">
      <c r="J23164" s="169"/>
    </row>
    <row r="23165" spans="10:10" ht="13">
      <c r="J23165" s="169"/>
    </row>
    <row r="23166" spans="10:10" ht="13">
      <c r="J23166" s="169"/>
    </row>
    <row r="23167" spans="10:10" ht="13">
      <c r="J23167" s="169"/>
    </row>
    <row r="23168" spans="10:10" ht="13">
      <c r="J23168" s="169"/>
    </row>
    <row r="23169" spans="10:10" ht="13">
      <c r="J23169" s="169"/>
    </row>
    <row r="23170" spans="10:10" ht="13">
      <c r="J23170" s="169"/>
    </row>
    <row r="23171" spans="10:10" ht="13">
      <c r="J23171" s="169"/>
    </row>
    <row r="23172" spans="10:10" ht="13">
      <c r="J23172" s="169"/>
    </row>
    <row r="23173" spans="10:10" ht="13">
      <c r="J23173" s="169"/>
    </row>
    <row r="23174" spans="10:10" ht="13">
      <c r="J23174" s="169"/>
    </row>
    <row r="23175" spans="10:10" ht="13">
      <c r="J23175" s="169"/>
    </row>
    <row r="23176" spans="10:10" ht="13">
      <c r="J23176" s="169"/>
    </row>
    <row r="23177" spans="10:10" ht="13">
      <c r="J23177" s="169"/>
    </row>
    <row r="23178" spans="10:10" ht="13">
      <c r="J23178" s="169"/>
    </row>
    <row r="23179" spans="10:10" ht="13">
      <c r="J23179" s="169"/>
    </row>
    <row r="23180" spans="10:10" ht="13">
      <c r="J23180" s="169"/>
    </row>
    <row r="23181" spans="10:10" ht="13">
      <c r="J23181" s="169"/>
    </row>
    <row r="23182" spans="10:10" ht="13">
      <c r="J23182" s="169"/>
    </row>
    <row r="23183" spans="10:10" ht="13">
      <c r="J23183" s="169"/>
    </row>
    <row r="23184" spans="10:10" ht="13">
      <c r="J23184" s="169"/>
    </row>
    <row r="23185" spans="10:10" ht="13">
      <c r="J23185" s="169"/>
    </row>
    <row r="23186" spans="10:10" ht="13">
      <c r="J23186" s="169"/>
    </row>
    <row r="23187" spans="10:10" ht="13">
      <c r="J23187" s="169"/>
    </row>
    <row r="23188" spans="10:10" ht="13">
      <c r="J23188" s="169"/>
    </row>
    <row r="23189" spans="10:10" ht="13">
      <c r="J23189" s="169"/>
    </row>
    <row r="23190" spans="10:10" ht="13">
      <c r="J23190" s="169"/>
    </row>
    <row r="23191" spans="10:10" ht="13">
      <c r="J23191" s="169"/>
    </row>
    <row r="23192" spans="10:10" ht="13">
      <c r="J23192" s="169"/>
    </row>
    <row r="23193" spans="10:10" ht="13">
      <c r="J23193" s="169"/>
    </row>
    <row r="23194" spans="10:10" ht="13">
      <c r="J23194" s="169"/>
    </row>
    <row r="23195" spans="10:10" ht="13">
      <c r="J23195" s="169"/>
    </row>
    <row r="23196" spans="10:10" ht="13">
      <c r="J23196" s="169"/>
    </row>
    <row r="23197" spans="10:10" ht="13">
      <c r="J23197" s="169"/>
    </row>
    <row r="23198" spans="10:10" ht="13">
      <c r="J23198" s="169"/>
    </row>
    <row r="23199" spans="10:10" ht="13">
      <c r="J23199" s="169"/>
    </row>
    <row r="23200" spans="10:10" ht="13">
      <c r="J23200" s="169"/>
    </row>
    <row r="23201" spans="10:10" ht="13">
      <c r="J23201" s="169"/>
    </row>
    <row r="23202" spans="10:10" ht="13">
      <c r="J23202" s="169"/>
    </row>
    <row r="23203" spans="10:10" ht="13">
      <c r="J23203" s="169"/>
    </row>
    <row r="23204" spans="10:10" ht="13">
      <c r="J23204" s="169"/>
    </row>
    <row r="23205" spans="10:10" ht="13">
      <c r="J23205" s="169"/>
    </row>
    <row r="23206" spans="10:10" ht="13">
      <c r="J23206" s="169"/>
    </row>
    <row r="23207" spans="10:10" ht="13">
      <c r="J23207" s="169"/>
    </row>
    <row r="23208" spans="10:10" ht="13">
      <c r="J23208" s="169"/>
    </row>
    <row r="23209" spans="10:10" ht="13">
      <c r="J23209" s="169"/>
    </row>
    <row r="23210" spans="10:10" ht="13">
      <c r="J23210" s="169"/>
    </row>
    <row r="23211" spans="10:10" ht="13">
      <c r="J23211" s="169"/>
    </row>
    <row r="23212" spans="10:10" ht="13">
      <c r="J23212" s="169"/>
    </row>
    <row r="23213" spans="10:10" ht="13">
      <c r="J23213" s="169"/>
    </row>
    <row r="23214" spans="10:10" ht="13">
      <c r="J23214" s="169"/>
    </row>
    <row r="23215" spans="10:10" ht="13">
      <c r="J23215" s="169"/>
    </row>
    <row r="23216" spans="10:10" ht="13">
      <c r="J23216" s="169"/>
    </row>
    <row r="23217" spans="10:10" ht="13">
      <c r="J23217" s="169"/>
    </row>
    <row r="23218" spans="10:10" ht="13">
      <c r="J23218" s="169"/>
    </row>
    <row r="23219" spans="10:10" ht="13">
      <c r="J23219" s="169"/>
    </row>
    <row r="23220" spans="10:10" ht="13">
      <c r="J23220" s="169"/>
    </row>
    <row r="23221" spans="10:10" ht="13">
      <c r="J23221" s="169"/>
    </row>
    <row r="23222" spans="10:10" ht="13">
      <c r="J23222" s="169"/>
    </row>
    <row r="23223" spans="10:10" ht="13">
      <c r="J23223" s="169"/>
    </row>
    <row r="23224" spans="10:10" ht="13">
      <c r="J23224" s="169"/>
    </row>
    <row r="23225" spans="10:10" ht="13">
      <c r="J23225" s="169"/>
    </row>
    <row r="23226" spans="10:10" ht="13">
      <c r="J23226" s="169"/>
    </row>
    <row r="23227" spans="10:10" ht="13">
      <c r="J23227" s="169"/>
    </row>
    <row r="23228" spans="10:10" ht="13">
      <c r="J23228" s="169"/>
    </row>
    <row r="23229" spans="10:10" ht="13">
      <c r="J23229" s="169"/>
    </row>
    <row r="23230" spans="10:10" ht="13">
      <c r="J23230" s="169"/>
    </row>
    <row r="23231" spans="10:10" ht="13">
      <c r="J23231" s="169"/>
    </row>
    <row r="23232" spans="10:10" ht="13">
      <c r="J23232" s="169"/>
    </row>
    <row r="23233" spans="10:10" ht="13">
      <c r="J23233" s="169"/>
    </row>
    <row r="23234" spans="10:10" ht="13">
      <c r="J23234" s="169"/>
    </row>
    <row r="23235" spans="10:10" ht="13">
      <c r="J23235" s="169"/>
    </row>
    <row r="23236" spans="10:10" ht="13">
      <c r="J23236" s="169"/>
    </row>
    <row r="23237" spans="10:10" ht="13">
      <c r="J23237" s="169"/>
    </row>
    <row r="23238" spans="10:10" ht="13">
      <c r="J23238" s="169"/>
    </row>
    <row r="23239" spans="10:10" ht="13">
      <c r="J23239" s="169"/>
    </row>
    <row r="23240" spans="10:10" ht="13">
      <c r="J23240" s="169"/>
    </row>
    <row r="23241" spans="10:10" ht="13">
      <c r="J23241" s="169"/>
    </row>
    <row r="23242" spans="10:10" ht="13">
      <c r="J23242" s="169"/>
    </row>
    <row r="23243" spans="10:10" ht="13">
      <c r="J23243" s="169"/>
    </row>
    <row r="23244" spans="10:10" ht="13">
      <c r="J23244" s="169"/>
    </row>
    <row r="23245" spans="10:10" ht="13">
      <c r="J23245" s="169"/>
    </row>
    <row r="23246" spans="10:10" ht="13">
      <c r="J23246" s="169"/>
    </row>
    <row r="23247" spans="10:10" ht="13">
      <c r="J23247" s="169"/>
    </row>
    <row r="23248" spans="10:10" ht="13">
      <c r="J23248" s="169"/>
    </row>
    <row r="23249" spans="10:10" ht="13">
      <c r="J23249" s="169"/>
    </row>
    <row r="23250" spans="10:10" ht="13">
      <c r="J23250" s="169"/>
    </row>
    <row r="23251" spans="10:10" ht="13">
      <c r="J23251" s="169"/>
    </row>
    <row r="23252" spans="10:10" ht="13">
      <c r="J23252" s="169"/>
    </row>
    <row r="23253" spans="10:10" ht="13">
      <c r="J23253" s="169"/>
    </row>
    <row r="23254" spans="10:10" ht="13">
      <c r="J23254" s="169"/>
    </row>
    <row r="23255" spans="10:10" ht="13">
      <c r="J23255" s="169"/>
    </row>
    <row r="23256" spans="10:10" ht="13">
      <c r="J23256" s="169"/>
    </row>
    <row r="23257" spans="10:10" ht="13">
      <c r="J23257" s="169"/>
    </row>
    <row r="23258" spans="10:10" ht="13">
      <c r="J23258" s="169"/>
    </row>
    <row r="23259" spans="10:10" ht="13">
      <c r="J23259" s="169"/>
    </row>
    <row r="23260" spans="10:10" ht="13">
      <c r="J23260" s="169"/>
    </row>
    <row r="23261" spans="10:10" ht="13">
      <c r="J23261" s="169"/>
    </row>
    <row r="23262" spans="10:10" ht="13">
      <c r="J23262" s="169"/>
    </row>
    <row r="23263" spans="10:10" ht="13">
      <c r="J23263" s="169"/>
    </row>
    <row r="23264" spans="10:10" ht="13">
      <c r="J23264" s="169"/>
    </row>
    <row r="23265" spans="10:10" ht="13">
      <c r="J23265" s="169"/>
    </row>
    <row r="23266" spans="10:10" ht="13">
      <c r="J23266" s="169"/>
    </row>
    <row r="23267" spans="10:10" ht="13">
      <c r="J23267" s="169"/>
    </row>
    <row r="23268" spans="10:10" ht="13">
      <c r="J23268" s="169"/>
    </row>
    <row r="23269" spans="10:10" ht="13">
      <c r="J23269" s="169"/>
    </row>
    <row r="23270" spans="10:10" ht="13">
      <c r="J23270" s="169"/>
    </row>
    <row r="23271" spans="10:10" ht="13">
      <c r="J23271" s="169"/>
    </row>
    <row r="23272" spans="10:10" ht="13">
      <c r="J23272" s="169"/>
    </row>
    <row r="23273" spans="10:10" ht="13">
      <c r="J23273" s="169"/>
    </row>
    <row r="23274" spans="10:10" ht="13">
      <c r="J23274" s="169"/>
    </row>
    <row r="23275" spans="10:10" ht="13">
      <c r="J23275" s="169"/>
    </row>
    <row r="23276" spans="10:10" ht="13">
      <c r="J23276" s="169"/>
    </row>
    <row r="23277" spans="10:10" ht="13">
      <c r="J23277" s="169"/>
    </row>
    <row r="23278" spans="10:10" ht="13">
      <c r="J23278" s="169"/>
    </row>
    <row r="23279" spans="10:10" ht="13">
      <c r="J23279" s="169"/>
    </row>
    <row r="23280" spans="10:10" ht="13">
      <c r="J23280" s="169"/>
    </row>
    <row r="23281" spans="10:10" ht="13">
      <c r="J23281" s="169"/>
    </row>
    <row r="23282" spans="10:10" ht="13">
      <c r="J23282" s="169"/>
    </row>
    <row r="23283" spans="10:10" ht="13">
      <c r="J23283" s="169"/>
    </row>
    <row r="23284" spans="10:10" ht="13">
      <c r="J23284" s="169"/>
    </row>
    <row r="23285" spans="10:10" ht="13">
      <c r="J23285" s="169"/>
    </row>
    <row r="23286" spans="10:10" ht="13">
      <c r="J23286" s="169"/>
    </row>
    <row r="23287" spans="10:10" ht="13">
      <c r="J23287" s="169"/>
    </row>
    <row r="23288" spans="10:10" ht="13">
      <c r="J23288" s="169"/>
    </row>
    <row r="23289" spans="10:10" ht="13">
      <c r="J23289" s="169"/>
    </row>
    <row r="23290" spans="10:10" ht="13">
      <c r="J23290" s="169"/>
    </row>
    <row r="23291" spans="10:10" ht="13">
      <c r="J23291" s="169"/>
    </row>
    <row r="23292" spans="10:10" ht="13">
      <c r="J23292" s="169"/>
    </row>
    <row r="23293" spans="10:10" ht="13">
      <c r="J23293" s="169"/>
    </row>
    <row r="23294" spans="10:10" ht="13">
      <c r="J23294" s="169"/>
    </row>
    <row r="23295" spans="10:10" ht="13">
      <c r="J23295" s="169"/>
    </row>
    <row r="23296" spans="10:10" ht="13">
      <c r="J23296" s="169"/>
    </row>
    <row r="23297" spans="10:10" ht="13">
      <c r="J23297" s="169"/>
    </row>
    <row r="23298" spans="10:10" ht="13">
      <c r="J23298" s="169"/>
    </row>
    <row r="23299" spans="10:10" ht="13">
      <c r="J23299" s="169"/>
    </row>
    <row r="23300" spans="10:10" ht="13">
      <c r="J23300" s="169"/>
    </row>
    <row r="23301" spans="10:10" ht="13">
      <c r="J23301" s="169"/>
    </row>
    <row r="23302" spans="10:10" ht="13">
      <c r="J23302" s="169"/>
    </row>
    <row r="23303" spans="10:10" ht="13">
      <c r="J23303" s="169"/>
    </row>
    <row r="23304" spans="10:10" ht="13">
      <c r="J23304" s="169"/>
    </row>
    <row r="23305" spans="10:10" ht="13">
      <c r="J23305" s="169"/>
    </row>
    <row r="23306" spans="10:10" ht="13">
      <c r="J23306" s="169"/>
    </row>
    <row r="23307" spans="10:10" ht="13">
      <c r="J23307" s="169"/>
    </row>
    <row r="23308" spans="10:10" ht="13">
      <c r="J23308" s="169"/>
    </row>
    <row r="23309" spans="10:10" ht="13">
      <c r="J23309" s="169"/>
    </row>
    <row r="23310" spans="10:10" ht="13">
      <c r="J23310" s="169"/>
    </row>
    <row r="23311" spans="10:10" ht="13">
      <c r="J23311" s="169"/>
    </row>
    <row r="23312" spans="10:10" ht="13">
      <c r="J23312" s="169"/>
    </row>
    <row r="23313" spans="10:10" ht="13">
      <c r="J23313" s="169"/>
    </row>
    <row r="23314" spans="10:10" ht="13">
      <c r="J23314" s="169"/>
    </row>
    <row r="23315" spans="10:10" ht="13">
      <c r="J23315" s="169"/>
    </row>
    <row r="23316" spans="10:10" ht="13">
      <c r="J23316" s="169"/>
    </row>
    <row r="23317" spans="10:10" ht="13">
      <c r="J23317" s="169"/>
    </row>
    <row r="23318" spans="10:10" ht="13">
      <c r="J23318" s="169"/>
    </row>
    <row r="23319" spans="10:10" ht="13">
      <c r="J23319" s="169"/>
    </row>
    <row r="23320" spans="10:10" ht="13">
      <c r="J23320" s="169"/>
    </row>
    <row r="23321" spans="10:10" ht="13">
      <c r="J23321" s="169"/>
    </row>
    <row r="23322" spans="10:10" ht="13">
      <c r="J23322" s="169"/>
    </row>
    <row r="23323" spans="10:10" ht="13">
      <c r="J23323" s="169"/>
    </row>
    <row r="23324" spans="10:10" ht="13">
      <c r="J23324" s="169"/>
    </row>
    <row r="23325" spans="10:10" ht="13">
      <c r="J23325" s="169"/>
    </row>
    <row r="23326" spans="10:10" ht="13">
      <c r="J23326" s="169"/>
    </row>
    <row r="23327" spans="10:10" ht="13">
      <c r="J23327" s="169"/>
    </row>
    <row r="23328" spans="10:10" ht="13">
      <c r="J23328" s="169"/>
    </row>
    <row r="23329" spans="10:10" ht="13">
      <c r="J23329" s="169"/>
    </row>
    <row r="23330" spans="10:10" ht="13">
      <c r="J23330" s="169"/>
    </row>
    <row r="23331" spans="10:10" ht="13">
      <c r="J23331" s="169"/>
    </row>
    <row r="23332" spans="10:10" ht="13">
      <c r="J23332" s="169"/>
    </row>
    <row r="23333" spans="10:10" ht="13">
      <c r="J23333" s="169"/>
    </row>
    <row r="23334" spans="10:10" ht="13">
      <c r="J23334" s="169"/>
    </row>
    <row r="23335" spans="10:10" ht="13">
      <c r="J23335" s="169"/>
    </row>
    <row r="23336" spans="10:10" ht="13">
      <c r="J23336" s="169"/>
    </row>
    <row r="23337" spans="10:10" ht="13">
      <c r="J23337" s="169"/>
    </row>
    <row r="23338" spans="10:10" ht="13">
      <c r="J23338" s="169"/>
    </row>
    <row r="23339" spans="10:10" ht="13">
      <c r="J23339" s="169"/>
    </row>
    <row r="23340" spans="10:10" ht="13">
      <c r="J23340" s="169"/>
    </row>
    <row r="23341" spans="10:10" ht="13">
      <c r="J23341" s="169"/>
    </row>
    <row r="23342" spans="10:10" ht="13">
      <c r="J23342" s="169"/>
    </row>
    <row r="23343" spans="10:10" ht="13">
      <c r="J23343" s="169"/>
    </row>
    <row r="23344" spans="10:10" ht="13">
      <c r="J23344" s="169"/>
    </row>
    <row r="23345" spans="10:10" ht="13">
      <c r="J23345" s="169"/>
    </row>
    <row r="23346" spans="10:10" ht="13">
      <c r="J23346" s="169"/>
    </row>
    <row r="23347" spans="10:10" ht="13">
      <c r="J23347" s="169"/>
    </row>
    <row r="23348" spans="10:10" ht="13">
      <c r="J23348" s="169"/>
    </row>
    <row r="23349" spans="10:10" ht="13">
      <c r="J23349" s="169"/>
    </row>
    <row r="23350" spans="10:10" ht="13">
      <c r="J23350" s="169"/>
    </row>
    <row r="23351" spans="10:10" ht="13">
      <c r="J23351" s="169"/>
    </row>
    <row r="23352" spans="10:10" ht="13">
      <c r="J23352" s="169"/>
    </row>
    <row r="23353" spans="10:10" ht="13">
      <c r="J23353" s="169"/>
    </row>
    <row r="23354" spans="10:10" ht="13">
      <c r="J23354" s="169"/>
    </row>
    <row r="23355" spans="10:10" ht="13">
      <c r="J23355" s="169"/>
    </row>
    <row r="23356" spans="10:10" ht="13">
      <c r="J23356" s="169"/>
    </row>
    <row r="23357" spans="10:10" ht="13">
      <c r="J23357" s="169"/>
    </row>
    <row r="23358" spans="10:10" ht="13">
      <c r="J23358" s="169"/>
    </row>
    <row r="23359" spans="10:10" ht="13">
      <c r="J23359" s="169"/>
    </row>
    <row r="23360" spans="10:10" ht="13">
      <c r="J23360" s="169"/>
    </row>
    <row r="23361" spans="10:10" ht="13">
      <c r="J23361" s="169"/>
    </row>
    <row r="23362" spans="10:10" ht="13">
      <c r="J23362" s="169"/>
    </row>
    <row r="23363" spans="10:10" ht="13">
      <c r="J23363" s="169"/>
    </row>
    <row r="23364" spans="10:10" ht="13">
      <c r="J23364" s="169"/>
    </row>
    <row r="23365" spans="10:10" ht="13">
      <c r="J23365" s="169"/>
    </row>
    <row r="23366" spans="10:10" ht="13">
      <c r="J23366" s="169"/>
    </row>
    <row r="23367" spans="10:10" ht="13">
      <c r="J23367" s="169"/>
    </row>
    <row r="23368" spans="10:10" ht="13">
      <c r="J23368" s="169"/>
    </row>
    <row r="23369" spans="10:10" ht="13">
      <c r="J23369" s="169"/>
    </row>
    <row r="23370" spans="10:10" ht="13">
      <c r="J23370" s="169"/>
    </row>
    <row r="23371" spans="10:10" ht="13">
      <c r="J23371" s="169"/>
    </row>
    <row r="23372" spans="10:10" ht="13">
      <c r="J23372" s="169"/>
    </row>
    <row r="23373" spans="10:10" ht="13">
      <c r="J23373" s="169"/>
    </row>
    <row r="23374" spans="10:10" ht="13">
      <c r="J23374" s="169"/>
    </row>
    <row r="23375" spans="10:10" ht="13">
      <c r="J23375" s="169"/>
    </row>
    <row r="23376" spans="10:10" ht="13">
      <c r="J23376" s="169"/>
    </row>
    <row r="23377" spans="10:10" ht="13">
      <c r="J23377" s="169"/>
    </row>
    <row r="23378" spans="10:10" ht="13">
      <c r="J23378" s="169"/>
    </row>
    <row r="23379" spans="10:10" ht="13">
      <c r="J23379" s="169"/>
    </row>
    <row r="23380" spans="10:10" ht="13">
      <c r="J23380" s="169"/>
    </row>
    <row r="23381" spans="10:10" ht="13">
      <c r="J23381" s="169"/>
    </row>
    <row r="23382" spans="10:10" ht="13">
      <c r="J23382" s="169"/>
    </row>
    <row r="23383" spans="10:10" ht="13">
      <c r="J23383" s="169"/>
    </row>
    <row r="23384" spans="10:10" ht="13">
      <c r="J23384" s="169"/>
    </row>
    <row r="23385" spans="10:10" ht="13">
      <c r="J23385" s="169"/>
    </row>
    <row r="23386" spans="10:10" ht="13">
      <c r="J23386" s="169"/>
    </row>
    <row r="23387" spans="10:10" ht="13">
      <c r="J23387" s="169"/>
    </row>
    <row r="23388" spans="10:10" ht="13">
      <c r="J23388" s="169"/>
    </row>
    <row r="23389" spans="10:10" ht="13">
      <c r="J23389" s="169"/>
    </row>
    <row r="23390" spans="10:10" ht="13">
      <c r="J23390" s="169"/>
    </row>
    <row r="23391" spans="10:10" ht="13">
      <c r="J23391" s="169"/>
    </row>
    <row r="23392" spans="10:10" ht="13">
      <c r="J23392" s="169"/>
    </row>
    <row r="23393" spans="10:10" ht="13">
      <c r="J23393" s="169"/>
    </row>
    <row r="23394" spans="10:10" ht="13">
      <c r="J23394" s="169"/>
    </row>
    <row r="23395" spans="10:10" ht="13">
      <c r="J23395" s="169"/>
    </row>
    <row r="23396" spans="10:10" ht="13">
      <c r="J23396" s="169"/>
    </row>
    <row r="23397" spans="10:10" ht="13">
      <c r="J23397" s="169"/>
    </row>
    <row r="23398" spans="10:10" ht="13">
      <c r="J23398" s="169"/>
    </row>
    <row r="23399" spans="10:10" ht="13">
      <c r="J23399" s="169"/>
    </row>
    <row r="23400" spans="10:10" ht="13">
      <c r="J23400" s="169"/>
    </row>
    <row r="23401" spans="10:10" ht="13">
      <c r="J23401" s="169"/>
    </row>
    <row r="23402" spans="10:10" ht="13">
      <c r="J23402" s="169"/>
    </row>
    <row r="23403" spans="10:10" ht="13">
      <c r="J23403" s="169"/>
    </row>
    <row r="23404" spans="10:10" ht="13">
      <c r="J23404" s="169"/>
    </row>
    <row r="23405" spans="10:10" ht="13">
      <c r="J23405" s="169"/>
    </row>
    <row r="23406" spans="10:10" ht="13">
      <c r="J23406" s="169"/>
    </row>
    <row r="23407" spans="10:10" ht="13">
      <c r="J23407" s="169"/>
    </row>
    <row r="23408" spans="10:10" ht="13">
      <c r="J23408" s="169"/>
    </row>
    <row r="23409" spans="10:10" ht="13">
      <c r="J23409" s="169"/>
    </row>
    <row r="23410" spans="10:10" ht="13">
      <c r="J23410" s="169"/>
    </row>
    <row r="23411" spans="10:10" ht="13">
      <c r="J23411" s="169"/>
    </row>
    <row r="23412" spans="10:10" ht="13">
      <c r="J23412" s="169"/>
    </row>
    <row r="23413" spans="10:10" ht="13">
      <c r="J23413" s="169"/>
    </row>
    <row r="23414" spans="10:10" ht="13">
      <c r="J23414" s="169"/>
    </row>
    <row r="23415" spans="10:10" ht="13">
      <c r="J23415" s="169"/>
    </row>
    <row r="23416" spans="10:10" ht="13">
      <c r="J23416" s="169"/>
    </row>
    <row r="23417" spans="10:10" ht="13">
      <c r="J23417" s="169"/>
    </row>
    <row r="23418" spans="10:10" ht="13">
      <c r="J23418" s="169"/>
    </row>
    <row r="23419" spans="10:10" ht="13">
      <c r="J23419" s="169"/>
    </row>
    <row r="23420" spans="10:10" ht="13">
      <c r="J23420" s="169"/>
    </row>
    <row r="23421" spans="10:10" ht="13">
      <c r="J23421" s="169"/>
    </row>
    <row r="23422" spans="10:10" ht="13">
      <c r="J23422" s="169"/>
    </row>
    <row r="23423" spans="10:10" ht="13">
      <c r="J23423" s="169"/>
    </row>
    <row r="23424" spans="10:10" ht="13">
      <c r="J23424" s="169"/>
    </row>
    <row r="23425" spans="10:10" ht="13">
      <c r="J23425" s="169"/>
    </row>
    <row r="23426" spans="10:10" ht="13">
      <c r="J23426" s="169"/>
    </row>
    <row r="23427" spans="10:10" ht="13">
      <c r="J23427" s="169"/>
    </row>
    <row r="23428" spans="10:10" ht="13">
      <c r="J23428" s="169"/>
    </row>
    <row r="23429" spans="10:10" ht="13">
      <c r="J23429" s="169"/>
    </row>
    <row r="23430" spans="10:10" ht="13">
      <c r="J23430" s="169"/>
    </row>
    <row r="23431" spans="10:10" ht="13">
      <c r="J23431" s="169"/>
    </row>
    <row r="23432" spans="10:10" ht="13">
      <c r="J23432" s="169"/>
    </row>
    <row r="23433" spans="10:10" ht="13">
      <c r="J23433" s="169"/>
    </row>
    <row r="23434" spans="10:10" ht="13">
      <c r="J23434" s="169"/>
    </row>
    <row r="23435" spans="10:10" ht="13">
      <c r="J23435" s="169"/>
    </row>
    <row r="23436" spans="10:10" ht="13">
      <c r="J23436" s="169"/>
    </row>
    <row r="23437" spans="10:10" ht="13">
      <c r="J23437" s="169"/>
    </row>
    <row r="23438" spans="10:10" ht="13">
      <c r="J23438" s="169"/>
    </row>
    <row r="23439" spans="10:10" ht="13">
      <c r="J23439" s="169"/>
    </row>
    <row r="23440" spans="10:10" ht="13">
      <c r="J23440" s="169"/>
    </row>
    <row r="23441" spans="10:10" ht="13">
      <c r="J23441" s="169"/>
    </row>
    <row r="23442" spans="10:10" ht="13">
      <c r="J23442" s="169"/>
    </row>
    <row r="23443" spans="10:10" ht="13">
      <c r="J23443" s="169"/>
    </row>
    <row r="23444" spans="10:10" ht="13">
      <c r="J23444" s="169"/>
    </row>
    <row r="23445" spans="10:10" ht="13">
      <c r="J23445" s="169"/>
    </row>
    <row r="23446" spans="10:10" ht="13">
      <c r="J23446" s="169"/>
    </row>
    <row r="23447" spans="10:10" ht="13">
      <c r="J23447" s="169"/>
    </row>
    <row r="23448" spans="10:10" ht="13">
      <c r="J23448" s="169"/>
    </row>
    <row r="23449" spans="10:10" ht="13">
      <c r="J23449" s="169"/>
    </row>
    <row r="23450" spans="10:10" ht="13">
      <c r="J23450" s="169"/>
    </row>
    <row r="23451" spans="10:10" ht="13">
      <c r="J23451" s="169"/>
    </row>
    <row r="23452" spans="10:10" ht="13">
      <c r="J23452" s="169"/>
    </row>
    <row r="23453" spans="10:10" ht="13">
      <c r="J23453" s="169"/>
    </row>
    <row r="23454" spans="10:10" ht="13">
      <c r="J23454" s="169"/>
    </row>
    <row r="23455" spans="10:10" ht="13">
      <c r="J23455" s="169"/>
    </row>
    <row r="23456" spans="10:10" ht="13">
      <c r="J23456" s="169"/>
    </row>
    <row r="23457" spans="10:10" ht="13">
      <c r="J23457" s="169"/>
    </row>
    <row r="23458" spans="10:10" ht="13">
      <c r="J23458" s="169"/>
    </row>
    <row r="23459" spans="10:10" ht="13">
      <c r="J23459" s="169"/>
    </row>
    <row r="23460" spans="10:10" ht="13">
      <c r="J23460" s="169"/>
    </row>
    <row r="23461" spans="10:10" ht="13">
      <c r="J23461" s="169"/>
    </row>
    <row r="23462" spans="10:10" ht="13">
      <c r="J23462" s="169"/>
    </row>
    <row r="23463" spans="10:10" ht="13">
      <c r="J23463" s="169"/>
    </row>
    <row r="23464" spans="10:10" ht="13">
      <c r="J23464" s="169"/>
    </row>
    <row r="23465" spans="10:10" ht="13">
      <c r="J23465" s="169"/>
    </row>
    <row r="23466" spans="10:10" ht="13">
      <c r="J23466" s="169"/>
    </row>
    <row r="23467" spans="10:10" ht="13">
      <c r="J23467" s="169"/>
    </row>
    <row r="23468" spans="10:10" ht="13">
      <c r="J23468" s="169"/>
    </row>
    <row r="23469" spans="10:10" ht="13">
      <c r="J23469" s="169"/>
    </row>
    <row r="23470" spans="10:10" ht="13">
      <c r="J23470" s="169"/>
    </row>
    <row r="23471" spans="10:10" ht="13">
      <c r="J23471" s="169"/>
    </row>
    <row r="23472" spans="10:10" ht="13">
      <c r="J23472" s="169"/>
    </row>
    <row r="23473" spans="10:10" ht="13">
      <c r="J23473" s="169"/>
    </row>
    <row r="23474" spans="10:10" ht="13">
      <c r="J23474" s="169"/>
    </row>
    <row r="23475" spans="10:10" ht="13">
      <c r="J23475" s="169"/>
    </row>
    <row r="23476" spans="10:10" ht="13">
      <c r="J23476" s="169"/>
    </row>
    <row r="23477" spans="10:10" ht="13">
      <c r="J23477" s="169"/>
    </row>
    <row r="23478" spans="10:10" ht="13">
      <c r="J23478" s="169"/>
    </row>
    <row r="23479" spans="10:10" ht="13">
      <c r="J23479" s="169"/>
    </row>
    <row r="23480" spans="10:10" ht="13">
      <c r="J23480" s="169"/>
    </row>
    <row r="23481" spans="10:10" ht="13">
      <c r="J23481" s="169"/>
    </row>
    <row r="23482" spans="10:10" ht="13">
      <c r="J23482" s="169"/>
    </row>
    <row r="23483" spans="10:10" ht="13">
      <c r="J23483" s="169"/>
    </row>
    <row r="23484" spans="10:10" ht="13">
      <c r="J23484" s="169"/>
    </row>
    <row r="23485" spans="10:10" ht="13">
      <c r="J23485" s="169"/>
    </row>
    <row r="23486" spans="10:10" ht="13">
      <c r="J23486" s="169"/>
    </row>
    <row r="23487" spans="10:10" ht="13">
      <c r="J23487" s="169"/>
    </row>
    <row r="23488" spans="10:10" ht="13">
      <c r="J23488" s="169"/>
    </row>
    <row r="23489" spans="10:10" ht="13">
      <c r="J23489" s="169"/>
    </row>
    <row r="23490" spans="10:10" ht="13">
      <c r="J23490" s="169"/>
    </row>
    <row r="23491" spans="10:10" ht="13">
      <c r="J23491" s="169"/>
    </row>
    <row r="23492" spans="10:10" ht="13">
      <c r="J23492" s="169"/>
    </row>
    <row r="23493" spans="10:10" ht="13">
      <c r="J23493" s="169"/>
    </row>
    <row r="23494" spans="10:10" ht="13">
      <c r="J23494" s="169"/>
    </row>
    <row r="23495" spans="10:10" ht="13">
      <c r="J23495" s="169"/>
    </row>
    <row r="23496" spans="10:10" ht="13">
      <c r="J23496" s="169"/>
    </row>
    <row r="23497" spans="10:10" ht="13">
      <c r="J23497" s="169"/>
    </row>
    <row r="23498" spans="10:10" ht="13">
      <c r="J23498" s="169"/>
    </row>
    <row r="23499" spans="10:10" ht="13">
      <c r="J23499" s="169"/>
    </row>
    <row r="23500" spans="10:10" ht="13">
      <c r="J23500" s="169"/>
    </row>
    <row r="23501" spans="10:10" ht="13">
      <c r="J23501" s="169"/>
    </row>
    <row r="23502" spans="10:10" ht="13">
      <c r="J23502" s="169"/>
    </row>
    <row r="23503" spans="10:10" ht="13">
      <c r="J23503" s="169"/>
    </row>
    <row r="23504" spans="10:10" ht="13">
      <c r="J23504" s="169"/>
    </row>
    <row r="23505" spans="10:10" ht="13">
      <c r="J23505" s="169"/>
    </row>
    <row r="23506" spans="10:10" ht="13">
      <c r="J23506" s="169"/>
    </row>
    <row r="23507" spans="10:10" ht="13">
      <c r="J23507" s="169"/>
    </row>
    <row r="23508" spans="10:10" ht="13">
      <c r="J23508" s="169"/>
    </row>
    <row r="23509" spans="10:10" ht="13">
      <c r="J23509" s="169"/>
    </row>
    <row r="23510" spans="10:10" ht="13">
      <c r="J23510" s="169"/>
    </row>
    <row r="23511" spans="10:10" ht="13">
      <c r="J23511" s="169"/>
    </row>
    <row r="23512" spans="10:10" ht="13">
      <c r="J23512" s="169"/>
    </row>
    <row r="23513" spans="10:10" ht="13">
      <c r="J23513" s="169"/>
    </row>
    <row r="23514" spans="10:10" ht="13">
      <c r="J23514" s="169"/>
    </row>
    <row r="23515" spans="10:10" ht="13">
      <c r="J23515" s="169"/>
    </row>
    <row r="23516" spans="10:10" ht="13">
      <c r="J23516" s="169"/>
    </row>
    <row r="23517" spans="10:10" ht="13">
      <c r="J23517" s="169"/>
    </row>
    <row r="23518" spans="10:10" ht="13">
      <c r="J23518" s="169"/>
    </row>
    <row r="23519" spans="10:10" ht="13">
      <c r="J23519" s="169"/>
    </row>
    <row r="23520" spans="10:10" ht="13">
      <c r="J23520" s="169"/>
    </row>
    <row r="23521" spans="10:10" ht="13">
      <c r="J23521" s="169"/>
    </row>
    <row r="23522" spans="10:10" ht="13">
      <c r="J23522" s="169"/>
    </row>
    <row r="23523" spans="10:10" ht="13">
      <c r="J23523" s="169"/>
    </row>
    <row r="23524" spans="10:10" ht="13">
      <c r="J23524" s="169"/>
    </row>
    <row r="23525" spans="10:10" ht="13">
      <c r="J23525" s="169"/>
    </row>
    <row r="23526" spans="10:10" ht="13">
      <c r="J23526" s="169"/>
    </row>
    <row r="23527" spans="10:10" ht="13">
      <c r="J23527" s="169"/>
    </row>
    <row r="23528" spans="10:10" ht="13">
      <c r="J23528" s="169"/>
    </row>
    <row r="23529" spans="10:10" ht="13">
      <c r="J23529" s="169"/>
    </row>
    <row r="23530" spans="10:10" ht="13">
      <c r="J23530" s="169"/>
    </row>
    <row r="23531" spans="10:10" ht="13">
      <c r="J23531" s="169"/>
    </row>
    <row r="23532" spans="10:10" ht="13">
      <c r="J23532" s="169"/>
    </row>
    <row r="23533" spans="10:10" ht="13">
      <c r="J23533" s="169"/>
    </row>
    <row r="23534" spans="10:10" ht="13">
      <c r="J23534" s="169"/>
    </row>
    <row r="23535" spans="10:10" ht="13">
      <c r="J23535" s="169"/>
    </row>
    <row r="23536" spans="10:10" ht="13">
      <c r="J23536" s="169"/>
    </row>
    <row r="23537" spans="10:10" ht="13">
      <c r="J23537" s="169"/>
    </row>
    <row r="23538" spans="10:10" ht="13">
      <c r="J23538" s="169"/>
    </row>
    <row r="23539" spans="10:10" ht="13">
      <c r="J23539" s="169"/>
    </row>
    <row r="23540" spans="10:10" ht="13">
      <c r="J23540" s="169"/>
    </row>
    <row r="23541" spans="10:10" ht="13">
      <c r="J23541" s="169"/>
    </row>
    <row r="23542" spans="10:10" ht="13">
      <c r="J23542" s="169"/>
    </row>
    <row r="23543" spans="10:10" ht="13">
      <c r="J23543" s="169"/>
    </row>
    <row r="23544" spans="10:10" ht="13">
      <c r="J23544" s="169"/>
    </row>
    <row r="23545" spans="10:10" ht="13">
      <c r="J23545" s="169"/>
    </row>
    <row r="23546" spans="10:10" ht="13">
      <c r="J23546" s="169"/>
    </row>
    <row r="23547" spans="10:10" ht="13">
      <c r="J23547" s="169"/>
    </row>
    <row r="23548" spans="10:10" ht="13">
      <c r="J23548" s="169"/>
    </row>
    <row r="23549" spans="10:10" ht="13">
      <c r="J23549" s="169"/>
    </row>
    <row r="23550" spans="10:10" ht="13">
      <c r="J23550" s="169"/>
    </row>
    <row r="23551" spans="10:10" ht="13">
      <c r="J23551" s="169"/>
    </row>
    <row r="23552" spans="10:10" ht="13">
      <c r="J23552" s="169"/>
    </row>
    <row r="23553" spans="10:10" ht="13">
      <c r="J23553" s="169"/>
    </row>
    <row r="23554" spans="10:10" ht="13">
      <c r="J23554" s="169"/>
    </row>
    <row r="23555" spans="10:10" ht="13">
      <c r="J23555" s="169"/>
    </row>
    <row r="23556" spans="10:10" ht="13">
      <c r="J23556" s="169"/>
    </row>
    <row r="23557" spans="10:10" ht="13">
      <c r="J23557" s="169"/>
    </row>
    <row r="23558" spans="10:10" ht="13">
      <c r="J23558" s="169"/>
    </row>
    <row r="23559" spans="10:10" ht="13">
      <c r="J23559" s="169"/>
    </row>
    <row r="23560" spans="10:10" ht="13">
      <c r="J23560" s="169"/>
    </row>
    <row r="23561" spans="10:10" ht="13">
      <c r="J23561" s="169"/>
    </row>
    <row r="23562" spans="10:10" ht="13">
      <c r="J23562" s="169"/>
    </row>
    <row r="23563" spans="10:10" ht="13">
      <c r="J23563" s="169"/>
    </row>
    <row r="23564" spans="10:10" ht="13">
      <c r="J23564" s="169"/>
    </row>
    <row r="23565" spans="10:10" ht="13">
      <c r="J23565" s="169"/>
    </row>
    <row r="23566" spans="10:10" ht="13">
      <c r="J23566" s="169"/>
    </row>
    <row r="23567" spans="10:10" ht="13">
      <c r="J23567" s="169"/>
    </row>
    <row r="23568" spans="10:10" ht="13">
      <c r="J23568" s="169"/>
    </row>
    <row r="23569" spans="10:10" ht="13">
      <c r="J23569" s="169"/>
    </row>
    <row r="23570" spans="10:10" ht="13">
      <c r="J23570" s="169"/>
    </row>
    <row r="23571" spans="10:10" ht="13">
      <c r="J23571" s="169"/>
    </row>
    <row r="23572" spans="10:10" ht="13">
      <c r="J23572" s="169"/>
    </row>
    <row r="23573" spans="10:10" ht="13">
      <c r="J23573" s="169"/>
    </row>
    <row r="23574" spans="10:10" ht="13">
      <c r="J23574" s="169"/>
    </row>
    <row r="23575" spans="10:10" ht="13">
      <c r="J23575" s="169"/>
    </row>
    <row r="23576" spans="10:10" ht="13">
      <c r="J23576" s="169"/>
    </row>
    <row r="23577" spans="10:10" ht="13">
      <c r="J23577" s="169"/>
    </row>
    <row r="23578" spans="10:10" ht="13">
      <c r="J23578" s="169"/>
    </row>
    <row r="23579" spans="10:10" ht="13">
      <c r="J23579" s="169"/>
    </row>
    <row r="23580" spans="10:10" ht="13">
      <c r="J23580" s="169"/>
    </row>
    <row r="23581" spans="10:10" ht="13">
      <c r="J23581" s="169"/>
    </row>
    <row r="23582" spans="10:10" ht="13">
      <c r="J23582" s="169"/>
    </row>
    <row r="23583" spans="10:10" ht="13">
      <c r="J23583" s="169"/>
    </row>
    <row r="23584" spans="10:10" ht="13">
      <c r="J23584" s="169"/>
    </row>
    <row r="23585" spans="10:10" ht="13">
      <c r="J23585" s="169"/>
    </row>
    <row r="23586" spans="10:10" ht="13">
      <c r="J23586" s="169"/>
    </row>
    <row r="23587" spans="10:10" ht="13">
      <c r="J23587" s="169"/>
    </row>
    <row r="23588" spans="10:10" ht="13">
      <c r="J23588" s="169"/>
    </row>
    <row r="23589" spans="10:10" ht="13">
      <c r="J23589" s="169"/>
    </row>
    <row r="23590" spans="10:10" ht="13">
      <c r="J23590" s="169"/>
    </row>
    <row r="23591" spans="10:10" ht="13">
      <c r="J23591" s="169"/>
    </row>
    <row r="23592" spans="10:10" ht="13">
      <c r="J23592" s="169"/>
    </row>
    <row r="23593" spans="10:10" ht="13">
      <c r="J23593" s="169"/>
    </row>
    <row r="23594" spans="10:10" ht="13">
      <c r="J23594" s="169"/>
    </row>
    <row r="23595" spans="10:10" ht="13">
      <c r="J23595" s="169"/>
    </row>
    <row r="23596" spans="10:10" ht="13">
      <c r="J23596" s="169"/>
    </row>
    <row r="23597" spans="10:10" ht="13">
      <c r="J23597" s="169"/>
    </row>
    <row r="23598" spans="10:10" ht="13">
      <c r="J23598" s="169"/>
    </row>
    <row r="23599" spans="10:10" ht="13">
      <c r="J23599" s="169"/>
    </row>
    <row r="23600" spans="10:10" ht="13">
      <c r="J23600" s="169"/>
    </row>
    <row r="23601" spans="10:10" ht="13">
      <c r="J23601" s="169"/>
    </row>
    <row r="23602" spans="10:10" ht="13">
      <c r="J23602" s="169"/>
    </row>
    <row r="23603" spans="10:10" ht="13">
      <c r="J23603" s="169"/>
    </row>
    <row r="23604" spans="10:10" ht="13">
      <c r="J23604" s="169"/>
    </row>
    <row r="23605" spans="10:10" ht="13">
      <c r="J23605" s="169"/>
    </row>
    <row r="23606" spans="10:10" ht="13">
      <c r="J23606" s="169"/>
    </row>
    <row r="23607" spans="10:10" ht="13">
      <c r="J23607" s="169"/>
    </row>
    <row r="23608" spans="10:10" ht="13">
      <c r="J23608" s="169"/>
    </row>
    <row r="23609" spans="10:10" ht="13">
      <c r="J23609" s="169"/>
    </row>
    <row r="23610" spans="10:10" ht="13">
      <c r="J23610" s="169"/>
    </row>
    <row r="23611" spans="10:10" ht="13">
      <c r="J23611" s="169"/>
    </row>
    <row r="23612" spans="10:10" ht="13">
      <c r="J23612" s="169"/>
    </row>
    <row r="23613" spans="10:10" ht="13">
      <c r="J23613" s="169"/>
    </row>
    <row r="23614" spans="10:10" ht="13">
      <c r="J23614" s="169"/>
    </row>
    <row r="23615" spans="10:10" ht="13">
      <c r="J23615" s="169"/>
    </row>
    <row r="23616" spans="10:10" ht="13">
      <c r="J23616" s="169"/>
    </row>
    <row r="23617" spans="10:10" ht="13">
      <c r="J23617" s="169"/>
    </row>
    <row r="23618" spans="10:10" ht="13">
      <c r="J23618" s="169"/>
    </row>
    <row r="23619" spans="10:10" ht="13">
      <c r="J23619" s="169"/>
    </row>
    <row r="23620" spans="10:10" ht="13">
      <c r="J23620" s="169"/>
    </row>
    <row r="23621" spans="10:10" ht="13">
      <c r="J23621" s="169"/>
    </row>
    <row r="23622" spans="10:10" ht="13">
      <c r="J23622" s="169"/>
    </row>
    <row r="23623" spans="10:10" ht="13">
      <c r="J23623" s="169"/>
    </row>
    <row r="23624" spans="10:10" ht="13">
      <c r="J23624" s="169"/>
    </row>
    <row r="23625" spans="10:10" ht="13">
      <c r="J23625" s="169"/>
    </row>
    <row r="23626" spans="10:10" ht="13">
      <c r="J23626" s="169"/>
    </row>
    <row r="23627" spans="10:10" ht="13">
      <c r="J23627" s="169"/>
    </row>
    <row r="23628" spans="10:10" ht="13">
      <c r="J23628" s="169"/>
    </row>
    <row r="23629" spans="10:10" ht="13">
      <c r="J23629" s="169"/>
    </row>
    <row r="23630" spans="10:10" ht="13">
      <c r="J23630" s="169"/>
    </row>
    <row r="23631" spans="10:10" ht="13">
      <c r="J23631" s="169"/>
    </row>
    <row r="23632" spans="10:10" ht="13">
      <c r="J23632" s="169"/>
    </row>
    <row r="23633" spans="10:10" ht="13">
      <c r="J23633" s="169"/>
    </row>
    <row r="23634" spans="10:10" ht="13">
      <c r="J23634" s="169"/>
    </row>
    <row r="23635" spans="10:10" ht="13">
      <c r="J23635" s="169"/>
    </row>
    <row r="23636" spans="10:10" ht="13">
      <c r="J23636" s="169"/>
    </row>
    <row r="23637" spans="10:10" ht="13">
      <c r="J23637" s="169"/>
    </row>
    <row r="23638" spans="10:10" ht="13">
      <c r="J23638" s="169"/>
    </row>
    <row r="23639" spans="10:10" ht="13">
      <c r="J23639" s="169"/>
    </row>
    <row r="23640" spans="10:10" ht="13">
      <c r="J23640" s="169"/>
    </row>
    <row r="23641" spans="10:10" ht="13">
      <c r="J23641" s="169"/>
    </row>
    <row r="23642" spans="10:10" ht="13">
      <c r="J23642" s="169"/>
    </row>
    <row r="23643" spans="10:10" ht="13">
      <c r="J23643" s="169"/>
    </row>
    <row r="23644" spans="10:10" ht="13">
      <c r="J23644" s="169"/>
    </row>
    <row r="23645" spans="10:10" ht="13">
      <c r="J23645" s="169"/>
    </row>
    <row r="23646" spans="10:10" ht="13">
      <c r="J23646" s="169"/>
    </row>
    <row r="23647" spans="10:10" ht="13">
      <c r="J23647" s="169"/>
    </row>
    <row r="23648" spans="10:10" ht="13">
      <c r="J23648" s="169"/>
    </row>
    <row r="23649" spans="10:10" ht="13">
      <c r="J23649" s="169"/>
    </row>
    <row r="23650" spans="10:10" ht="13">
      <c r="J23650" s="169"/>
    </row>
    <row r="23651" spans="10:10" ht="13">
      <c r="J23651" s="169"/>
    </row>
    <row r="23652" spans="10:10" ht="13">
      <c r="J23652" s="169"/>
    </row>
    <row r="23653" spans="10:10" ht="13">
      <c r="J23653" s="169"/>
    </row>
    <row r="23654" spans="10:10" ht="13">
      <c r="J23654" s="169"/>
    </row>
    <row r="23655" spans="10:10" ht="13">
      <c r="J23655" s="169"/>
    </row>
    <row r="23656" spans="10:10" ht="13">
      <c r="J23656" s="169"/>
    </row>
    <row r="23657" spans="10:10" ht="13">
      <c r="J23657" s="169"/>
    </row>
    <row r="23658" spans="10:10" ht="13">
      <c r="J23658" s="169"/>
    </row>
    <row r="23659" spans="10:10" ht="13">
      <c r="J23659" s="169"/>
    </row>
    <row r="23660" spans="10:10" ht="13">
      <c r="J23660" s="169"/>
    </row>
    <row r="23661" spans="10:10" ht="13">
      <c r="J23661" s="169"/>
    </row>
    <row r="23662" spans="10:10" ht="13">
      <c r="J23662" s="169"/>
    </row>
    <row r="23663" spans="10:10" ht="13">
      <c r="J23663" s="169"/>
    </row>
    <row r="23664" spans="10:10" ht="13">
      <c r="J23664" s="169"/>
    </row>
    <row r="23665" spans="10:10" ht="13">
      <c r="J23665" s="169"/>
    </row>
    <row r="23666" spans="10:10" ht="13">
      <c r="J23666" s="169"/>
    </row>
    <row r="23667" spans="10:10" ht="13">
      <c r="J23667" s="169"/>
    </row>
    <row r="23668" spans="10:10" ht="13">
      <c r="J23668" s="169"/>
    </row>
    <row r="23669" spans="10:10" ht="13">
      <c r="J23669" s="169"/>
    </row>
    <row r="23670" spans="10:10" ht="13">
      <c r="J23670" s="169"/>
    </row>
    <row r="23671" spans="10:10" ht="13">
      <c r="J23671" s="169"/>
    </row>
    <row r="23672" spans="10:10" ht="13">
      <c r="J23672" s="169"/>
    </row>
    <row r="23673" spans="10:10" ht="13">
      <c r="J23673" s="169"/>
    </row>
    <row r="23674" spans="10:10" ht="13">
      <c r="J23674" s="169"/>
    </row>
    <row r="23675" spans="10:10" ht="13">
      <c r="J23675" s="169"/>
    </row>
    <row r="23676" spans="10:10" ht="13">
      <c r="J23676" s="169"/>
    </row>
    <row r="23677" spans="10:10" ht="13">
      <c r="J23677" s="169"/>
    </row>
    <row r="23678" spans="10:10" ht="13">
      <c r="J23678" s="169"/>
    </row>
    <row r="23679" spans="10:10" ht="13">
      <c r="J23679" s="169"/>
    </row>
    <row r="23680" spans="10:10" ht="13">
      <c r="J23680" s="169"/>
    </row>
    <row r="23681" spans="10:10" ht="13">
      <c r="J23681" s="169"/>
    </row>
    <row r="23682" spans="10:10" ht="13">
      <c r="J23682" s="169"/>
    </row>
    <row r="23683" spans="10:10" ht="13">
      <c r="J23683" s="169"/>
    </row>
    <row r="23684" spans="10:10" ht="13">
      <c r="J23684" s="169"/>
    </row>
    <row r="23685" spans="10:10" ht="13">
      <c r="J23685" s="169"/>
    </row>
    <row r="23686" spans="10:10" ht="13">
      <c r="J23686" s="169"/>
    </row>
    <row r="23687" spans="10:10" ht="13">
      <c r="J23687" s="169"/>
    </row>
    <row r="23688" spans="10:10" ht="13">
      <c r="J23688" s="169"/>
    </row>
    <row r="23689" spans="10:10" ht="13">
      <c r="J23689" s="169"/>
    </row>
    <row r="23690" spans="10:10" ht="13">
      <c r="J23690" s="169"/>
    </row>
    <row r="23691" spans="10:10" ht="13">
      <c r="J23691" s="169"/>
    </row>
    <row r="23692" spans="10:10" ht="13">
      <c r="J23692" s="169"/>
    </row>
    <row r="23693" spans="10:10" ht="13">
      <c r="J23693" s="169"/>
    </row>
    <row r="23694" spans="10:10" ht="13">
      <c r="J23694" s="169"/>
    </row>
    <row r="23695" spans="10:10" ht="13">
      <c r="J23695" s="169"/>
    </row>
    <row r="23696" spans="10:10" ht="13">
      <c r="J23696" s="169"/>
    </row>
    <row r="23697" spans="10:10" ht="13">
      <c r="J23697" s="169"/>
    </row>
    <row r="23698" spans="10:10" ht="13">
      <c r="J23698" s="169"/>
    </row>
    <row r="23699" spans="10:10" ht="13">
      <c r="J23699" s="169"/>
    </row>
    <row r="23700" spans="10:10" ht="13">
      <c r="J23700" s="169"/>
    </row>
    <row r="23701" spans="10:10" ht="13">
      <c r="J23701" s="169"/>
    </row>
    <row r="23702" spans="10:10" ht="13">
      <c r="J23702" s="169"/>
    </row>
    <row r="23703" spans="10:10" ht="13">
      <c r="J23703" s="169"/>
    </row>
    <row r="23704" spans="10:10" ht="13">
      <c r="J23704" s="169"/>
    </row>
    <row r="23705" spans="10:10" ht="13">
      <c r="J23705" s="169"/>
    </row>
    <row r="23706" spans="10:10" ht="13">
      <c r="J23706" s="169"/>
    </row>
    <row r="23707" spans="10:10" ht="13">
      <c r="J23707" s="169"/>
    </row>
    <row r="23708" spans="10:10" ht="13">
      <c r="J23708" s="169"/>
    </row>
    <row r="23709" spans="10:10" ht="13">
      <c r="J23709" s="169"/>
    </row>
    <row r="23710" spans="10:10" ht="13">
      <c r="J23710" s="169"/>
    </row>
    <row r="23711" spans="10:10" ht="13">
      <c r="J23711" s="169"/>
    </row>
    <row r="23712" spans="10:10" ht="13">
      <c r="J23712" s="169"/>
    </row>
    <row r="23713" spans="10:10" ht="13">
      <c r="J23713" s="169"/>
    </row>
    <row r="23714" spans="10:10" ht="13">
      <c r="J23714" s="169"/>
    </row>
    <row r="23715" spans="10:10" ht="13">
      <c r="J23715" s="169"/>
    </row>
    <row r="23716" spans="10:10" ht="13">
      <c r="J23716" s="169"/>
    </row>
    <row r="23717" spans="10:10" ht="13">
      <c r="J23717" s="169"/>
    </row>
    <row r="23718" spans="10:10" ht="13">
      <c r="J23718" s="169"/>
    </row>
    <row r="23719" spans="10:10" ht="13">
      <c r="J23719" s="169"/>
    </row>
    <row r="23720" spans="10:10" ht="13">
      <c r="J23720" s="169"/>
    </row>
    <row r="23721" spans="10:10" ht="13">
      <c r="J23721" s="169"/>
    </row>
    <row r="23722" spans="10:10" ht="13">
      <c r="J23722" s="169"/>
    </row>
    <row r="23723" spans="10:10" ht="13">
      <c r="J23723" s="169"/>
    </row>
    <row r="23724" spans="10:10" ht="13">
      <c r="J23724" s="169"/>
    </row>
    <row r="23725" spans="10:10" ht="13">
      <c r="J23725" s="169"/>
    </row>
    <row r="23726" spans="10:10" ht="13">
      <c r="J23726" s="169"/>
    </row>
    <row r="23727" spans="10:10" ht="13">
      <c r="J23727" s="169"/>
    </row>
    <row r="23728" spans="10:10" ht="13">
      <c r="J23728" s="169"/>
    </row>
    <row r="23729" spans="10:10" ht="13">
      <c r="J23729" s="169"/>
    </row>
    <row r="23730" spans="10:10" ht="13">
      <c r="J23730" s="169"/>
    </row>
    <row r="23731" spans="10:10" ht="13">
      <c r="J23731" s="169"/>
    </row>
    <row r="23732" spans="10:10" ht="13">
      <c r="J23732" s="169"/>
    </row>
    <row r="23733" spans="10:10" ht="13">
      <c r="J23733" s="169"/>
    </row>
    <row r="23734" spans="10:10" ht="13">
      <c r="J23734" s="169"/>
    </row>
    <row r="23735" spans="10:10" ht="13">
      <c r="J23735" s="169"/>
    </row>
    <row r="23736" spans="10:10" ht="13">
      <c r="J23736" s="169"/>
    </row>
    <row r="23737" spans="10:10" ht="13">
      <c r="J23737" s="169"/>
    </row>
    <row r="23738" spans="10:10" ht="13">
      <c r="J23738" s="169"/>
    </row>
    <row r="23739" spans="10:10" ht="13">
      <c r="J23739" s="169"/>
    </row>
    <row r="23740" spans="10:10" ht="13">
      <c r="J23740" s="169"/>
    </row>
    <row r="23741" spans="10:10" ht="13">
      <c r="J23741" s="169"/>
    </row>
    <row r="23742" spans="10:10" ht="13">
      <c r="J23742" s="169"/>
    </row>
    <row r="23743" spans="10:10" ht="13">
      <c r="J23743" s="169"/>
    </row>
    <row r="23744" spans="10:10" ht="13">
      <c r="J23744" s="169"/>
    </row>
    <row r="23745" spans="10:10" ht="13">
      <c r="J23745" s="169"/>
    </row>
    <row r="23746" spans="10:10" ht="13">
      <c r="J23746" s="169"/>
    </row>
    <row r="23747" spans="10:10" ht="13">
      <c r="J23747" s="169"/>
    </row>
    <row r="23748" spans="10:10" ht="13">
      <c r="J23748" s="169"/>
    </row>
    <row r="23749" spans="10:10" ht="13">
      <c r="J23749" s="169"/>
    </row>
    <row r="23750" spans="10:10" ht="13">
      <c r="J23750" s="169"/>
    </row>
    <row r="23751" spans="10:10" ht="13">
      <c r="J23751" s="169"/>
    </row>
    <row r="23752" spans="10:10" ht="13">
      <c r="J23752" s="169"/>
    </row>
    <row r="23753" spans="10:10" ht="13">
      <c r="J23753" s="169"/>
    </row>
    <row r="23754" spans="10:10" ht="13">
      <c r="J23754" s="169"/>
    </row>
    <row r="23755" spans="10:10" ht="13">
      <c r="J23755" s="169"/>
    </row>
    <row r="23756" spans="10:10" ht="13">
      <c r="J23756" s="169"/>
    </row>
    <row r="23757" spans="10:10" ht="13">
      <c r="J23757" s="169"/>
    </row>
    <row r="23758" spans="10:10" ht="13">
      <c r="J23758" s="169"/>
    </row>
    <row r="23759" spans="10:10" ht="13">
      <c r="J23759" s="169"/>
    </row>
    <row r="23760" spans="10:10" ht="13">
      <c r="J23760" s="169"/>
    </row>
    <row r="23761" spans="10:10" ht="13">
      <c r="J23761" s="169"/>
    </row>
    <row r="23762" spans="10:10" ht="13">
      <c r="J23762" s="169"/>
    </row>
    <row r="23763" spans="10:10" ht="13">
      <c r="J23763" s="169"/>
    </row>
    <row r="23764" spans="10:10" ht="13">
      <c r="J23764" s="169"/>
    </row>
    <row r="23765" spans="10:10" ht="13">
      <c r="J23765" s="169"/>
    </row>
    <row r="23766" spans="10:10" ht="13">
      <c r="J23766" s="169"/>
    </row>
    <row r="23767" spans="10:10" ht="13">
      <c r="J23767" s="169"/>
    </row>
    <row r="23768" spans="10:10" ht="13">
      <c r="J23768" s="169"/>
    </row>
    <row r="23769" spans="10:10" ht="13">
      <c r="J23769" s="169"/>
    </row>
    <row r="23770" spans="10:10" ht="13">
      <c r="J23770" s="169"/>
    </row>
    <row r="23771" spans="10:10" ht="13">
      <c r="J23771" s="169"/>
    </row>
    <row r="23772" spans="10:10" ht="13">
      <c r="J23772" s="169"/>
    </row>
    <row r="23773" spans="10:10" ht="13">
      <c r="J23773" s="169"/>
    </row>
    <row r="23774" spans="10:10" ht="13">
      <c r="J23774" s="169"/>
    </row>
    <row r="23775" spans="10:10" ht="13">
      <c r="J23775" s="169"/>
    </row>
    <row r="23776" spans="10:10" ht="13">
      <c r="J23776" s="169"/>
    </row>
    <row r="23777" spans="10:10" ht="13">
      <c r="J23777" s="169"/>
    </row>
    <row r="23778" spans="10:10" ht="13">
      <c r="J23778" s="169"/>
    </row>
    <row r="23779" spans="10:10" ht="13">
      <c r="J23779" s="169"/>
    </row>
    <row r="23780" spans="10:10" ht="13">
      <c r="J23780" s="169"/>
    </row>
    <row r="23781" spans="10:10" ht="13">
      <c r="J23781" s="169"/>
    </row>
    <row r="23782" spans="10:10" ht="13">
      <c r="J23782" s="169"/>
    </row>
    <row r="23783" spans="10:10" ht="13">
      <c r="J23783" s="169"/>
    </row>
    <row r="23784" spans="10:10" ht="13">
      <c r="J23784" s="169"/>
    </row>
    <row r="23785" spans="10:10" ht="13">
      <c r="J23785" s="169"/>
    </row>
    <row r="23786" spans="10:10" ht="13">
      <c r="J23786" s="169"/>
    </row>
    <row r="23787" spans="10:10" ht="13">
      <c r="J23787" s="169"/>
    </row>
    <row r="23788" spans="10:10" ht="13">
      <c r="J23788" s="169"/>
    </row>
    <row r="23789" spans="10:10" ht="13">
      <c r="J23789" s="169"/>
    </row>
    <row r="23790" spans="10:10" ht="13">
      <c r="J23790" s="169"/>
    </row>
    <row r="23791" spans="10:10" ht="13">
      <c r="J23791" s="169"/>
    </row>
    <row r="23792" spans="10:10" ht="13">
      <c r="J23792" s="169"/>
    </row>
    <row r="23793" spans="10:10" ht="13">
      <c r="J23793" s="169"/>
    </row>
    <row r="23794" spans="10:10" ht="13">
      <c r="J23794" s="169"/>
    </row>
    <row r="23795" spans="10:10" ht="13">
      <c r="J23795" s="169"/>
    </row>
    <row r="23796" spans="10:10" ht="13">
      <c r="J23796" s="169"/>
    </row>
    <row r="23797" spans="10:10" ht="13">
      <c r="J23797" s="169"/>
    </row>
    <row r="23798" spans="10:10" ht="13">
      <c r="J23798" s="169"/>
    </row>
    <row r="23799" spans="10:10" ht="13">
      <c r="J23799" s="169"/>
    </row>
    <row r="23800" spans="10:10" ht="13">
      <c r="J23800" s="169"/>
    </row>
    <row r="23801" spans="10:10" ht="13">
      <c r="J23801" s="169"/>
    </row>
    <row r="23802" spans="10:10" ht="13">
      <c r="J23802" s="169"/>
    </row>
    <row r="23803" spans="10:10" ht="13">
      <c r="J23803" s="169"/>
    </row>
    <row r="23804" spans="10:10" ht="13">
      <c r="J23804" s="169"/>
    </row>
    <row r="23805" spans="10:10" ht="13">
      <c r="J23805" s="169"/>
    </row>
    <row r="23806" spans="10:10" ht="13">
      <c r="J23806" s="169"/>
    </row>
    <row r="23807" spans="10:10" ht="13">
      <c r="J23807" s="169"/>
    </row>
    <row r="23808" spans="10:10" ht="13">
      <c r="J23808" s="169"/>
    </row>
    <row r="23809" spans="10:10" ht="13">
      <c r="J23809" s="169"/>
    </row>
    <row r="23810" spans="10:10" ht="13">
      <c r="J23810" s="169"/>
    </row>
    <row r="23811" spans="10:10" ht="13">
      <c r="J23811" s="169"/>
    </row>
    <row r="23812" spans="10:10" ht="13">
      <c r="J23812" s="169"/>
    </row>
    <row r="23813" spans="10:10" ht="13">
      <c r="J23813" s="169"/>
    </row>
    <row r="23814" spans="10:10" ht="13">
      <c r="J23814" s="169"/>
    </row>
    <row r="23815" spans="10:10" ht="13">
      <c r="J23815" s="169"/>
    </row>
    <row r="23816" spans="10:10" ht="13">
      <c r="J23816" s="169"/>
    </row>
    <row r="23817" spans="10:10" ht="13">
      <c r="J23817" s="169"/>
    </row>
    <row r="23818" spans="10:10" ht="13">
      <c r="J23818" s="169"/>
    </row>
    <row r="23819" spans="10:10" ht="13">
      <c r="J23819" s="169"/>
    </row>
    <row r="23820" spans="10:10" ht="13">
      <c r="J23820" s="169"/>
    </row>
    <row r="23821" spans="10:10" ht="13">
      <c r="J23821" s="169"/>
    </row>
    <row r="23822" spans="10:10" ht="13">
      <c r="J23822" s="169"/>
    </row>
    <row r="23823" spans="10:10" ht="13">
      <c r="J23823" s="169"/>
    </row>
    <row r="23824" spans="10:10" ht="13">
      <c r="J23824" s="169"/>
    </row>
    <row r="23825" spans="10:10" ht="13">
      <c r="J23825" s="169"/>
    </row>
    <row r="23826" spans="10:10" ht="13">
      <c r="J23826" s="169"/>
    </row>
    <row r="23827" spans="10:10" ht="13">
      <c r="J23827" s="169"/>
    </row>
    <row r="23828" spans="10:10" ht="13">
      <c r="J23828" s="169"/>
    </row>
    <row r="23829" spans="10:10" ht="13">
      <c r="J23829" s="169"/>
    </row>
    <row r="23830" spans="10:10" ht="13">
      <c r="J23830" s="169"/>
    </row>
    <row r="23831" spans="10:10" ht="13">
      <c r="J23831" s="169"/>
    </row>
    <row r="23832" spans="10:10" ht="13">
      <c r="J23832" s="169"/>
    </row>
    <row r="23833" spans="10:10" ht="13">
      <c r="J23833" s="169"/>
    </row>
    <row r="23834" spans="10:10" ht="13">
      <c r="J23834" s="169"/>
    </row>
    <row r="23835" spans="10:10" ht="13">
      <c r="J23835" s="169"/>
    </row>
    <row r="23836" spans="10:10" ht="13">
      <c r="J23836" s="169"/>
    </row>
    <row r="23837" spans="10:10" ht="13">
      <c r="J23837" s="169"/>
    </row>
    <row r="23838" spans="10:10" ht="13">
      <c r="J23838" s="169"/>
    </row>
    <row r="23839" spans="10:10" ht="13">
      <c r="J23839" s="169"/>
    </row>
    <row r="23840" spans="10:10" ht="13">
      <c r="J23840" s="169"/>
    </row>
    <row r="23841" spans="10:10" ht="13">
      <c r="J23841" s="169"/>
    </row>
    <row r="23842" spans="10:10" ht="13">
      <c r="J23842" s="169"/>
    </row>
    <row r="23843" spans="10:10" ht="13">
      <c r="J23843" s="169"/>
    </row>
    <row r="23844" spans="10:10" ht="13">
      <c r="J23844" s="169"/>
    </row>
    <row r="23845" spans="10:10" ht="13">
      <c r="J23845" s="169"/>
    </row>
    <row r="23846" spans="10:10" ht="13">
      <c r="J23846" s="169"/>
    </row>
    <row r="23847" spans="10:10" ht="13">
      <c r="J23847" s="169"/>
    </row>
    <row r="23848" spans="10:10" ht="13">
      <c r="J23848" s="169"/>
    </row>
    <row r="23849" spans="10:10" ht="13">
      <c r="J23849" s="169"/>
    </row>
    <row r="23850" spans="10:10" ht="13">
      <c r="J23850" s="169"/>
    </row>
    <row r="23851" spans="10:10" ht="13">
      <c r="J23851" s="169"/>
    </row>
    <row r="23852" spans="10:10" ht="13">
      <c r="J23852" s="169"/>
    </row>
    <row r="23853" spans="10:10" ht="13">
      <c r="J23853" s="169"/>
    </row>
    <row r="23854" spans="10:10" ht="13">
      <c r="J23854" s="169"/>
    </row>
    <row r="23855" spans="10:10" ht="13">
      <c r="J23855" s="169"/>
    </row>
    <row r="23856" spans="10:10" ht="13">
      <c r="J23856" s="169"/>
    </row>
    <row r="23857" spans="10:10" ht="13">
      <c r="J23857" s="169"/>
    </row>
    <row r="23858" spans="10:10" ht="13">
      <c r="J23858" s="169"/>
    </row>
    <row r="23859" spans="10:10" ht="13">
      <c r="J23859" s="169"/>
    </row>
    <row r="23860" spans="10:10" ht="13">
      <c r="J23860" s="169"/>
    </row>
    <row r="23861" spans="10:10" ht="13">
      <c r="J23861" s="169"/>
    </row>
    <row r="23862" spans="10:10" ht="13">
      <c r="J23862" s="169"/>
    </row>
    <row r="23863" spans="10:10" ht="13">
      <c r="J23863" s="169"/>
    </row>
    <row r="23864" spans="10:10" ht="13">
      <c r="J23864" s="169"/>
    </row>
    <row r="23865" spans="10:10" ht="13">
      <c r="J23865" s="169"/>
    </row>
    <row r="23866" spans="10:10" ht="13">
      <c r="J23866" s="169"/>
    </row>
    <row r="23867" spans="10:10" ht="13">
      <c r="J23867" s="169"/>
    </row>
    <row r="23868" spans="10:10" ht="13">
      <c r="J23868" s="169"/>
    </row>
    <row r="23869" spans="10:10" ht="13">
      <c r="J23869" s="169"/>
    </row>
    <row r="23870" spans="10:10" ht="13">
      <c r="J23870" s="169"/>
    </row>
    <row r="23871" spans="10:10" ht="13">
      <c r="J23871" s="169"/>
    </row>
    <row r="23872" spans="10:10" ht="13">
      <c r="J23872" s="169"/>
    </row>
    <row r="23873" spans="10:10" ht="13">
      <c r="J23873" s="169"/>
    </row>
    <row r="23874" spans="10:10" ht="13">
      <c r="J23874" s="169"/>
    </row>
    <row r="23875" spans="10:10" ht="13">
      <c r="J23875" s="169"/>
    </row>
    <row r="23876" spans="10:10" ht="13">
      <c r="J23876" s="169"/>
    </row>
    <row r="23877" spans="10:10" ht="13">
      <c r="J23877" s="169"/>
    </row>
    <row r="23878" spans="10:10" ht="13">
      <c r="J23878" s="169"/>
    </row>
    <row r="23879" spans="10:10" ht="13">
      <c r="J23879" s="169"/>
    </row>
    <row r="23880" spans="10:10" ht="13">
      <c r="J23880" s="169"/>
    </row>
    <row r="23881" spans="10:10" ht="13">
      <c r="J23881" s="169"/>
    </row>
    <row r="23882" spans="10:10" ht="13">
      <c r="J23882" s="169"/>
    </row>
    <row r="23883" spans="10:10" ht="13">
      <c r="J23883" s="169"/>
    </row>
    <row r="23884" spans="10:10" ht="13">
      <c r="J23884" s="169"/>
    </row>
    <row r="23885" spans="10:10" ht="13">
      <c r="J23885" s="169"/>
    </row>
    <row r="23886" spans="10:10" ht="13">
      <c r="J23886" s="169"/>
    </row>
    <row r="23887" spans="10:10" ht="13">
      <c r="J23887" s="169"/>
    </row>
    <row r="23888" spans="10:10" ht="13">
      <c r="J23888" s="169"/>
    </row>
    <row r="23889" spans="10:10" ht="13">
      <c r="J23889" s="169"/>
    </row>
    <row r="23890" spans="10:10" ht="13">
      <c r="J23890" s="169"/>
    </row>
    <row r="23891" spans="10:10" ht="13">
      <c r="J23891" s="169"/>
    </row>
    <row r="23892" spans="10:10" ht="13">
      <c r="J23892" s="169"/>
    </row>
    <row r="23893" spans="10:10" ht="13">
      <c r="J23893" s="169"/>
    </row>
    <row r="23894" spans="10:10" ht="13">
      <c r="J23894" s="169"/>
    </row>
    <row r="23895" spans="10:10" ht="13">
      <c r="J23895" s="169"/>
    </row>
    <row r="23896" spans="10:10" ht="13">
      <c r="J23896" s="169"/>
    </row>
    <row r="23897" spans="10:10" ht="13">
      <c r="J23897" s="169"/>
    </row>
    <row r="23898" spans="10:10" ht="13">
      <c r="J23898" s="169"/>
    </row>
    <row r="23899" spans="10:10" ht="13">
      <c r="J23899" s="169"/>
    </row>
    <row r="23900" spans="10:10" ht="13">
      <c r="J23900" s="169"/>
    </row>
    <row r="23901" spans="10:10" ht="13">
      <c r="J23901" s="169"/>
    </row>
    <row r="23902" spans="10:10" ht="13">
      <c r="J23902" s="169"/>
    </row>
    <row r="23903" spans="10:10" ht="13">
      <c r="J23903" s="169"/>
    </row>
    <row r="23904" spans="10:10" ht="13">
      <c r="J23904" s="169"/>
    </row>
    <row r="23905" spans="10:10" ht="13">
      <c r="J23905" s="169"/>
    </row>
    <row r="23906" spans="10:10" ht="13">
      <c r="J23906" s="169"/>
    </row>
    <row r="23907" spans="10:10" ht="13">
      <c r="J23907" s="169"/>
    </row>
    <row r="23908" spans="10:10" ht="13">
      <c r="J23908" s="169"/>
    </row>
    <row r="23909" spans="10:10" ht="13">
      <c r="J23909" s="169"/>
    </row>
    <row r="23910" spans="10:10" ht="13">
      <c r="J23910" s="169"/>
    </row>
    <row r="23911" spans="10:10" ht="13">
      <c r="J23911" s="169"/>
    </row>
    <row r="23912" spans="10:10" ht="13">
      <c r="J23912" s="169"/>
    </row>
    <row r="23913" spans="10:10" ht="13">
      <c r="J23913" s="169"/>
    </row>
    <row r="23914" spans="10:10" ht="13">
      <c r="J23914" s="169"/>
    </row>
    <row r="23915" spans="10:10" ht="13">
      <c r="J23915" s="169"/>
    </row>
    <row r="23916" spans="10:10" ht="13">
      <c r="J23916" s="169"/>
    </row>
    <row r="23917" spans="10:10" ht="13">
      <c r="J23917" s="169"/>
    </row>
    <row r="23918" spans="10:10" ht="13">
      <c r="J23918" s="169"/>
    </row>
    <row r="23919" spans="10:10" ht="13">
      <c r="J23919" s="169"/>
    </row>
    <row r="23920" spans="10:10" ht="13">
      <c r="J23920" s="169"/>
    </row>
    <row r="23921" spans="10:10" ht="13">
      <c r="J23921" s="169"/>
    </row>
    <row r="23922" spans="10:10" ht="13">
      <c r="J23922" s="169"/>
    </row>
    <row r="23923" spans="10:10" ht="13">
      <c r="J23923" s="169"/>
    </row>
    <row r="23924" spans="10:10" ht="13">
      <c r="J23924" s="169"/>
    </row>
    <row r="23925" spans="10:10" ht="13">
      <c r="J23925" s="169"/>
    </row>
    <row r="23926" spans="10:10" ht="13">
      <c r="J23926" s="169"/>
    </row>
    <row r="23927" spans="10:10" ht="13">
      <c r="J23927" s="169"/>
    </row>
    <row r="23928" spans="10:10" ht="13">
      <c r="J23928" s="169"/>
    </row>
    <row r="23929" spans="10:10" ht="13">
      <c r="J23929" s="169"/>
    </row>
    <row r="23930" spans="10:10" ht="13">
      <c r="J23930" s="169"/>
    </row>
    <row r="23931" spans="10:10" ht="13">
      <c r="J23931" s="169"/>
    </row>
    <row r="23932" spans="10:10" ht="13">
      <c r="J23932" s="169"/>
    </row>
    <row r="23933" spans="10:10" ht="13">
      <c r="J23933" s="169"/>
    </row>
    <row r="23934" spans="10:10" ht="13">
      <c r="J23934" s="169"/>
    </row>
    <row r="23935" spans="10:10" ht="13">
      <c r="J23935" s="169"/>
    </row>
    <row r="23936" spans="10:10" ht="13">
      <c r="J23936" s="169"/>
    </row>
    <row r="23937" spans="10:10" ht="13">
      <c r="J23937" s="169"/>
    </row>
    <row r="23938" spans="10:10" ht="13">
      <c r="J23938" s="169"/>
    </row>
    <row r="23939" spans="10:10" ht="13">
      <c r="J23939" s="169"/>
    </row>
    <row r="23940" spans="10:10" ht="13">
      <c r="J23940" s="169"/>
    </row>
    <row r="23941" spans="10:10" ht="13">
      <c r="J23941" s="169"/>
    </row>
    <row r="23942" spans="10:10" ht="13">
      <c r="J23942" s="169"/>
    </row>
    <row r="23943" spans="10:10" ht="13">
      <c r="J23943" s="169"/>
    </row>
    <row r="23944" spans="10:10" ht="13">
      <c r="J23944" s="169"/>
    </row>
    <row r="23945" spans="10:10" ht="13">
      <c r="J23945" s="169"/>
    </row>
    <row r="23946" spans="10:10" ht="13">
      <c r="J23946" s="169"/>
    </row>
    <row r="23947" spans="10:10" ht="13">
      <c r="J23947" s="169"/>
    </row>
    <row r="23948" spans="10:10" ht="13">
      <c r="J23948" s="169"/>
    </row>
    <row r="23949" spans="10:10" ht="13">
      <c r="J23949" s="169"/>
    </row>
    <row r="23950" spans="10:10" ht="13">
      <c r="J23950" s="169"/>
    </row>
    <row r="23951" spans="10:10" ht="13">
      <c r="J23951" s="169"/>
    </row>
    <row r="23952" spans="10:10" ht="13">
      <c r="J23952" s="169"/>
    </row>
    <row r="23953" spans="10:10" ht="13">
      <c r="J23953" s="169"/>
    </row>
    <row r="23954" spans="10:10" ht="13">
      <c r="J23954" s="169"/>
    </row>
    <row r="23955" spans="10:10" ht="13">
      <c r="J23955" s="169"/>
    </row>
    <row r="23956" spans="10:10" ht="13">
      <c r="J23956" s="169"/>
    </row>
    <row r="23957" spans="10:10" ht="13">
      <c r="J23957" s="169"/>
    </row>
    <row r="23958" spans="10:10" ht="13">
      <c r="J23958" s="169"/>
    </row>
    <row r="23959" spans="10:10" ht="13">
      <c r="J23959" s="169"/>
    </row>
    <row r="23960" spans="10:10" ht="13">
      <c r="J23960" s="169"/>
    </row>
    <row r="23961" spans="10:10" ht="13">
      <c r="J23961" s="169"/>
    </row>
    <row r="23962" spans="10:10" ht="13">
      <c r="J23962" s="169"/>
    </row>
    <row r="23963" spans="10:10" ht="13">
      <c r="J23963" s="169"/>
    </row>
    <row r="23964" spans="10:10" ht="13">
      <c r="J23964" s="169"/>
    </row>
    <row r="23965" spans="10:10" ht="13">
      <c r="J23965" s="169"/>
    </row>
    <row r="23966" spans="10:10" ht="13">
      <c r="J23966" s="169"/>
    </row>
    <row r="23967" spans="10:10" ht="13">
      <c r="J23967" s="169"/>
    </row>
    <row r="23968" spans="10:10" ht="13">
      <c r="J23968" s="169"/>
    </row>
    <row r="23969" spans="10:10" ht="13">
      <c r="J23969" s="169"/>
    </row>
    <row r="23970" spans="10:10" ht="13">
      <c r="J23970" s="169"/>
    </row>
    <row r="23971" spans="10:10" ht="13">
      <c r="J23971" s="169"/>
    </row>
    <row r="23972" spans="10:10" ht="13">
      <c r="J23972" s="169"/>
    </row>
    <row r="23973" spans="10:10" ht="13">
      <c r="J23973" s="169"/>
    </row>
    <row r="23974" spans="10:10" ht="13">
      <c r="J23974" s="169"/>
    </row>
    <row r="23975" spans="10:10" ht="13">
      <c r="J23975" s="169"/>
    </row>
    <row r="23976" spans="10:10" ht="13">
      <c r="J23976" s="169"/>
    </row>
    <row r="23977" spans="10:10" ht="13">
      <c r="J23977" s="169"/>
    </row>
    <row r="23978" spans="10:10" ht="13">
      <c r="J23978" s="169"/>
    </row>
    <row r="23979" spans="10:10" ht="13">
      <c r="J23979" s="169"/>
    </row>
    <row r="23980" spans="10:10" ht="13">
      <c r="J23980" s="169"/>
    </row>
    <row r="23981" spans="10:10" ht="13">
      <c r="J23981" s="169"/>
    </row>
    <row r="23982" spans="10:10" ht="13">
      <c r="J23982" s="169"/>
    </row>
    <row r="23983" spans="10:10" ht="13">
      <c r="J23983" s="169"/>
    </row>
    <row r="23984" spans="10:10" ht="13">
      <c r="J23984" s="169"/>
    </row>
    <row r="23985" spans="10:10" ht="13">
      <c r="J23985" s="169"/>
    </row>
    <row r="23986" spans="10:10" ht="13">
      <c r="J23986" s="169"/>
    </row>
    <row r="23987" spans="10:10" ht="13">
      <c r="J23987" s="169"/>
    </row>
    <row r="23988" spans="10:10" ht="13">
      <c r="J23988" s="169"/>
    </row>
    <row r="23989" spans="10:10" ht="13">
      <c r="J23989" s="169"/>
    </row>
    <row r="23990" spans="10:10" ht="13">
      <c r="J23990" s="169"/>
    </row>
    <row r="23991" spans="10:10" ht="13">
      <c r="J23991" s="169"/>
    </row>
    <row r="23992" spans="10:10" ht="13">
      <c r="J23992" s="169"/>
    </row>
    <row r="23993" spans="10:10" ht="13">
      <c r="J23993" s="169"/>
    </row>
    <row r="23994" spans="10:10" ht="13">
      <c r="J23994" s="169"/>
    </row>
    <row r="23995" spans="10:10" ht="13">
      <c r="J23995" s="169"/>
    </row>
    <row r="23996" spans="10:10" ht="13">
      <c r="J23996" s="169"/>
    </row>
    <row r="23997" spans="10:10" ht="13">
      <c r="J23997" s="169"/>
    </row>
    <row r="23998" spans="10:10" ht="13">
      <c r="J23998" s="169"/>
    </row>
    <row r="23999" spans="10:10" ht="13">
      <c r="J23999" s="169"/>
    </row>
    <row r="24000" spans="10:10" ht="13">
      <c r="J24000" s="169"/>
    </row>
    <row r="24001" spans="10:10" ht="13">
      <c r="J24001" s="169"/>
    </row>
    <row r="24002" spans="10:10" ht="13">
      <c r="J24002" s="169"/>
    </row>
    <row r="24003" spans="10:10" ht="13">
      <c r="J24003" s="169"/>
    </row>
    <row r="24004" spans="10:10" ht="13">
      <c r="J24004" s="169"/>
    </row>
    <row r="24005" spans="10:10" ht="13">
      <c r="J24005" s="169"/>
    </row>
    <row r="24006" spans="10:10" ht="13">
      <c r="J24006" s="169"/>
    </row>
    <row r="24007" spans="10:10" ht="13">
      <c r="J24007" s="169"/>
    </row>
    <row r="24008" spans="10:10" ht="13">
      <c r="J24008" s="169"/>
    </row>
    <row r="24009" spans="10:10" ht="13">
      <c r="J24009" s="169"/>
    </row>
    <row r="24010" spans="10:10" ht="13">
      <c r="J24010" s="169"/>
    </row>
    <row r="24011" spans="10:10" ht="13">
      <c r="J24011" s="169"/>
    </row>
    <row r="24012" spans="10:10" ht="13">
      <c r="J24012" s="169"/>
    </row>
    <row r="24013" spans="10:10" ht="13">
      <c r="J24013" s="169"/>
    </row>
    <row r="24014" spans="10:10" ht="13">
      <c r="J24014" s="169"/>
    </row>
    <row r="24015" spans="10:10" ht="13">
      <c r="J24015" s="169"/>
    </row>
    <row r="24016" spans="10:10" ht="13">
      <c r="J24016" s="169"/>
    </row>
    <row r="24017" spans="10:10" ht="13">
      <c r="J24017" s="169"/>
    </row>
    <row r="24018" spans="10:10" ht="13">
      <c r="J24018" s="169"/>
    </row>
    <row r="24019" spans="10:10" ht="13">
      <c r="J24019" s="169"/>
    </row>
    <row r="24020" spans="10:10" ht="13">
      <c r="J24020" s="169"/>
    </row>
    <row r="24021" spans="10:10" ht="13">
      <c r="J24021" s="169"/>
    </row>
    <row r="24022" spans="10:10" ht="13">
      <c r="J24022" s="169"/>
    </row>
    <row r="24023" spans="10:10" ht="13">
      <c r="J24023" s="169"/>
    </row>
    <row r="24024" spans="10:10" ht="13">
      <c r="J24024" s="169"/>
    </row>
    <row r="24025" spans="10:10" ht="13">
      <c r="J24025" s="169"/>
    </row>
    <row r="24026" spans="10:10" ht="13">
      <c r="J24026" s="169"/>
    </row>
    <row r="24027" spans="10:10" ht="13">
      <c r="J24027" s="169"/>
    </row>
    <row r="24028" spans="10:10" ht="13">
      <c r="J24028" s="169"/>
    </row>
    <row r="24029" spans="10:10" ht="13">
      <c r="J24029" s="169"/>
    </row>
    <row r="24030" spans="10:10" ht="13">
      <c r="J24030" s="169"/>
    </row>
    <row r="24031" spans="10:10" ht="13">
      <c r="J24031" s="169"/>
    </row>
    <row r="24032" spans="10:10" ht="13">
      <c r="J24032" s="169"/>
    </row>
    <row r="24033" spans="10:10" ht="13">
      <c r="J24033" s="169"/>
    </row>
    <row r="24034" spans="10:10" ht="13">
      <c r="J24034" s="169"/>
    </row>
    <row r="24035" spans="10:10" ht="13">
      <c r="J24035" s="169"/>
    </row>
    <row r="24036" spans="10:10" ht="13">
      <c r="J24036" s="169"/>
    </row>
    <row r="24037" spans="10:10" ht="13">
      <c r="J24037" s="169"/>
    </row>
    <row r="24038" spans="10:10" ht="13">
      <c r="J24038" s="169"/>
    </row>
    <row r="24039" spans="10:10" ht="13">
      <c r="J24039" s="169"/>
    </row>
    <row r="24040" spans="10:10" ht="13">
      <c r="J24040" s="169"/>
    </row>
    <row r="24041" spans="10:10" ht="13">
      <c r="J24041" s="169"/>
    </row>
    <row r="24042" spans="10:10" ht="13">
      <c r="J24042" s="169"/>
    </row>
    <row r="24043" spans="10:10" ht="13">
      <c r="J24043" s="169"/>
    </row>
    <row r="24044" spans="10:10" ht="13">
      <c r="J24044" s="169"/>
    </row>
    <row r="24045" spans="10:10" ht="13">
      <c r="J24045" s="169"/>
    </row>
    <row r="24046" spans="10:10" ht="13">
      <c r="J24046" s="169"/>
    </row>
    <row r="24047" spans="10:10" ht="13">
      <c r="J24047" s="169"/>
    </row>
    <row r="24048" spans="10:10" ht="13">
      <c r="J24048" s="169"/>
    </row>
    <row r="24049" spans="10:10" ht="13">
      <c r="J24049" s="169"/>
    </row>
    <row r="24050" spans="10:10" ht="13">
      <c r="J24050" s="169"/>
    </row>
    <row r="24051" spans="10:10" ht="13">
      <c r="J24051" s="169"/>
    </row>
    <row r="24052" spans="10:10" ht="13">
      <c r="J24052" s="169"/>
    </row>
    <row r="24053" spans="10:10" ht="13">
      <c r="J24053" s="169"/>
    </row>
    <row r="24054" spans="10:10" ht="13">
      <c r="J24054" s="169"/>
    </row>
    <row r="24055" spans="10:10" ht="13">
      <c r="J24055" s="169"/>
    </row>
    <row r="24056" spans="10:10" ht="13">
      <c r="J24056" s="169"/>
    </row>
    <row r="24057" spans="10:10" ht="13">
      <c r="J24057" s="169"/>
    </row>
    <row r="24058" spans="10:10" ht="13">
      <c r="J24058" s="169"/>
    </row>
    <row r="24059" spans="10:10" ht="13">
      <c r="J24059" s="169"/>
    </row>
    <row r="24060" spans="10:10" ht="13">
      <c r="J24060" s="169"/>
    </row>
    <row r="24061" spans="10:10" ht="13">
      <c r="J24061" s="169"/>
    </row>
    <row r="24062" spans="10:10" ht="13">
      <c r="J24062" s="169"/>
    </row>
    <row r="24063" spans="10:10" ht="13">
      <c r="J24063" s="169"/>
    </row>
    <row r="24064" spans="10:10" ht="13">
      <c r="J24064" s="169"/>
    </row>
    <row r="24065" spans="10:10" ht="13">
      <c r="J24065" s="169"/>
    </row>
    <row r="24066" spans="10:10" ht="13">
      <c r="J24066" s="169"/>
    </row>
    <row r="24067" spans="10:10" ht="13">
      <c r="J24067" s="169"/>
    </row>
    <row r="24068" spans="10:10" ht="13">
      <c r="J24068" s="169"/>
    </row>
    <row r="24069" spans="10:10" ht="13">
      <c r="J24069" s="169"/>
    </row>
    <row r="24070" spans="10:10" ht="13">
      <c r="J24070" s="169"/>
    </row>
    <row r="24071" spans="10:10" ht="13">
      <c r="J24071" s="169"/>
    </row>
    <row r="24072" spans="10:10" ht="13">
      <c r="J24072" s="169"/>
    </row>
    <row r="24073" spans="10:10" ht="13">
      <c r="J24073" s="169"/>
    </row>
    <row r="24074" spans="10:10" ht="13">
      <c r="J24074" s="169"/>
    </row>
    <row r="24075" spans="10:10" ht="13">
      <c r="J24075" s="169"/>
    </row>
    <row r="24076" spans="10:10" ht="13">
      <c r="J24076" s="169"/>
    </row>
    <row r="24077" spans="10:10" ht="13">
      <c r="J24077" s="169"/>
    </row>
    <row r="24078" spans="10:10" ht="13">
      <c r="J24078" s="169"/>
    </row>
    <row r="24079" spans="10:10" ht="13">
      <c r="J24079" s="169"/>
    </row>
    <row r="24080" spans="10:10" ht="13">
      <c r="J24080" s="169"/>
    </row>
    <row r="24081" spans="10:10" ht="13">
      <c r="J24081" s="169"/>
    </row>
    <row r="24082" spans="10:10" ht="13">
      <c r="J24082" s="169"/>
    </row>
    <row r="24083" spans="10:10" ht="13">
      <c r="J24083" s="169"/>
    </row>
    <row r="24084" spans="10:10" ht="13">
      <c r="J24084" s="169"/>
    </row>
    <row r="24085" spans="10:10" ht="13">
      <c r="J24085" s="169"/>
    </row>
    <row r="24086" spans="10:10" ht="13">
      <c r="J24086" s="169"/>
    </row>
    <row r="24087" spans="10:10" ht="13">
      <c r="J24087" s="169"/>
    </row>
    <row r="24088" spans="10:10" ht="13">
      <c r="J24088" s="169"/>
    </row>
    <row r="24089" spans="10:10" ht="13">
      <c r="J24089" s="169"/>
    </row>
    <row r="24090" spans="10:10" ht="13">
      <c r="J24090" s="169"/>
    </row>
    <row r="24091" spans="10:10" ht="13">
      <c r="J24091" s="169"/>
    </row>
    <row r="24092" spans="10:10" ht="13">
      <c r="J24092" s="169"/>
    </row>
    <row r="24093" spans="10:10" ht="13">
      <c r="J24093" s="169"/>
    </row>
    <row r="24094" spans="10:10" ht="13">
      <c r="J24094" s="169"/>
    </row>
    <row r="24095" spans="10:10" ht="13">
      <c r="J24095" s="169"/>
    </row>
    <row r="24096" spans="10:10" ht="13">
      <c r="J24096" s="169"/>
    </row>
    <row r="24097" spans="10:10" ht="13">
      <c r="J24097" s="169"/>
    </row>
    <row r="24098" spans="10:10" ht="13">
      <c r="J24098" s="169"/>
    </row>
    <row r="24099" spans="10:10" ht="13">
      <c r="J24099" s="169"/>
    </row>
    <row r="24100" spans="10:10" ht="13">
      <c r="J24100" s="169"/>
    </row>
    <row r="24101" spans="10:10" ht="13">
      <c r="J24101" s="169"/>
    </row>
    <row r="24102" spans="10:10" ht="13">
      <c r="J24102" s="169"/>
    </row>
    <row r="24103" spans="10:10" ht="13">
      <c r="J24103" s="169"/>
    </row>
    <row r="24104" spans="10:10" ht="13">
      <c r="J24104" s="169"/>
    </row>
    <row r="24105" spans="10:10" ht="13">
      <c r="J24105" s="169"/>
    </row>
    <row r="24106" spans="10:10" ht="13">
      <c r="J24106" s="169"/>
    </row>
    <row r="24107" spans="10:10" ht="13">
      <c r="J24107" s="169"/>
    </row>
    <row r="24108" spans="10:10" ht="13">
      <c r="J24108" s="169"/>
    </row>
    <row r="24109" spans="10:10" ht="13">
      <c r="J24109" s="169"/>
    </row>
    <row r="24110" spans="10:10" ht="13">
      <c r="J24110" s="169"/>
    </row>
    <row r="24111" spans="10:10" ht="13">
      <c r="J24111" s="169"/>
    </row>
    <row r="24112" spans="10:10" ht="13">
      <c r="J24112" s="169"/>
    </row>
    <row r="24113" spans="10:10" ht="13">
      <c r="J24113" s="169"/>
    </row>
    <row r="24114" spans="10:10" ht="13">
      <c r="J24114" s="169"/>
    </row>
    <row r="24115" spans="10:10" ht="13">
      <c r="J24115" s="169"/>
    </row>
    <row r="24116" spans="10:10" ht="13">
      <c r="J24116" s="169"/>
    </row>
    <row r="24117" spans="10:10" ht="13">
      <c r="J24117" s="169"/>
    </row>
    <row r="24118" spans="10:10" ht="13">
      <c r="J24118" s="169"/>
    </row>
    <row r="24119" spans="10:10" ht="13">
      <c r="J24119" s="169"/>
    </row>
    <row r="24120" spans="10:10" ht="13">
      <c r="J24120" s="169"/>
    </row>
    <row r="24121" spans="10:10" ht="13">
      <c r="J24121" s="169"/>
    </row>
    <row r="24122" spans="10:10" ht="13">
      <c r="J24122" s="169"/>
    </row>
    <row r="24123" spans="10:10" ht="13">
      <c r="J24123" s="169"/>
    </row>
    <row r="24124" spans="10:10" ht="13">
      <c r="J24124" s="169"/>
    </row>
    <row r="24125" spans="10:10" ht="13">
      <c r="J24125" s="169"/>
    </row>
    <row r="24126" spans="10:10" ht="13">
      <c r="J24126" s="169"/>
    </row>
    <row r="24127" spans="10:10" ht="13">
      <c r="J24127" s="169"/>
    </row>
    <row r="24128" spans="10:10" ht="13">
      <c r="J24128" s="169"/>
    </row>
    <row r="24129" spans="10:10" ht="13">
      <c r="J24129" s="169"/>
    </row>
    <row r="24130" spans="10:10" ht="13">
      <c r="J24130" s="169"/>
    </row>
    <row r="24131" spans="10:10" ht="13">
      <c r="J24131" s="169"/>
    </row>
    <row r="24132" spans="10:10" ht="13">
      <c r="J24132" s="169"/>
    </row>
    <row r="24133" spans="10:10" ht="13">
      <c r="J24133" s="169"/>
    </row>
    <row r="24134" spans="10:10" ht="13">
      <c r="J24134" s="169"/>
    </row>
    <row r="24135" spans="10:10" ht="13">
      <c r="J24135" s="169"/>
    </row>
    <row r="24136" spans="10:10" ht="13">
      <c r="J24136" s="169"/>
    </row>
    <row r="24137" spans="10:10" ht="13">
      <c r="J24137" s="169"/>
    </row>
    <row r="24138" spans="10:10" ht="13">
      <c r="J24138" s="169"/>
    </row>
    <row r="24139" spans="10:10" ht="13">
      <c r="J24139" s="169"/>
    </row>
    <row r="24140" spans="10:10" ht="13">
      <c r="J24140" s="169"/>
    </row>
    <row r="24141" spans="10:10" ht="13">
      <c r="J24141" s="169"/>
    </row>
    <row r="24142" spans="10:10" ht="13">
      <c r="J24142" s="169"/>
    </row>
    <row r="24143" spans="10:10" ht="13">
      <c r="J24143" s="169"/>
    </row>
    <row r="24144" spans="10:10" ht="13">
      <c r="J24144" s="169"/>
    </row>
    <row r="24145" spans="10:10" ht="13">
      <c r="J24145" s="169"/>
    </row>
    <row r="24146" spans="10:10" ht="13">
      <c r="J24146" s="169"/>
    </row>
    <row r="24147" spans="10:10" ht="13">
      <c r="J24147" s="169"/>
    </row>
    <row r="24148" spans="10:10" ht="13">
      <c r="J24148" s="169"/>
    </row>
    <row r="24149" spans="10:10" ht="13">
      <c r="J24149" s="169"/>
    </row>
    <row r="24150" spans="10:10" ht="13">
      <c r="J24150" s="169"/>
    </row>
    <row r="24151" spans="10:10" ht="13">
      <c r="J24151" s="169"/>
    </row>
    <row r="24152" spans="10:10" ht="13">
      <c r="J24152" s="169"/>
    </row>
    <row r="24153" spans="10:10" ht="13">
      <c r="J24153" s="169"/>
    </row>
    <row r="24154" spans="10:10" ht="13">
      <c r="J24154" s="169"/>
    </row>
    <row r="24155" spans="10:10" ht="13">
      <c r="J24155" s="169"/>
    </row>
    <row r="24156" spans="10:10" ht="13">
      <c r="J24156" s="169"/>
    </row>
    <row r="24157" spans="10:10" ht="13">
      <c r="J24157" s="169"/>
    </row>
    <row r="24158" spans="10:10" ht="13">
      <c r="J24158" s="169"/>
    </row>
    <row r="24159" spans="10:10" ht="13">
      <c r="J24159" s="169"/>
    </row>
    <row r="24160" spans="10:10" ht="13">
      <c r="J24160" s="169"/>
    </row>
    <row r="24161" spans="10:10" ht="13">
      <c r="J24161" s="169"/>
    </row>
    <row r="24162" spans="10:10" ht="13">
      <c r="J24162" s="169"/>
    </row>
    <row r="24163" spans="10:10" ht="13">
      <c r="J24163" s="169"/>
    </row>
    <row r="24164" spans="10:10" ht="13">
      <c r="J24164" s="169"/>
    </row>
    <row r="24165" spans="10:10" ht="13">
      <c r="J24165" s="169"/>
    </row>
    <row r="24166" spans="10:10" ht="13">
      <c r="J24166" s="169"/>
    </row>
    <row r="24167" spans="10:10" ht="13">
      <c r="J24167" s="169"/>
    </row>
    <row r="24168" spans="10:10" ht="13">
      <c r="J24168" s="169"/>
    </row>
    <row r="24169" spans="10:10" ht="13">
      <c r="J24169" s="169"/>
    </row>
    <row r="24170" spans="10:10" ht="13">
      <c r="J24170" s="169"/>
    </row>
    <row r="24171" spans="10:10" ht="13">
      <c r="J24171" s="169"/>
    </row>
    <row r="24172" spans="10:10" ht="13">
      <c r="J24172" s="169"/>
    </row>
    <row r="24173" spans="10:10" ht="13">
      <c r="J24173" s="169"/>
    </row>
    <row r="24174" spans="10:10" ht="13">
      <c r="J24174" s="169"/>
    </row>
    <row r="24175" spans="10:10" ht="13">
      <c r="J24175" s="169"/>
    </row>
    <row r="24176" spans="10:10" ht="13">
      <c r="J24176" s="169"/>
    </row>
    <row r="24177" spans="10:10" ht="13">
      <c r="J24177" s="169"/>
    </row>
    <row r="24178" spans="10:10" ht="13">
      <c r="J24178" s="169"/>
    </row>
    <row r="24179" spans="10:10" ht="13">
      <c r="J24179" s="169"/>
    </row>
    <row r="24180" spans="10:10" ht="13">
      <c r="J24180" s="169"/>
    </row>
    <row r="24181" spans="10:10" ht="13">
      <c r="J24181" s="169"/>
    </row>
    <row r="24182" spans="10:10" ht="13">
      <c r="J24182" s="169"/>
    </row>
    <row r="24183" spans="10:10" ht="13">
      <c r="J24183" s="169"/>
    </row>
    <row r="24184" spans="10:10" ht="13">
      <c r="J24184" s="169"/>
    </row>
    <row r="24185" spans="10:10" ht="13">
      <c r="J24185" s="169"/>
    </row>
    <row r="24186" spans="10:10" ht="13">
      <c r="J24186" s="169"/>
    </row>
    <row r="24187" spans="10:10" ht="13">
      <c r="J24187" s="169"/>
    </row>
    <row r="24188" spans="10:10" ht="13">
      <c r="J24188" s="169"/>
    </row>
    <row r="24189" spans="10:10" ht="13">
      <c r="J24189" s="169"/>
    </row>
    <row r="24190" spans="10:10" ht="13">
      <c r="J24190" s="169"/>
    </row>
    <row r="24191" spans="10:10" ht="13">
      <c r="J24191" s="169"/>
    </row>
    <row r="24192" spans="10:10" ht="13">
      <c r="J24192" s="169"/>
    </row>
    <row r="24193" spans="10:10" ht="13">
      <c r="J24193" s="169"/>
    </row>
    <row r="24194" spans="10:10" ht="13">
      <c r="J24194" s="169"/>
    </row>
    <row r="24195" spans="10:10" ht="13">
      <c r="J24195" s="169"/>
    </row>
    <row r="24196" spans="10:10" ht="13">
      <c r="J24196" s="169"/>
    </row>
    <row r="24197" spans="10:10" ht="13">
      <c r="J24197" s="169"/>
    </row>
    <row r="24198" spans="10:10" ht="13">
      <c r="J24198" s="169"/>
    </row>
    <row r="24199" spans="10:10" ht="13">
      <c r="J24199" s="169"/>
    </row>
    <row r="24200" spans="10:10" ht="13">
      <c r="J24200" s="169"/>
    </row>
    <row r="24201" spans="10:10" ht="13">
      <c r="J24201" s="169"/>
    </row>
    <row r="24202" spans="10:10" ht="13">
      <c r="J24202" s="169"/>
    </row>
    <row r="24203" spans="10:10" ht="13">
      <c r="J24203" s="169"/>
    </row>
    <row r="24204" spans="10:10" ht="13">
      <c r="J24204" s="169"/>
    </row>
    <row r="24205" spans="10:10" ht="13">
      <c r="J24205" s="169"/>
    </row>
    <row r="24206" spans="10:10" ht="13">
      <c r="J24206" s="169"/>
    </row>
    <row r="24207" spans="10:10" ht="13">
      <c r="J24207" s="169"/>
    </row>
    <row r="24208" spans="10:10" ht="13">
      <c r="J24208" s="169"/>
    </row>
    <row r="24209" spans="10:10" ht="13">
      <c r="J24209" s="169"/>
    </row>
    <row r="24210" spans="10:10" ht="13">
      <c r="J24210" s="169"/>
    </row>
    <row r="24211" spans="10:10" ht="13">
      <c r="J24211" s="169"/>
    </row>
    <row r="24212" spans="10:10" ht="13">
      <c r="J24212" s="169"/>
    </row>
    <row r="24213" spans="10:10" ht="13">
      <c r="J24213" s="169"/>
    </row>
    <row r="24214" spans="10:10" ht="13">
      <c r="J24214" s="169"/>
    </row>
    <row r="24215" spans="10:10" ht="13">
      <c r="J24215" s="169"/>
    </row>
    <row r="24216" spans="10:10" ht="13">
      <c r="J24216" s="169"/>
    </row>
    <row r="24217" spans="10:10" ht="13">
      <c r="J24217" s="169"/>
    </row>
    <row r="24218" spans="10:10" ht="13">
      <c r="J24218" s="169"/>
    </row>
    <row r="24219" spans="10:10" ht="13">
      <c r="J24219" s="169"/>
    </row>
    <row r="24220" spans="10:10" ht="13">
      <c r="J24220" s="169"/>
    </row>
    <row r="24221" spans="10:10" ht="13">
      <c r="J24221" s="169"/>
    </row>
    <row r="24222" spans="10:10" ht="13">
      <c r="J24222" s="169"/>
    </row>
    <row r="24223" spans="10:10" ht="13">
      <c r="J24223" s="169"/>
    </row>
    <row r="24224" spans="10:10" ht="13">
      <c r="J24224" s="169"/>
    </row>
    <row r="24225" spans="10:10" ht="13">
      <c r="J24225" s="169"/>
    </row>
    <row r="24226" spans="10:10" ht="13">
      <c r="J24226" s="169"/>
    </row>
    <row r="24227" spans="10:10" ht="13">
      <c r="J24227" s="169"/>
    </row>
    <row r="24228" spans="10:10" ht="13">
      <c r="J24228" s="169"/>
    </row>
    <row r="24229" spans="10:10" ht="13">
      <c r="J24229" s="169"/>
    </row>
    <row r="24230" spans="10:10" ht="13">
      <c r="J24230" s="169"/>
    </row>
    <row r="24231" spans="10:10" ht="13">
      <c r="J24231" s="169"/>
    </row>
    <row r="24232" spans="10:10" ht="13">
      <c r="J24232" s="169"/>
    </row>
    <row r="24233" spans="10:10" ht="13">
      <c r="J24233" s="169"/>
    </row>
    <row r="24234" spans="10:10" ht="13">
      <c r="J24234" s="169"/>
    </row>
    <row r="24235" spans="10:10" ht="13">
      <c r="J24235" s="169"/>
    </row>
    <row r="24236" spans="10:10" ht="13">
      <c r="J24236" s="169"/>
    </row>
    <row r="24237" spans="10:10" ht="13">
      <c r="J24237" s="169"/>
    </row>
    <row r="24238" spans="10:10" ht="13">
      <c r="J24238" s="169"/>
    </row>
    <row r="24239" spans="10:10" ht="13">
      <c r="J24239" s="169"/>
    </row>
    <row r="24240" spans="10:10" ht="13">
      <c r="J24240" s="169"/>
    </row>
    <row r="24241" spans="10:10" ht="13">
      <c r="J24241" s="169"/>
    </row>
    <row r="24242" spans="10:10" ht="13">
      <c r="J24242" s="169"/>
    </row>
    <row r="24243" spans="10:10" ht="13">
      <c r="J24243" s="169"/>
    </row>
    <row r="24244" spans="10:10" ht="13">
      <c r="J24244" s="169"/>
    </row>
    <row r="24245" spans="10:10" ht="13">
      <c r="J24245" s="169"/>
    </row>
    <row r="24246" spans="10:10" ht="13">
      <c r="J24246" s="169"/>
    </row>
    <row r="24247" spans="10:10" ht="13">
      <c r="J24247" s="169"/>
    </row>
    <row r="24248" spans="10:10" ht="13">
      <c r="J24248" s="169"/>
    </row>
    <row r="24249" spans="10:10" ht="13">
      <c r="J24249" s="169"/>
    </row>
    <row r="24250" spans="10:10" ht="13">
      <c r="J24250" s="169"/>
    </row>
    <row r="24251" spans="10:10" ht="13">
      <c r="J24251" s="169"/>
    </row>
    <row r="24252" spans="10:10" ht="13">
      <c r="J24252" s="169"/>
    </row>
    <row r="24253" spans="10:10" ht="13">
      <c r="J24253" s="169"/>
    </row>
    <row r="24254" spans="10:10" ht="13">
      <c r="J24254" s="169"/>
    </row>
    <row r="24255" spans="10:10" ht="13">
      <c r="J24255" s="169"/>
    </row>
    <row r="24256" spans="10:10" ht="13">
      <c r="J24256" s="169"/>
    </row>
    <row r="24257" spans="10:10" ht="13">
      <c r="J24257" s="169"/>
    </row>
    <row r="24258" spans="10:10" ht="13">
      <c r="J24258" s="169"/>
    </row>
    <row r="24259" spans="10:10" ht="13">
      <c r="J24259" s="169"/>
    </row>
    <row r="24260" spans="10:10" ht="13">
      <c r="J24260" s="169"/>
    </row>
    <row r="24261" spans="10:10" ht="13">
      <c r="J24261" s="169"/>
    </row>
    <row r="24262" spans="10:10" ht="13">
      <c r="J24262" s="169"/>
    </row>
    <row r="24263" spans="10:10" ht="13">
      <c r="J24263" s="169"/>
    </row>
    <row r="24264" spans="10:10" ht="13">
      <c r="J24264" s="169"/>
    </row>
    <row r="24265" spans="10:10" ht="13">
      <c r="J24265" s="169"/>
    </row>
    <row r="24266" spans="10:10" ht="13">
      <c r="J24266" s="169"/>
    </row>
    <row r="24267" spans="10:10" ht="13">
      <c r="J24267" s="169"/>
    </row>
    <row r="24268" spans="10:10" ht="13">
      <c r="J24268" s="169"/>
    </row>
    <row r="24269" spans="10:10" ht="13">
      <c r="J24269" s="169"/>
    </row>
    <row r="24270" spans="10:10" ht="13">
      <c r="J24270" s="169"/>
    </row>
    <row r="24271" spans="10:10" ht="13">
      <c r="J24271" s="169"/>
    </row>
    <row r="24272" spans="10:10" ht="13">
      <c r="J24272" s="169"/>
    </row>
    <row r="24273" spans="10:10" ht="13">
      <c r="J24273" s="169"/>
    </row>
    <row r="24274" spans="10:10" ht="13">
      <c r="J24274" s="169"/>
    </row>
    <row r="24275" spans="10:10" ht="13">
      <c r="J24275" s="169"/>
    </row>
    <row r="24276" spans="10:10" ht="13">
      <c r="J24276" s="169"/>
    </row>
    <row r="24277" spans="10:10" ht="13">
      <c r="J24277" s="169"/>
    </row>
    <row r="24278" spans="10:10" ht="13">
      <c r="J24278" s="169"/>
    </row>
    <row r="24279" spans="10:10" ht="13">
      <c r="J24279" s="169"/>
    </row>
    <row r="24280" spans="10:10" ht="13">
      <c r="J24280" s="169"/>
    </row>
    <row r="24281" spans="10:10" ht="13">
      <c r="J24281" s="169"/>
    </row>
    <row r="24282" spans="10:10" ht="13">
      <c r="J24282" s="169"/>
    </row>
    <row r="24283" spans="10:10" ht="13">
      <c r="J24283" s="169"/>
    </row>
    <row r="24284" spans="10:10" ht="13">
      <c r="J24284" s="169"/>
    </row>
    <row r="24285" spans="10:10" ht="13">
      <c r="J24285" s="169"/>
    </row>
    <row r="24286" spans="10:10" ht="13">
      <c r="J24286" s="169"/>
    </row>
    <row r="24287" spans="10:10" ht="13">
      <c r="J24287" s="169"/>
    </row>
    <row r="24288" spans="10:10" ht="13">
      <c r="J24288" s="169"/>
    </row>
    <row r="24289" spans="10:10" ht="13">
      <c r="J24289" s="169"/>
    </row>
    <row r="24290" spans="10:10" ht="13">
      <c r="J24290" s="169"/>
    </row>
    <row r="24291" spans="10:10" ht="13">
      <c r="J24291" s="169"/>
    </row>
    <row r="24292" spans="10:10" ht="13">
      <c r="J24292" s="169"/>
    </row>
    <row r="24293" spans="10:10" ht="13">
      <c r="J24293" s="169"/>
    </row>
    <row r="24294" spans="10:10" ht="13">
      <c r="J24294" s="169"/>
    </row>
    <row r="24295" spans="10:10" ht="13">
      <c r="J24295" s="169"/>
    </row>
    <row r="24296" spans="10:10" ht="13">
      <c r="J24296" s="169"/>
    </row>
    <row r="24297" spans="10:10" ht="13">
      <c r="J24297" s="169"/>
    </row>
    <row r="24298" spans="10:10" ht="13">
      <c r="J24298" s="169"/>
    </row>
    <row r="24299" spans="10:10" ht="13">
      <c r="J24299" s="169"/>
    </row>
    <row r="24300" spans="10:10" ht="13">
      <c r="J24300" s="169"/>
    </row>
    <row r="24301" spans="10:10" ht="13">
      <c r="J24301" s="169"/>
    </row>
    <row r="24302" spans="10:10" ht="13">
      <c r="J24302" s="169"/>
    </row>
    <row r="24303" spans="10:10" ht="13">
      <c r="J24303" s="169"/>
    </row>
    <row r="24304" spans="10:10" ht="13">
      <c r="J24304" s="169"/>
    </row>
    <row r="24305" spans="10:10" ht="13">
      <c r="J24305" s="169"/>
    </row>
    <row r="24306" spans="10:10" ht="13">
      <c r="J24306" s="169"/>
    </row>
    <row r="24307" spans="10:10" ht="13">
      <c r="J24307" s="169"/>
    </row>
    <row r="24308" spans="10:10" ht="13">
      <c r="J24308" s="169"/>
    </row>
    <row r="24309" spans="10:10" ht="13">
      <c r="J24309" s="169"/>
    </row>
    <row r="24310" spans="10:10" ht="13">
      <c r="J24310" s="169"/>
    </row>
    <row r="24311" spans="10:10" ht="13">
      <c r="J24311" s="169"/>
    </row>
    <row r="24312" spans="10:10" ht="13">
      <c r="J24312" s="169"/>
    </row>
    <row r="24313" spans="10:10" ht="13">
      <c r="J24313" s="169"/>
    </row>
    <row r="24314" spans="10:10" ht="13">
      <c r="J24314" s="169"/>
    </row>
    <row r="24315" spans="10:10" ht="13">
      <c r="J24315" s="169"/>
    </row>
    <row r="24316" spans="10:10" ht="13">
      <c r="J24316" s="169"/>
    </row>
    <row r="24317" spans="10:10" ht="13">
      <c r="J24317" s="169"/>
    </row>
    <row r="24318" spans="10:10" ht="13">
      <c r="J24318" s="169"/>
    </row>
    <row r="24319" spans="10:10" ht="13">
      <c r="J24319" s="169"/>
    </row>
    <row r="24320" spans="10:10" ht="13">
      <c r="J24320" s="169"/>
    </row>
    <row r="24321" spans="10:10" ht="13">
      <c r="J24321" s="169"/>
    </row>
    <row r="24322" spans="10:10" ht="13">
      <c r="J24322" s="169"/>
    </row>
    <row r="24323" spans="10:10" ht="13">
      <c r="J24323" s="169"/>
    </row>
    <row r="24324" spans="10:10" ht="13">
      <c r="J24324" s="169"/>
    </row>
    <row r="24325" spans="10:10" ht="13">
      <c r="J24325" s="169"/>
    </row>
    <row r="24326" spans="10:10" ht="13">
      <c r="J24326" s="169"/>
    </row>
    <row r="24327" spans="10:10" ht="13">
      <c r="J24327" s="169"/>
    </row>
    <row r="24328" spans="10:10" ht="13">
      <c r="J24328" s="169"/>
    </row>
    <row r="24329" spans="10:10" ht="13">
      <c r="J24329" s="169"/>
    </row>
    <row r="24330" spans="10:10" ht="13">
      <c r="J24330" s="169"/>
    </row>
    <row r="24331" spans="10:10" ht="13">
      <c r="J24331" s="169"/>
    </row>
    <row r="24332" spans="10:10" ht="13">
      <c r="J24332" s="169"/>
    </row>
    <row r="24333" spans="10:10" ht="13">
      <c r="J24333" s="169"/>
    </row>
    <row r="24334" spans="10:10" ht="13">
      <c r="J24334" s="169"/>
    </row>
    <row r="24335" spans="10:10" ht="13">
      <c r="J24335" s="169"/>
    </row>
    <row r="24336" spans="10:10" ht="13">
      <c r="J24336" s="169"/>
    </row>
    <row r="24337" spans="10:10" ht="13">
      <c r="J24337" s="169"/>
    </row>
    <row r="24338" spans="10:10" ht="13">
      <c r="J24338" s="169"/>
    </row>
    <row r="24339" spans="10:10" ht="13">
      <c r="J24339" s="169"/>
    </row>
    <row r="24340" spans="10:10" ht="13">
      <c r="J24340" s="169"/>
    </row>
    <row r="24341" spans="10:10" ht="13">
      <c r="J24341" s="169"/>
    </row>
    <row r="24342" spans="10:10" ht="13">
      <c r="J24342" s="169"/>
    </row>
    <row r="24343" spans="10:10" ht="13">
      <c r="J24343" s="169"/>
    </row>
    <row r="24344" spans="10:10" ht="13">
      <c r="J24344" s="169"/>
    </row>
    <row r="24345" spans="10:10" ht="13">
      <c r="J24345" s="169"/>
    </row>
    <row r="24346" spans="10:10" ht="13">
      <c r="J24346" s="169"/>
    </row>
    <row r="24347" spans="10:10" ht="13">
      <c r="J24347" s="169"/>
    </row>
    <row r="24348" spans="10:10" ht="13">
      <c r="J24348" s="169"/>
    </row>
    <row r="24349" spans="10:10" ht="13">
      <c r="J24349" s="169"/>
    </row>
    <row r="24350" spans="10:10" ht="13">
      <c r="J24350" s="169"/>
    </row>
    <row r="24351" spans="10:10" ht="13">
      <c r="J24351" s="169"/>
    </row>
    <row r="24352" spans="10:10" ht="13">
      <c r="J24352" s="169"/>
    </row>
    <row r="24353" spans="10:10" ht="13">
      <c r="J24353" s="169"/>
    </row>
    <row r="24354" spans="10:10" ht="13">
      <c r="J24354" s="169"/>
    </row>
    <row r="24355" spans="10:10" ht="13">
      <c r="J24355" s="169"/>
    </row>
    <row r="24356" spans="10:10" ht="13">
      <c r="J24356" s="169"/>
    </row>
    <row r="24357" spans="10:10" ht="13">
      <c r="J24357" s="169"/>
    </row>
    <row r="24358" spans="10:10" ht="13">
      <c r="J24358" s="169"/>
    </row>
    <row r="24359" spans="10:10" ht="13">
      <c r="J24359" s="169"/>
    </row>
    <row r="24360" spans="10:10" ht="13">
      <c r="J24360" s="169"/>
    </row>
    <row r="24361" spans="10:10" ht="13">
      <c r="J24361" s="169"/>
    </row>
    <row r="24362" spans="10:10" ht="13">
      <c r="J24362" s="169"/>
    </row>
    <row r="24363" spans="10:10" ht="13">
      <c r="J24363" s="169"/>
    </row>
    <row r="24364" spans="10:10" ht="13">
      <c r="J24364" s="169"/>
    </row>
    <row r="24365" spans="10:10" ht="13">
      <c r="J24365" s="169"/>
    </row>
    <row r="24366" spans="10:10" ht="13">
      <c r="J24366" s="169"/>
    </row>
    <row r="24367" spans="10:10" ht="13">
      <c r="J24367" s="169"/>
    </row>
    <row r="24368" spans="10:10" ht="13">
      <c r="J24368" s="169"/>
    </row>
    <row r="24369" spans="10:10" ht="13">
      <c r="J24369" s="169"/>
    </row>
    <row r="24370" spans="10:10" ht="13">
      <c r="J24370" s="169"/>
    </row>
    <row r="24371" spans="10:10" ht="13">
      <c r="J24371" s="169"/>
    </row>
    <row r="24372" spans="10:10" ht="13">
      <c r="J24372" s="169"/>
    </row>
    <row r="24373" spans="10:10" ht="13">
      <c r="J24373" s="169"/>
    </row>
    <row r="24374" spans="10:10" ht="13">
      <c r="J24374" s="169"/>
    </row>
    <row r="24375" spans="10:10" ht="13">
      <c r="J24375" s="169"/>
    </row>
    <row r="24376" spans="10:10" ht="13">
      <c r="J24376" s="169"/>
    </row>
    <row r="24377" spans="10:10" ht="13">
      <c r="J24377" s="169"/>
    </row>
    <row r="24378" spans="10:10" ht="13">
      <c r="J24378" s="169"/>
    </row>
    <row r="24379" spans="10:10" ht="13">
      <c r="J24379" s="169"/>
    </row>
    <row r="24380" spans="10:10" ht="13">
      <c r="J24380" s="169"/>
    </row>
    <row r="24381" spans="10:10" ht="13">
      <c r="J24381" s="169"/>
    </row>
    <row r="24382" spans="10:10" ht="13">
      <c r="J24382" s="169"/>
    </row>
    <row r="24383" spans="10:10" ht="13">
      <c r="J24383" s="169"/>
    </row>
    <row r="24384" spans="10:10" ht="13">
      <c r="J24384" s="169"/>
    </row>
    <row r="24385" spans="10:10" ht="13">
      <c r="J24385" s="169"/>
    </row>
    <row r="24386" spans="10:10" ht="13">
      <c r="J24386" s="169"/>
    </row>
    <row r="24387" spans="10:10" ht="13">
      <c r="J24387" s="169"/>
    </row>
    <row r="24388" spans="10:10" ht="13">
      <c r="J24388" s="169"/>
    </row>
    <row r="24389" spans="10:10" ht="13">
      <c r="J24389" s="169"/>
    </row>
    <row r="24390" spans="10:10" ht="13">
      <c r="J24390" s="169"/>
    </row>
    <row r="24391" spans="10:10" ht="13">
      <c r="J24391" s="169"/>
    </row>
    <row r="24392" spans="10:10" ht="13">
      <c r="J24392" s="169"/>
    </row>
    <row r="24393" spans="10:10" ht="13">
      <c r="J24393" s="169"/>
    </row>
    <row r="24394" spans="10:10" ht="13">
      <c r="J24394" s="169"/>
    </row>
    <row r="24395" spans="10:10" ht="13">
      <c r="J24395" s="169"/>
    </row>
    <row r="24396" spans="10:10" ht="13">
      <c r="J24396" s="169"/>
    </row>
    <row r="24397" spans="10:10" ht="13">
      <c r="J24397" s="169"/>
    </row>
    <row r="24398" spans="10:10" ht="13">
      <c r="J24398" s="169"/>
    </row>
    <row r="24399" spans="10:10" ht="13">
      <c r="J24399" s="169"/>
    </row>
    <row r="24400" spans="10:10" ht="13">
      <c r="J24400" s="169"/>
    </row>
    <row r="24401" spans="10:10" ht="13">
      <c r="J24401" s="169"/>
    </row>
    <row r="24402" spans="10:10" ht="13">
      <c r="J24402" s="169"/>
    </row>
    <row r="24403" spans="10:10" ht="13">
      <c r="J24403" s="169"/>
    </row>
    <row r="24404" spans="10:10" ht="13">
      <c r="J24404" s="169"/>
    </row>
    <row r="24405" spans="10:10" ht="13">
      <c r="J24405" s="169"/>
    </row>
    <row r="24406" spans="10:10" ht="13">
      <c r="J24406" s="169"/>
    </row>
    <row r="24407" spans="10:10" ht="13">
      <c r="J24407" s="169"/>
    </row>
    <row r="24408" spans="10:10" ht="13">
      <c r="J24408" s="169"/>
    </row>
    <row r="24409" spans="10:10" ht="13">
      <c r="J24409" s="169"/>
    </row>
    <row r="24410" spans="10:10" ht="13">
      <c r="J24410" s="169"/>
    </row>
    <row r="24411" spans="10:10" ht="13">
      <c r="J24411" s="169"/>
    </row>
    <row r="24412" spans="10:10" ht="13">
      <c r="J24412" s="169"/>
    </row>
    <row r="24413" spans="10:10" ht="13">
      <c r="J24413" s="169"/>
    </row>
    <row r="24414" spans="10:10" ht="13">
      <c r="J24414" s="169"/>
    </row>
    <row r="24415" spans="10:10" ht="13">
      <c r="J24415" s="169"/>
    </row>
    <row r="24416" spans="10:10" ht="13">
      <c r="J24416" s="169"/>
    </row>
    <row r="24417" spans="10:10" ht="13">
      <c r="J24417" s="169"/>
    </row>
    <row r="24418" spans="10:10" ht="13">
      <c r="J24418" s="169"/>
    </row>
    <row r="24419" spans="10:10" ht="13">
      <c r="J24419" s="169"/>
    </row>
    <row r="24420" spans="10:10" ht="13">
      <c r="J24420" s="169"/>
    </row>
    <row r="24421" spans="10:10" ht="13">
      <c r="J24421" s="169"/>
    </row>
    <row r="24422" spans="10:10" ht="13">
      <c r="J24422" s="169"/>
    </row>
    <row r="24423" spans="10:10" ht="13">
      <c r="J24423" s="169"/>
    </row>
    <row r="24424" spans="10:10" ht="13">
      <c r="J24424" s="169"/>
    </row>
    <row r="24425" spans="10:10" ht="13">
      <c r="J24425" s="169"/>
    </row>
    <row r="24426" spans="10:10" ht="13">
      <c r="J24426" s="169"/>
    </row>
    <row r="24427" spans="10:10" ht="13">
      <c r="J24427" s="169"/>
    </row>
    <row r="24428" spans="10:10" ht="13">
      <c r="J24428" s="169"/>
    </row>
    <row r="24429" spans="10:10" ht="13">
      <c r="J24429" s="169"/>
    </row>
    <row r="24430" spans="10:10" ht="13">
      <c r="J24430" s="169"/>
    </row>
    <row r="24431" spans="10:10" ht="13">
      <c r="J24431" s="169"/>
    </row>
    <row r="24432" spans="10:10" ht="13">
      <c r="J24432" s="169"/>
    </row>
    <row r="24433" spans="10:10" ht="13">
      <c r="J24433" s="169"/>
    </row>
    <row r="24434" spans="10:10" ht="13">
      <c r="J24434" s="169"/>
    </row>
    <row r="24435" spans="10:10" ht="13">
      <c r="J24435" s="169"/>
    </row>
    <row r="24436" spans="10:10" ht="13">
      <c r="J24436" s="169"/>
    </row>
    <row r="24437" spans="10:10" ht="13">
      <c r="J24437" s="169"/>
    </row>
    <row r="24438" spans="10:10" ht="13">
      <c r="J24438" s="169"/>
    </row>
    <row r="24439" spans="10:10" ht="13">
      <c r="J24439" s="169"/>
    </row>
    <row r="24440" spans="10:10" ht="13">
      <c r="J24440" s="169"/>
    </row>
    <row r="24441" spans="10:10" ht="13">
      <c r="J24441" s="169"/>
    </row>
    <row r="24442" spans="10:10" ht="13">
      <c r="J24442" s="169"/>
    </row>
    <row r="24443" spans="10:10" ht="13">
      <c r="J24443" s="169"/>
    </row>
    <row r="24444" spans="10:10" ht="13">
      <c r="J24444" s="169"/>
    </row>
    <row r="24445" spans="10:10" ht="13">
      <c r="J24445" s="169"/>
    </row>
    <row r="24446" spans="10:10" ht="13">
      <c r="J24446" s="169"/>
    </row>
    <row r="24447" spans="10:10" ht="13">
      <c r="J24447" s="169"/>
    </row>
    <row r="24448" spans="10:10" ht="13">
      <c r="J24448" s="169"/>
    </row>
    <row r="24449" spans="10:10" ht="13">
      <c r="J24449" s="169"/>
    </row>
    <row r="24450" spans="10:10" ht="13">
      <c r="J24450" s="169"/>
    </row>
    <row r="24451" spans="10:10" ht="13">
      <c r="J24451" s="169"/>
    </row>
    <row r="24452" spans="10:10" ht="13">
      <c r="J24452" s="169"/>
    </row>
    <row r="24453" spans="10:10" ht="13">
      <c r="J24453" s="169"/>
    </row>
    <row r="24454" spans="10:10" ht="13">
      <c r="J24454" s="169"/>
    </row>
    <row r="24455" spans="10:10" ht="13">
      <c r="J24455" s="169"/>
    </row>
    <row r="24456" spans="10:10" ht="13">
      <c r="J24456" s="169"/>
    </row>
    <row r="24457" spans="10:10" ht="13">
      <c r="J24457" s="169"/>
    </row>
    <row r="24458" spans="10:10" ht="13">
      <c r="J24458" s="169"/>
    </row>
    <row r="24459" spans="10:10" ht="13">
      <c r="J24459" s="169"/>
    </row>
    <row r="24460" spans="10:10" ht="13">
      <c r="J24460" s="169"/>
    </row>
    <row r="24461" spans="10:10" ht="13">
      <c r="J24461" s="169"/>
    </row>
    <row r="24462" spans="10:10" ht="13">
      <c r="J24462" s="169"/>
    </row>
    <row r="24463" spans="10:10" ht="13">
      <c r="J24463" s="169"/>
    </row>
    <row r="24464" spans="10:10" ht="13">
      <c r="J24464" s="169"/>
    </row>
    <row r="24465" spans="10:10" ht="13">
      <c r="J24465" s="169"/>
    </row>
    <row r="24466" spans="10:10" ht="13">
      <c r="J24466" s="169"/>
    </row>
    <row r="24467" spans="10:10" ht="13">
      <c r="J24467" s="169"/>
    </row>
    <row r="24468" spans="10:10" ht="13">
      <c r="J24468" s="169"/>
    </row>
    <row r="24469" spans="10:10" ht="13">
      <c r="J24469" s="169"/>
    </row>
    <row r="24470" spans="10:10" ht="13">
      <c r="J24470" s="169"/>
    </row>
    <row r="24471" spans="10:10" ht="13">
      <c r="J24471" s="169"/>
    </row>
    <row r="24472" spans="10:10" ht="13">
      <c r="J24472" s="169"/>
    </row>
    <row r="24473" spans="10:10" ht="13">
      <c r="J24473" s="169"/>
    </row>
    <row r="24474" spans="10:10" ht="13">
      <c r="J24474" s="169"/>
    </row>
    <row r="24475" spans="10:10" ht="13">
      <c r="J24475" s="169"/>
    </row>
    <row r="24476" spans="10:10" ht="13">
      <c r="J24476" s="169"/>
    </row>
    <row r="24477" spans="10:10" ht="13">
      <c r="J24477" s="169"/>
    </row>
    <row r="24478" spans="10:10" ht="13">
      <c r="J24478" s="169"/>
    </row>
    <row r="24479" spans="10:10" ht="13">
      <c r="J24479" s="169"/>
    </row>
    <row r="24480" spans="10:10" ht="13">
      <c r="J24480" s="169"/>
    </row>
    <row r="24481" spans="10:10" ht="13">
      <c r="J24481" s="169"/>
    </row>
    <row r="24482" spans="10:10" ht="13">
      <c r="J24482" s="169"/>
    </row>
    <row r="24483" spans="10:10" ht="13">
      <c r="J24483" s="169"/>
    </row>
    <row r="24484" spans="10:10" ht="13">
      <c r="J24484" s="169"/>
    </row>
    <row r="24485" spans="10:10" ht="13">
      <c r="J24485" s="169"/>
    </row>
    <row r="24486" spans="10:10" ht="13">
      <c r="J24486" s="169"/>
    </row>
    <row r="24487" spans="10:10" ht="13">
      <c r="J24487" s="169"/>
    </row>
    <row r="24488" spans="10:10" ht="13">
      <c r="J24488" s="169"/>
    </row>
    <row r="24489" spans="10:10" ht="13">
      <c r="J24489" s="169"/>
    </row>
    <row r="24490" spans="10:10" ht="13">
      <c r="J24490" s="169"/>
    </row>
    <row r="24491" spans="10:10" ht="13">
      <c r="J24491" s="169"/>
    </row>
    <row r="24492" spans="10:10" ht="13">
      <c r="J24492" s="169"/>
    </row>
    <row r="24493" spans="10:10" ht="13">
      <c r="J24493" s="169"/>
    </row>
    <row r="24494" spans="10:10" ht="13">
      <c r="J24494" s="169"/>
    </row>
    <row r="24495" spans="10:10" ht="13">
      <c r="J24495" s="169"/>
    </row>
    <row r="24496" spans="10:10" ht="13">
      <c r="J24496" s="169"/>
    </row>
    <row r="24497" spans="10:10" ht="13">
      <c r="J24497" s="169"/>
    </row>
    <row r="24498" spans="10:10" ht="13">
      <c r="J24498" s="169"/>
    </row>
    <row r="24499" spans="10:10" ht="13">
      <c r="J24499" s="169"/>
    </row>
    <row r="24500" spans="10:10" ht="13">
      <c r="J24500" s="169"/>
    </row>
    <row r="24501" spans="10:10" ht="13">
      <c r="J24501" s="169"/>
    </row>
    <row r="24502" spans="10:10" ht="13">
      <c r="J24502" s="169"/>
    </row>
    <row r="24503" spans="10:10" ht="13">
      <c r="J24503" s="169"/>
    </row>
    <row r="24504" spans="10:10" ht="13">
      <c r="J24504" s="169"/>
    </row>
    <row r="24505" spans="10:10" ht="13">
      <c r="J24505" s="169"/>
    </row>
    <row r="24506" spans="10:10" ht="13">
      <c r="J24506" s="169"/>
    </row>
    <row r="24507" spans="10:10" ht="13">
      <c r="J24507" s="169"/>
    </row>
    <row r="24508" spans="10:10" ht="13">
      <c r="J24508" s="169"/>
    </row>
    <row r="24509" spans="10:10" ht="13">
      <c r="J24509" s="169"/>
    </row>
    <row r="24510" spans="10:10" ht="13">
      <c r="J24510" s="169"/>
    </row>
    <row r="24511" spans="10:10" ht="13">
      <c r="J24511" s="169"/>
    </row>
    <row r="24512" spans="10:10" ht="13">
      <c r="J24512" s="169"/>
    </row>
    <row r="24513" spans="10:10" ht="13">
      <c r="J24513" s="169"/>
    </row>
    <row r="24514" spans="10:10" ht="13">
      <c r="J24514" s="169"/>
    </row>
    <row r="24515" spans="10:10" ht="13">
      <c r="J24515" s="169"/>
    </row>
    <row r="24516" spans="10:10" ht="13">
      <c r="J24516" s="169"/>
    </row>
    <row r="24517" spans="10:10" ht="13">
      <c r="J24517" s="169"/>
    </row>
    <row r="24518" spans="10:10" ht="13">
      <c r="J24518" s="169"/>
    </row>
    <row r="24519" spans="10:10" ht="13">
      <c r="J24519" s="169"/>
    </row>
    <row r="24520" spans="10:10" ht="13">
      <c r="J24520" s="169"/>
    </row>
    <row r="24521" spans="10:10" ht="13">
      <c r="J24521" s="169"/>
    </row>
    <row r="24522" spans="10:10" ht="13">
      <c r="J24522" s="169"/>
    </row>
    <row r="24523" spans="10:10" ht="13">
      <c r="J24523" s="169"/>
    </row>
    <row r="24524" spans="10:10" ht="13">
      <c r="J24524" s="169"/>
    </row>
    <row r="24525" spans="10:10" ht="13">
      <c r="J24525" s="169"/>
    </row>
    <row r="24526" spans="10:10" ht="13">
      <c r="J24526" s="169"/>
    </row>
    <row r="24527" spans="10:10" ht="13">
      <c r="J24527" s="169"/>
    </row>
    <row r="24528" spans="10:10" ht="13">
      <c r="J24528" s="169"/>
    </row>
    <row r="24529" spans="10:10" ht="13">
      <c r="J24529" s="169"/>
    </row>
    <row r="24530" spans="10:10" ht="13">
      <c r="J24530" s="169"/>
    </row>
    <row r="24531" spans="10:10" ht="13">
      <c r="J24531" s="169"/>
    </row>
    <row r="24532" spans="10:10" ht="13">
      <c r="J24532" s="169"/>
    </row>
    <row r="24533" spans="10:10" ht="13">
      <c r="J24533" s="169"/>
    </row>
    <row r="24534" spans="10:10" ht="13">
      <c r="J24534" s="169"/>
    </row>
    <row r="24535" spans="10:10" ht="13">
      <c r="J24535" s="169"/>
    </row>
    <row r="24536" spans="10:10" ht="13">
      <c r="J24536" s="169"/>
    </row>
    <row r="24537" spans="10:10" ht="13">
      <c r="J24537" s="169"/>
    </row>
    <row r="24538" spans="10:10" ht="13">
      <c r="J24538" s="169"/>
    </row>
    <row r="24539" spans="10:10" ht="13">
      <c r="J24539" s="169"/>
    </row>
    <row r="24540" spans="10:10" ht="13">
      <c r="J24540" s="169"/>
    </row>
    <row r="24541" spans="10:10" ht="13">
      <c r="J24541" s="169"/>
    </row>
    <row r="24542" spans="10:10" ht="13">
      <c r="J24542" s="169"/>
    </row>
    <row r="24543" spans="10:10" ht="13">
      <c r="J24543" s="169"/>
    </row>
    <row r="24544" spans="10:10" ht="13">
      <c r="J24544" s="169"/>
    </row>
    <row r="24545" spans="10:10" ht="13">
      <c r="J24545" s="169"/>
    </row>
    <row r="24546" spans="10:10" ht="13">
      <c r="J24546" s="169"/>
    </row>
    <row r="24547" spans="10:10" ht="13">
      <c r="J24547" s="169"/>
    </row>
    <row r="24548" spans="10:10" ht="13">
      <c r="J24548" s="169"/>
    </row>
    <row r="24549" spans="10:10" ht="13">
      <c r="J24549" s="169"/>
    </row>
    <row r="24550" spans="10:10" ht="13">
      <c r="J24550" s="169"/>
    </row>
    <row r="24551" spans="10:10" ht="13">
      <c r="J24551" s="169"/>
    </row>
    <row r="24552" spans="10:10" ht="13">
      <c r="J24552" s="169"/>
    </row>
    <row r="24553" spans="10:10" ht="13">
      <c r="J24553" s="169"/>
    </row>
    <row r="24554" spans="10:10" ht="13">
      <c r="J24554" s="169"/>
    </row>
    <row r="24555" spans="10:10" ht="13">
      <c r="J24555" s="169"/>
    </row>
    <row r="24556" spans="10:10" ht="13">
      <c r="J24556" s="169"/>
    </row>
    <row r="24557" spans="10:10" ht="13">
      <c r="J24557" s="169"/>
    </row>
    <row r="24558" spans="10:10" ht="13">
      <c r="J24558" s="169"/>
    </row>
    <row r="24559" spans="10:10" ht="13">
      <c r="J24559" s="169"/>
    </row>
    <row r="24560" spans="10:10" ht="13">
      <c r="J24560" s="169"/>
    </row>
    <row r="24561" spans="10:10" ht="13">
      <c r="J24561" s="169"/>
    </row>
    <row r="24562" spans="10:10" ht="13">
      <c r="J24562" s="169"/>
    </row>
    <row r="24563" spans="10:10" ht="13">
      <c r="J24563" s="169"/>
    </row>
    <row r="24564" spans="10:10" ht="13">
      <c r="J24564" s="169"/>
    </row>
    <row r="24565" spans="10:10" ht="13">
      <c r="J24565" s="169"/>
    </row>
    <row r="24566" spans="10:10" ht="13">
      <c r="J24566" s="169"/>
    </row>
    <row r="24567" spans="10:10" ht="13">
      <c r="J24567" s="169"/>
    </row>
    <row r="24568" spans="10:10" ht="13">
      <c r="J24568" s="169"/>
    </row>
    <row r="24569" spans="10:10" ht="13">
      <c r="J24569" s="169"/>
    </row>
    <row r="24570" spans="10:10" ht="13">
      <c r="J24570" s="169"/>
    </row>
    <row r="24571" spans="10:10" ht="13">
      <c r="J24571" s="169"/>
    </row>
    <row r="24572" spans="10:10" ht="13">
      <c r="J24572" s="169"/>
    </row>
    <row r="24573" spans="10:10" ht="13">
      <c r="J24573" s="169"/>
    </row>
    <row r="24574" spans="10:10" ht="13">
      <c r="J24574" s="169"/>
    </row>
    <row r="24575" spans="10:10" ht="13">
      <c r="J24575" s="169"/>
    </row>
    <row r="24576" spans="10:10" ht="13">
      <c r="J24576" s="169"/>
    </row>
    <row r="24577" spans="10:10" ht="13">
      <c r="J24577" s="169"/>
    </row>
    <row r="24578" spans="10:10" ht="13">
      <c r="J24578" s="169"/>
    </row>
    <row r="24579" spans="10:10" ht="13">
      <c r="J24579" s="169"/>
    </row>
    <row r="24580" spans="10:10" ht="13">
      <c r="J24580" s="169"/>
    </row>
    <row r="24581" spans="10:10" ht="13">
      <c r="J24581" s="169"/>
    </row>
    <row r="24582" spans="10:10" ht="13">
      <c r="J24582" s="169"/>
    </row>
    <row r="24583" spans="10:10" ht="13">
      <c r="J24583" s="169"/>
    </row>
    <row r="24584" spans="10:10" ht="13">
      <c r="J24584" s="169"/>
    </row>
    <row r="24585" spans="10:10" ht="13">
      <c r="J24585" s="169"/>
    </row>
    <row r="24586" spans="10:10" ht="13">
      <c r="J24586" s="169"/>
    </row>
    <row r="24587" spans="10:10" ht="13">
      <c r="J24587" s="169"/>
    </row>
    <row r="24588" spans="10:10" ht="13">
      <c r="J24588" s="169"/>
    </row>
    <row r="24589" spans="10:10" ht="13">
      <c r="J24589" s="169"/>
    </row>
    <row r="24590" spans="10:10" ht="13">
      <c r="J24590" s="169"/>
    </row>
    <row r="24591" spans="10:10" ht="13">
      <c r="J24591" s="169"/>
    </row>
    <row r="24592" spans="10:10" ht="13">
      <c r="J24592" s="169"/>
    </row>
    <row r="24593" spans="10:10" ht="13">
      <c r="J24593" s="169"/>
    </row>
    <row r="24594" spans="10:10" ht="13">
      <c r="J24594" s="169"/>
    </row>
    <row r="24595" spans="10:10" ht="13">
      <c r="J24595" s="169"/>
    </row>
    <row r="24596" spans="10:10" ht="13">
      <c r="J24596" s="169"/>
    </row>
    <row r="24597" spans="10:10" ht="13">
      <c r="J24597" s="169"/>
    </row>
    <row r="24598" spans="10:10" ht="13">
      <c r="J24598" s="169"/>
    </row>
    <row r="24599" spans="10:10" ht="13">
      <c r="J24599" s="169"/>
    </row>
    <row r="24600" spans="10:10" ht="13">
      <c r="J24600" s="169"/>
    </row>
    <row r="24601" spans="10:10" ht="13">
      <c r="J24601" s="169"/>
    </row>
    <row r="24602" spans="10:10" ht="13">
      <c r="J24602" s="169"/>
    </row>
    <row r="24603" spans="10:10" ht="13">
      <c r="J24603" s="169"/>
    </row>
    <row r="24604" spans="10:10" ht="13">
      <c r="J24604" s="169"/>
    </row>
    <row r="24605" spans="10:10" ht="13">
      <c r="J24605" s="169"/>
    </row>
    <row r="24606" spans="10:10" ht="13">
      <c r="J24606" s="169"/>
    </row>
    <row r="24607" spans="10:10" ht="13">
      <c r="J24607" s="169"/>
    </row>
    <row r="24608" spans="10:10" ht="13">
      <c r="J24608" s="169"/>
    </row>
    <row r="24609" spans="10:10" ht="13">
      <c r="J24609" s="169"/>
    </row>
    <row r="24610" spans="10:10" ht="13">
      <c r="J24610" s="169"/>
    </row>
    <row r="24611" spans="10:10" ht="13">
      <c r="J24611" s="169"/>
    </row>
    <row r="24612" spans="10:10" ht="13">
      <c r="J24612" s="169"/>
    </row>
    <row r="24613" spans="10:10" ht="13">
      <c r="J24613" s="169"/>
    </row>
    <row r="24614" spans="10:10" ht="13">
      <c r="J24614" s="169"/>
    </row>
    <row r="24615" spans="10:10" ht="13">
      <c r="J24615" s="169"/>
    </row>
    <row r="24616" spans="10:10" ht="13">
      <c r="J24616" s="169"/>
    </row>
    <row r="24617" spans="10:10" ht="13">
      <c r="J24617" s="169"/>
    </row>
    <row r="24618" spans="10:10" ht="13">
      <c r="J24618" s="169"/>
    </row>
    <row r="24619" spans="10:10" ht="13">
      <c r="J24619" s="169"/>
    </row>
    <row r="24620" spans="10:10" ht="13">
      <c r="J24620" s="169"/>
    </row>
    <row r="24621" spans="10:10" ht="13">
      <c r="J24621" s="169"/>
    </row>
    <row r="24622" spans="10:10" ht="13">
      <c r="J24622" s="169"/>
    </row>
    <row r="24623" spans="10:10" ht="13">
      <c r="J24623" s="169"/>
    </row>
    <row r="24624" spans="10:10" ht="13">
      <c r="J24624" s="169"/>
    </row>
    <row r="24625" spans="10:10" ht="13">
      <c r="J24625" s="169"/>
    </row>
    <row r="24626" spans="10:10" ht="13">
      <c r="J24626" s="169"/>
    </row>
    <row r="24627" spans="10:10" ht="13">
      <c r="J24627" s="169"/>
    </row>
    <row r="24628" spans="10:10" ht="13">
      <c r="J24628" s="169"/>
    </row>
    <row r="24629" spans="10:10" ht="13">
      <c r="J24629" s="169"/>
    </row>
    <row r="24630" spans="10:10" ht="13">
      <c r="J24630" s="169"/>
    </row>
    <row r="24631" spans="10:10" ht="13">
      <c r="J24631" s="169"/>
    </row>
    <row r="24632" spans="10:10" ht="13">
      <c r="J24632" s="169"/>
    </row>
    <row r="24633" spans="10:10" ht="13">
      <c r="J24633" s="169"/>
    </row>
    <row r="24634" spans="10:10" ht="13">
      <c r="J24634" s="169"/>
    </row>
    <row r="24635" spans="10:10" ht="13">
      <c r="J24635" s="169"/>
    </row>
    <row r="24636" spans="10:10" ht="13">
      <c r="J24636" s="169"/>
    </row>
    <row r="24637" spans="10:10" ht="13">
      <c r="J24637" s="169"/>
    </row>
    <row r="24638" spans="10:10" ht="13">
      <c r="J24638" s="169"/>
    </row>
    <row r="24639" spans="10:10" ht="13">
      <c r="J24639" s="169"/>
    </row>
    <row r="24640" spans="10:10" ht="13">
      <c r="J24640" s="169"/>
    </row>
    <row r="24641" spans="10:10" ht="13">
      <c r="J24641" s="169"/>
    </row>
    <row r="24642" spans="10:10" ht="13">
      <c r="J24642" s="169"/>
    </row>
    <row r="24643" spans="10:10" ht="13">
      <c r="J24643" s="169"/>
    </row>
    <row r="24644" spans="10:10" ht="13">
      <c r="J24644" s="169"/>
    </row>
    <row r="24645" spans="10:10" ht="13">
      <c r="J24645" s="169"/>
    </row>
    <row r="24646" spans="10:10" ht="13">
      <c r="J24646" s="169"/>
    </row>
    <row r="24647" spans="10:10" ht="13">
      <c r="J24647" s="169"/>
    </row>
    <row r="24648" spans="10:10" ht="13">
      <c r="J24648" s="169"/>
    </row>
    <row r="24649" spans="10:10" ht="13">
      <c r="J24649" s="169"/>
    </row>
    <row r="24650" spans="10:10" ht="13">
      <c r="J24650" s="169"/>
    </row>
    <row r="24651" spans="10:10" ht="13">
      <c r="J24651" s="169"/>
    </row>
    <row r="24652" spans="10:10" ht="13">
      <c r="J24652" s="169"/>
    </row>
    <row r="24653" spans="10:10" ht="13">
      <c r="J24653" s="169"/>
    </row>
    <row r="24654" spans="10:10" ht="13">
      <c r="J24654" s="169"/>
    </row>
    <row r="24655" spans="10:10" ht="13">
      <c r="J24655" s="169"/>
    </row>
    <row r="24656" spans="10:10" ht="13">
      <c r="J24656" s="169"/>
    </row>
    <row r="24657" spans="10:10" ht="13">
      <c r="J24657" s="169"/>
    </row>
    <row r="24658" spans="10:10" ht="13">
      <c r="J24658" s="169"/>
    </row>
    <row r="24659" spans="10:10" ht="13">
      <c r="J24659" s="169"/>
    </row>
    <row r="24660" spans="10:10" ht="13">
      <c r="J24660" s="169"/>
    </row>
    <row r="24661" spans="10:10" ht="13">
      <c r="J24661" s="169"/>
    </row>
    <row r="24662" spans="10:10" ht="13">
      <c r="J24662" s="169"/>
    </row>
    <row r="24663" spans="10:10" ht="13">
      <c r="J24663" s="169"/>
    </row>
    <row r="24664" spans="10:10" ht="13">
      <c r="J24664" s="169"/>
    </row>
    <row r="24665" spans="10:10" ht="13">
      <c r="J24665" s="169"/>
    </row>
    <row r="24666" spans="10:10" ht="13">
      <c r="J24666" s="169"/>
    </row>
    <row r="24667" spans="10:10" ht="13">
      <c r="J24667" s="169"/>
    </row>
    <row r="24668" spans="10:10" ht="13">
      <c r="J24668" s="169"/>
    </row>
    <row r="24669" spans="10:10" ht="13">
      <c r="J24669" s="169"/>
    </row>
    <row r="24670" spans="10:10" ht="13">
      <c r="J24670" s="169"/>
    </row>
    <row r="24671" spans="10:10" ht="13">
      <c r="J24671" s="169"/>
    </row>
    <row r="24672" spans="10:10" ht="13">
      <c r="J24672" s="169"/>
    </row>
    <row r="24673" spans="10:10" ht="13">
      <c r="J24673" s="169"/>
    </row>
    <row r="24674" spans="10:10" ht="13">
      <c r="J24674" s="169"/>
    </row>
    <row r="24675" spans="10:10" ht="13">
      <c r="J24675" s="169"/>
    </row>
    <row r="24676" spans="10:10" ht="13">
      <c r="J24676" s="169"/>
    </row>
    <row r="24677" spans="10:10" ht="13">
      <c r="J24677" s="169"/>
    </row>
    <row r="24678" spans="10:10" ht="13">
      <c r="J24678" s="169"/>
    </row>
    <row r="24679" spans="10:10" ht="13">
      <c r="J24679" s="169"/>
    </row>
    <row r="24680" spans="10:10" ht="13">
      <c r="J24680" s="169"/>
    </row>
    <row r="24681" spans="10:10" ht="13">
      <c r="J24681" s="169"/>
    </row>
    <row r="24682" spans="10:10" ht="13">
      <c r="J24682" s="169"/>
    </row>
    <row r="24683" spans="10:10" ht="13">
      <c r="J24683" s="169"/>
    </row>
    <row r="24684" spans="10:10" ht="13">
      <c r="J24684" s="169"/>
    </row>
    <row r="24685" spans="10:10" ht="13">
      <c r="J24685" s="169"/>
    </row>
    <row r="24686" spans="10:10" ht="13">
      <c r="J24686" s="169"/>
    </row>
    <row r="24687" spans="10:10" ht="13">
      <c r="J24687" s="169"/>
    </row>
    <row r="24688" spans="10:10" ht="13">
      <c r="J24688" s="169"/>
    </row>
    <row r="24689" spans="10:10" ht="13">
      <c r="J24689" s="169"/>
    </row>
    <row r="24690" spans="10:10" ht="13">
      <c r="J24690" s="169"/>
    </row>
    <row r="24691" spans="10:10" ht="13">
      <c r="J24691" s="169"/>
    </row>
    <row r="24692" spans="10:10" ht="13">
      <c r="J24692" s="169"/>
    </row>
    <row r="24693" spans="10:10" ht="13">
      <c r="J24693" s="169"/>
    </row>
    <row r="24694" spans="10:10" ht="13">
      <c r="J24694" s="169"/>
    </row>
    <row r="24695" spans="10:10" ht="13">
      <c r="J24695" s="169"/>
    </row>
    <row r="24696" spans="10:10" ht="13">
      <c r="J24696" s="169"/>
    </row>
    <row r="24697" spans="10:10" ht="13">
      <c r="J24697" s="169"/>
    </row>
    <row r="24698" spans="10:10" ht="13">
      <c r="J24698" s="169"/>
    </row>
    <row r="24699" spans="10:10" ht="13">
      <c r="J24699" s="169"/>
    </row>
    <row r="24700" spans="10:10" ht="13">
      <c r="J24700" s="169"/>
    </row>
    <row r="24701" spans="10:10" ht="13">
      <c r="J24701" s="169"/>
    </row>
    <row r="24702" spans="10:10" ht="13">
      <c r="J24702" s="169"/>
    </row>
    <row r="24703" spans="10:10" ht="13">
      <c r="J24703" s="169"/>
    </row>
    <row r="24704" spans="10:10" ht="13">
      <c r="J24704" s="169"/>
    </row>
    <row r="24705" spans="10:10" ht="13">
      <c r="J24705" s="169"/>
    </row>
    <row r="24706" spans="10:10" ht="13">
      <c r="J24706" s="169"/>
    </row>
    <row r="24707" spans="10:10" ht="13">
      <c r="J24707" s="169"/>
    </row>
    <row r="24708" spans="10:10" ht="13">
      <c r="J24708" s="169"/>
    </row>
    <row r="24709" spans="10:10" ht="13">
      <c r="J24709" s="169"/>
    </row>
    <row r="24710" spans="10:10" ht="13">
      <c r="J24710" s="169"/>
    </row>
    <row r="24711" spans="10:10" ht="13">
      <c r="J24711" s="169"/>
    </row>
    <row r="24712" spans="10:10" ht="13">
      <c r="J24712" s="169"/>
    </row>
    <row r="24713" spans="10:10" ht="13">
      <c r="J24713" s="169"/>
    </row>
    <row r="24714" spans="10:10" ht="13">
      <c r="J24714" s="169"/>
    </row>
    <row r="24715" spans="10:10" ht="13">
      <c r="J24715" s="169"/>
    </row>
    <row r="24716" spans="10:10" ht="13">
      <c r="J24716" s="169"/>
    </row>
    <row r="24717" spans="10:10" ht="13">
      <c r="J24717" s="169"/>
    </row>
    <row r="24718" spans="10:10" ht="13">
      <c r="J24718" s="169"/>
    </row>
    <row r="24719" spans="10:10" ht="13">
      <c r="J24719" s="169"/>
    </row>
    <row r="24720" spans="10:10" ht="13">
      <c r="J24720" s="169"/>
    </row>
    <row r="24721" spans="10:10" ht="13">
      <c r="J24721" s="169"/>
    </row>
    <row r="24722" spans="10:10" ht="13">
      <c r="J24722" s="169"/>
    </row>
    <row r="24723" spans="10:10" ht="13">
      <c r="J24723" s="169"/>
    </row>
    <row r="24724" spans="10:10" ht="13">
      <c r="J24724" s="169"/>
    </row>
    <row r="24725" spans="10:10" ht="13">
      <c r="J24725" s="169"/>
    </row>
    <row r="24726" spans="10:10" ht="13">
      <c r="J24726" s="169"/>
    </row>
    <row r="24727" spans="10:10" ht="13">
      <c r="J24727" s="169"/>
    </row>
    <row r="24728" spans="10:10" ht="13">
      <c r="J24728" s="169"/>
    </row>
    <row r="24729" spans="10:10" ht="13">
      <c r="J24729" s="169"/>
    </row>
    <row r="24730" spans="10:10" ht="13">
      <c r="J24730" s="169"/>
    </row>
    <row r="24731" spans="10:10" ht="13">
      <c r="J24731" s="169"/>
    </row>
    <row r="24732" spans="10:10" ht="13">
      <c r="J24732" s="169"/>
    </row>
    <row r="24733" spans="10:10" ht="13">
      <c r="J24733" s="169"/>
    </row>
    <row r="24734" spans="10:10" ht="13">
      <c r="J24734" s="169"/>
    </row>
    <row r="24735" spans="10:10" ht="13">
      <c r="J24735" s="169"/>
    </row>
    <row r="24736" spans="10:10" ht="13">
      <c r="J24736" s="169"/>
    </row>
    <row r="24737" spans="10:10" ht="13">
      <c r="J24737" s="169"/>
    </row>
    <row r="24738" spans="10:10" ht="13">
      <c r="J24738" s="169"/>
    </row>
    <row r="24739" spans="10:10" ht="13">
      <c r="J24739" s="169"/>
    </row>
    <row r="24740" spans="10:10" ht="13">
      <c r="J24740" s="169"/>
    </row>
    <row r="24741" spans="10:10" ht="13">
      <c r="J24741" s="169"/>
    </row>
    <row r="24742" spans="10:10" ht="13">
      <c r="J24742" s="169"/>
    </row>
    <row r="24743" spans="10:10" ht="13">
      <c r="J24743" s="169"/>
    </row>
    <row r="24744" spans="10:10" ht="13">
      <c r="J24744" s="169"/>
    </row>
    <row r="24745" spans="10:10" ht="13">
      <c r="J24745" s="169"/>
    </row>
    <row r="24746" spans="10:10" ht="13">
      <c r="J24746" s="169"/>
    </row>
    <row r="24747" spans="10:10" ht="13">
      <c r="J24747" s="169"/>
    </row>
    <row r="24748" spans="10:10" ht="13">
      <c r="J24748" s="169"/>
    </row>
    <row r="24749" spans="10:10" ht="13">
      <c r="J24749" s="169"/>
    </row>
    <row r="24750" spans="10:10" ht="13">
      <c r="J24750" s="169"/>
    </row>
    <row r="24751" spans="10:10" ht="13">
      <c r="J24751" s="169"/>
    </row>
    <row r="24752" spans="10:10" ht="13">
      <c r="J24752" s="169"/>
    </row>
    <row r="24753" spans="10:10" ht="13">
      <c r="J24753" s="169"/>
    </row>
    <row r="24754" spans="10:10" ht="13">
      <c r="J24754" s="169"/>
    </row>
    <row r="24755" spans="10:10" ht="13">
      <c r="J24755" s="169"/>
    </row>
    <row r="24756" spans="10:10" ht="13">
      <c r="J24756" s="169"/>
    </row>
    <row r="24757" spans="10:10" ht="13">
      <c r="J24757" s="169"/>
    </row>
    <row r="24758" spans="10:10" ht="13">
      <c r="J24758" s="169"/>
    </row>
    <row r="24759" spans="10:10" ht="13">
      <c r="J24759" s="169"/>
    </row>
    <row r="24760" spans="10:10" ht="13">
      <c r="J24760" s="169"/>
    </row>
    <row r="24761" spans="10:10" ht="13">
      <c r="J24761" s="169"/>
    </row>
    <row r="24762" spans="10:10" ht="13">
      <c r="J24762" s="169"/>
    </row>
    <row r="24763" spans="10:10" ht="13">
      <c r="J24763" s="169"/>
    </row>
    <row r="24764" spans="10:10" ht="13">
      <c r="J24764" s="169"/>
    </row>
    <row r="24765" spans="10:10" ht="13">
      <c r="J24765" s="169"/>
    </row>
    <row r="24766" spans="10:10" ht="13">
      <c r="J24766" s="169"/>
    </row>
    <row r="24767" spans="10:10" ht="13">
      <c r="J24767" s="169"/>
    </row>
    <row r="24768" spans="10:10" ht="13">
      <c r="J24768" s="169"/>
    </row>
    <row r="24769" spans="10:10" ht="13">
      <c r="J24769" s="169"/>
    </row>
    <row r="24770" spans="10:10" ht="13">
      <c r="J24770" s="169"/>
    </row>
    <row r="24771" spans="10:10" ht="13">
      <c r="J24771" s="169"/>
    </row>
    <row r="24772" spans="10:10" ht="13">
      <c r="J24772" s="169"/>
    </row>
    <row r="24773" spans="10:10" ht="13">
      <c r="J24773" s="169"/>
    </row>
    <row r="24774" spans="10:10" ht="13">
      <c r="J24774" s="169"/>
    </row>
    <row r="24775" spans="10:10" ht="13">
      <c r="J24775" s="169"/>
    </row>
    <row r="24776" spans="10:10" ht="13">
      <c r="J24776" s="169"/>
    </row>
    <row r="24777" spans="10:10" ht="13">
      <c r="J24777" s="169"/>
    </row>
    <row r="24778" spans="10:10" ht="13">
      <c r="J24778" s="169"/>
    </row>
    <row r="24779" spans="10:10" ht="13">
      <c r="J24779" s="169"/>
    </row>
    <row r="24780" spans="10:10" ht="13">
      <c r="J24780" s="169"/>
    </row>
    <row r="24781" spans="10:10" ht="13">
      <c r="J24781" s="169"/>
    </row>
    <row r="24782" spans="10:10" ht="13">
      <c r="J24782" s="169"/>
    </row>
    <row r="24783" spans="10:10" ht="13">
      <c r="J24783" s="169"/>
    </row>
    <row r="24784" spans="10:10" ht="13">
      <c r="J24784" s="169"/>
    </row>
    <row r="24785" spans="10:10" ht="13">
      <c r="J24785" s="169"/>
    </row>
    <row r="24786" spans="10:10" ht="13">
      <c r="J24786" s="169"/>
    </row>
    <row r="24787" spans="10:10" ht="13">
      <c r="J24787" s="169"/>
    </row>
    <row r="24788" spans="10:10" ht="13">
      <c r="J24788" s="169"/>
    </row>
    <row r="24789" spans="10:10" ht="13">
      <c r="J24789" s="169"/>
    </row>
    <row r="24790" spans="10:10" ht="13">
      <c r="J24790" s="169"/>
    </row>
    <row r="24791" spans="10:10" ht="13">
      <c r="J24791" s="169"/>
    </row>
    <row r="24792" spans="10:10" ht="13">
      <c r="J24792" s="169"/>
    </row>
    <row r="24793" spans="10:10" ht="13">
      <c r="J24793" s="169"/>
    </row>
    <row r="24794" spans="10:10" ht="13">
      <c r="J24794" s="169"/>
    </row>
    <row r="24795" spans="10:10" ht="13">
      <c r="J24795" s="169"/>
    </row>
    <row r="24796" spans="10:10" ht="13">
      <c r="J24796" s="169"/>
    </row>
    <row r="24797" spans="10:10" ht="13">
      <c r="J24797" s="169"/>
    </row>
    <row r="24798" spans="10:10" ht="13">
      <c r="J24798" s="169"/>
    </row>
    <row r="24799" spans="10:10" ht="13">
      <c r="J24799" s="169"/>
    </row>
    <row r="24800" spans="10:10" ht="13">
      <c r="J24800" s="169"/>
    </row>
    <row r="24801" spans="10:10" ht="13">
      <c r="J24801" s="169"/>
    </row>
    <row r="24802" spans="10:10" ht="13">
      <c r="J24802" s="169"/>
    </row>
    <row r="24803" spans="10:10" ht="13">
      <c r="J24803" s="169"/>
    </row>
    <row r="24804" spans="10:10" ht="13">
      <c r="J24804" s="169"/>
    </row>
    <row r="24805" spans="10:10" ht="13">
      <c r="J24805" s="169"/>
    </row>
    <row r="24806" spans="10:10" ht="13">
      <c r="J24806" s="169"/>
    </row>
    <row r="24807" spans="10:10" ht="13">
      <c r="J24807" s="169"/>
    </row>
    <row r="24808" spans="10:10" ht="13">
      <c r="J24808" s="169"/>
    </row>
    <row r="24809" spans="10:10" ht="13">
      <c r="J24809" s="169"/>
    </row>
    <row r="24810" spans="10:10" ht="13">
      <c r="J24810" s="169"/>
    </row>
    <row r="24811" spans="10:10" ht="13">
      <c r="J24811" s="169"/>
    </row>
    <row r="24812" spans="10:10" ht="13">
      <c r="J24812" s="169"/>
    </row>
    <row r="24813" spans="10:10" ht="13">
      <c r="J24813" s="169"/>
    </row>
    <row r="24814" spans="10:10" ht="13">
      <c r="J24814" s="169"/>
    </row>
    <row r="24815" spans="10:10" ht="13">
      <c r="J24815" s="169"/>
    </row>
    <row r="24816" spans="10:10" ht="13">
      <c r="J24816" s="169"/>
    </row>
    <row r="24817" spans="10:10" ht="13">
      <c r="J24817" s="169"/>
    </row>
    <row r="24818" spans="10:10" ht="13">
      <c r="J24818" s="169"/>
    </row>
    <row r="24819" spans="10:10" ht="13">
      <c r="J24819" s="169"/>
    </row>
    <row r="24820" spans="10:10" ht="13">
      <c r="J24820" s="169"/>
    </row>
    <row r="24821" spans="10:10" ht="13">
      <c r="J24821" s="169"/>
    </row>
    <row r="24822" spans="10:10" ht="13">
      <c r="J24822" s="169"/>
    </row>
    <row r="24823" spans="10:10" ht="13">
      <c r="J24823" s="169"/>
    </row>
    <row r="24824" spans="10:10" ht="13">
      <c r="J24824" s="169"/>
    </row>
    <row r="24825" spans="10:10" ht="13">
      <c r="J24825" s="169"/>
    </row>
    <row r="24826" spans="10:10" ht="13">
      <c r="J24826" s="169"/>
    </row>
    <row r="24827" spans="10:10" ht="13">
      <c r="J24827" s="169"/>
    </row>
    <row r="24828" spans="10:10" ht="13">
      <c r="J24828" s="169"/>
    </row>
    <row r="24829" spans="10:10" ht="13">
      <c r="J24829" s="169"/>
    </row>
    <row r="24830" spans="10:10" ht="13">
      <c r="J24830" s="169"/>
    </row>
    <row r="24831" spans="10:10" ht="13">
      <c r="J24831" s="169"/>
    </row>
    <row r="24832" spans="10:10" ht="13">
      <c r="J24832" s="169"/>
    </row>
    <row r="24833" spans="10:10" ht="13">
      <c r="J24833" s="169"/>
    </row>
    <row r="24834" spans="10:10" ht="13">
      <c r="J24834" s="169"/>
    </row>
    <row r="24835" spans="10:10" ht="13">
      <c r="J24835" s="169"/>
    </row>
    <row r="24836" spans="10:10" ht="13">
      <c r="J24836" s="169"/>
    </row>
    <row r="24837" spans="10:10" ht="13">
      <c r="J24837" s="169"/>
    </row>
    <row r="24838" spans="10:10" ht="13">
      <c r="J24838" s="169"/>
    </row>
    <row r="24839" spans="10:10" ht="13">
      <c r="J24839" s="169"/>
    </row>
    <row r="24840" spans="10:10" ht="13">
      <c r="J24840" s="169"/>
    </row>
    <row r="24841" spans="10:10" ht="13">
      <c r="J24841" s="169"/>
    </row>
    <row r="24842" spans="10:10" ht="13">
      <c r="J24842" s="169"/>
    </row>
    <row r="24843" spans="10:10" ht="13">
      <c r="J24843" s="169"/>
    </row>
    <row r="24844" spans="10:10" ht="13">
      <c r="J24844" s="169"/>
    </row>
    <row r="24845" spans="10:10" ht="13">
      <c r="J24845" s="169"/>
    </row>
    <row r="24846" spans="10:10" ht="13">
      <c r="J24846" s="169"/>
    </row>
    <row r="24847" spans="10:10" ht="13">
      <c r="J24847" s="169"/>
    </row>
    <row r="24848" spans="10:10" ht="13">
      <c r="J24848" s="169"/>
    </row>
    <row r="24849" spans="10:10" ht="13">
      <c r="J24849" s="169"/>
    </row>
    <row r="24850" spans="10:10" ht="13">
      <c r="J24850" s="169"/>
    </row>
    <row r="24851" spans="10:10" ht="13">
      <c r="J24851" s="169"/>
    </row>
    <row r="24852" spans="10:10" ht="13">
      <c r="J24852" s="169"/>
    </row>
    <row r="24853" spans="10:10" ht="13">
      <c r="J24853" s="169"/>
    </row>
    <row r="24854" spans="10:10" ht="13">
      <c r="J24854" s="169"/>
    </row>
    <row r="24855" spans="10:10" ht="13">
      <c r="J24855" s="169"/>
    </row>
    <row r="24856" spans="10:10" ht="13">
      <c r="J24856" s="169"/>
    </row>
    <row r="24857" spans="10:10" ht="13">
      <c r="J24857" s="169"/>
    </row>
    <row r="24858" spans="10:10" ht="13">
      <c r="J24858" s="169"/>
    </row>
    <row r="24859" spans="10:10" ht="13">
      <c r="J24859" s="169"/>
    </row>
    <row r="24860" spans="10:10" ht="13">
      <c r="J24860" s="169"/>
    </row>
    <row r="24861" spans="10:10" ht="13">
      <c r="J24861" s="169"/>
    </row>
    <row r="24862" spans="10:10" ht="13">
      <c r="J24862" s="169"/>
    </row>
    <row r="24863" spans="10:10" ht="13">
      <c r="J24863" s="169"/>
    </row>
    <row r="24864" spans="10:10" ht="13">
      <c r="J24864" s="169"/>
    </row>
    <row r="24865" spans="10:10" ht="13">
      <c r="J24865" s="169"/>
    </row>
    <row r="24866" spans="10:10" ht="13">
      <c r="J24866" s="169"/>
    </row>
    <row r="24867" spans="10:10" ht="13">
      <c r="J24867" s="169"/>
    </row>
    <row r="24868" spans="10:10" ht="13">
      <c r="J24868" s="169"/>
    </row>
    <row r="24869" spans="10:10" ht="13">
      <c r="J24869" s="169"/>
    </row>
    <row r="24870" spans="10:10" ht="13">
      <c r="J24870" s="169"/>
    </row>
    <row r="24871" spans="10:10" ht="13">
      <c r="J24871" s="169"/>
    </row>
    <row r="24872" spans="10:10" ht="13">
      <c r="J24872" s="169"/>
    </row>
    <row r="24873" spans="10:10" ht="13">
      <c r="J24873" s="169"/>
    </row>
    <row r="24874" spans="10:10" ht="13">
      <c r="J24874" s="169"/>
    </row>
    <row r="24875" spans="10:10" ht="13">
      <c r="J24875" s="169"/>
    </row>
    <row r="24876" spans="10:10" ht="13">
      <c r="J24876" s="169"/>
    </row>
    <row r="24877" spans="10:10" ht="13">
      <c r="J24877" s="169"/>
    </row>
    <row r="24878" spans="10:10" ht="13">
      <c r="J24878" s="169"/>
    </row>
    <row r="24879" spans="10:10" ht="13">
      <c r="J24879" s="169"/>
    </row>
    <row r="24880" spans="10:10" ht="13">
      <c r="J24880" s="169"/>
    </row>
    <row r="24881" spans="10:10" ht="13">
      <c r="J24881" s="169"/>
    </row>
    <row r="24882" spans="10:10" ht="13">
      <c r="J24882" s="169"/>
    </row>
    <row r="24883" spans="10:10" ht="13">
      <c r="J24883" s="169"/>
    </row>
    <row r="24884" spans="10:10" ht="13">
      <c r="J24884" s="169"/>
    </row>
    <row r="24885" spans="10:10" ht="13">
      <c r="J24885" s="169"/>
    </row>
    <row r="24886" spans="10:10" ht="13">
      <c r="J24886" s="169"/>
    </row>
    <row r="24887" spans="10:10" ht="13">
      <c r="J24887" s="169"/>
    </row>
    <row r="24888" spans="10:10" ht="13">
      <c r="J24888" s="169"/>
    </row>
    <row r="24889" spans="10:10" ht="13">
      <c r="J24889" s="169"/>
    </row>
    <row r="24890" spans="10:10" ht="13">
      <c r="J24890" s="169"/>
    </row>
    <row r="24891" spans="10:10" ht="13">
      <c r="J24891" s="169"/>
    </row>
    <row r="24892" spans="10:10" ht="13">
      <c r="J24892" s="169"/>
    </row>
    <row r="24893" spans="10:10" ht="13">
      <c r="J24893" s="169"/>
    </row>
    <row r="24894" spans="10:10" ht="13">
      <c r="J24894" s="169"/>
    </row>
    <row r="24895" spans="10:10" ht="13">
      <c r="J24895" s="169"/>
    </row>
    <row r="24896" spans="10:10" ht="13">
      <c r="J24896" s="169"/>
    </row>
    <row r="24897" spans="10:10" ht="13">
      <c r="J24897" s="169"/>
    </row>
    <row r="24898" spans="10:10" ht="13">
      <c r="J24898" s="169"/>
    </row>
    <row r="24899" spans="10:10" ht="13">
      <c r="J24899" s="169"/>
    </row>
    <row r="24900" spans="10:10" ht="13">
      <c r="J24900" s="169"/>
    </row>
    <row r="24901" spans="10:10" ht="13">
      <c r="J24901" s="169"/>
    </row>
    <row r="24902" spans="10:10" ht="13">
      <c r="J24902" s="169"/>
    </row>
    <row r="24903" spans="10:10" ht="13">
      <c r="J24903" s="169"/>
    </row>
    <row r="24904" spans="10:10" ht="13">
      <c r="J24904" s="169"/>
    </row>
    <row r="24905" spans="10:10" ht="13">
      <c r="J24905" s="169"/>
    </row>
    <row r="24906" spans="10:10" ht="13">
      <c r="J24906" s="169"/>
    </row>
    <row r="24907" spans="10:10" ht="13">
      <c r="J24907" s="169"/>
    </row>
    <row r="24908" spans="10:10" ht="13">
      <c r="J24908" s="169"/>
    </row>
    <row r="24909" spans="10:10" ht="13">
      <c r="J24909" s="169"/>
    </row>
    <row r="24910" spans="10:10" ht="13">
      <c r="J24910" s="169"/>
    </row>
    <row r="24911" spans="10:10" ht="13">
      <c r="J24911" s="169"/>
    </row>
    <row r="24912" spans="10:10" ht="13">
      <c r="J24912" s="169"/>
    </row>
    <row r="24913" spans="10:10" ht="13">
      <c r="J24913" s="169"/>
    </row>
    <row r="24914" spans="10:10" ht="13">
      <c r="J24914" s="169"/>
    </row>
    <row r="24915" spans="10:10" ht="13">
      <c r="J24915" s="169"/>
    </row>
    <row r="24916" spans="10:10" ht="13">
      <c r="J24916" s="169"/>
    </row>
    <row r="24917" spans="10:10" ht="13">
      <c r="J24917" s="169"/>
    </row>
    <row r="24918" spans="10:10" ht="13">
      <c r="J24918" s="169"/>
    </row>
    <row r="24919" spans="10:10" ht="13">
      <c r="J24919" s="169"/>
    </row>
    <row r="24920" spans="10:10" ht="13">
      <c r="J24920" s="169"/>
    </row>
    <row r="24921" spans="10:10" ht="13">
      <c r="J24921" s="169"/>
    </row>
    <row r="24922" spans="10:10" ht="13">
      <c r="J24922" s="169"/>
    </row>
    <row r="24923" spans="10:10" ht="13">
      <c r="J24923" s="169"/>
    </row>
    <row r="24924" spans="10:10" ht="13">
      <c r="J24924" s="169"/>
    </row>
    <row r="24925" spans="10:10" ht="13">
      <c r="J24925" s="169"/>
    </row>
    <row r="24926" spans="10:10" ht="13">
      <c r="J24926" s="169"/>
    </row>
    <row r="24927" spans="10:10" ht="13">
      <c r="J24927" s="169"/>
    </row>
    <row r="24928" spans="10:10" ht="13">
      <c r="J24928" s="169"/>
    </row>
    <row r="24929" spans="10:10" ht="13">
      <c r="J24929" s="169"/>
    </row>
    <row r="24930" spans="10:10" ht="13">
      <c r="J24930" s="169"/>
    </row>
    <row r="24931" spans="10:10" ht="13">
      <c r="J24931" s="169"/>
    </row>
    <row r="24932" spans="10:10" ht="13">
      <c r="J24932" s="169"/>
    </row>
    <row r="24933" spans="10:10" ht="13">
      <c r="J24933" s="169"/>
    </row>
    <row r="24934" spans="10:10" ht="13">
      <c r="J24934" s="169"/>
    </row>
    <row r="24935" spans="10:10" ht="13">
      <c r="J24935" s="169"/>
    </row>
    <row r="24936" spans="10:10" ht="13">
      <c r="J24936" s="169"/>
    </row>
    <row r="24937" spans="10:10" ht="13">
      <c r="J24937" s="169"/>
    </row>
    <row r="24938" spans="10:10" ht="13">
      <c r="J24938" s="169"/>
    </row>
    <row r="24939" spans="10:10" ht="13">
      <c r="J24939" s="169"/>
    </row>
    <row r="24940" spans="10:10" ht="13">
      <c r="J24940" s="169"/>
    </row>
    <row r="24941" spans="10:10" ht="13">
      <c r="J24941" s="169"/>
    </row>
    <row r="24942" spans="10:10" ht="13">
      <c r="J24942" s="169"/>
    </row>
    <row r="24943" spans="10:10" ht="13">
      <c r="J24943" s="169"/>
    </row>
    <row r="24944" spans="10:10" ht="13">
      <c r="J24944" s="169"/>
    </row>
    <row r="24945" spans="10:10" ht="13">
      <c r="J24945" s="169"/>
    </row>
    <row r="24946" spans="10:10" ht="13">
      <c r="J24946" s="169"/>
    </row>
    <row r="24947" spans="10:10" ht="13">
      <c r="J24947" s="169"/>
    </row>
    <row r="24948" spans="10:10" ht="13">
      <c r="J24948" s="169"/>
    </row>
    <row r="24949" spans="10:10" ht="13">
      <c r="J24949" s="169"/>
    </row>
    <row r="24950" spans="10:10" ht="13">
      <c r="J24950" s="169"/>
    </row>
    <row r="24951" spans="10:10" ht="13">
      <c r="J24951" s="169"/>
    </row>
    <row r="24952" spans="10:10" ht="13">
      <c r="J24952" s="169"/>
    </row>
    <row r="24953" spans="10:10" ht="13">
      <c r="J24953" s="169"/>
    </row>
    <row r="24954" spans="10:10" ht="13">
      <c r="J24954" s="169"/>
    </row>
    <row r="24955" spans="10:10" ht="13">
      <c r="J24955" s="169"/>
    </row>
    <row r="24956" spans="10:10" ht="13">
      <c r="J24956" s="169"/>
    </row>
    <row r="24957" spans="10:10" ht="13">
      <c r="J24957" s="169"/>
    </row>
    <row r="24958" spans="10:10" ht="13">
      <c r="J24958" s="169"/>
    </row>
    <row r="24959" spans="10:10" ht="13">
      <c r="J24959" s="169"/>
    </row>
    <row r="24960" spans="10:10" ht="13">
      <c r="J24960" s="169"/>
    </row>
    <row r="24961" spans="10:10" ht="13">
      <c r="J24961" s="169"/>
    </row>
    <row r="24962" spans="10:10" ht="13">
      <c r="J24962" s="169"/>
    </row>
    <row r="24963" spans="10:10" ht="13">
      <c r="J24963" s="169"/>
    </row>
    <row r="24964" spans="10:10" ht="13">
      <c r="J24964" s="169"/>
    </row>
    <row r="24965" spans="10:10" ht="13">
      <c r="J24965" s="169"/>
    </row>
    <row r="24966" spans="10:10" ht="13">
      <c r="J24966" s="169"/>
    </row>
    <row r="24967" spans="10:10" ht="13">
      <c r="J24967" s="169"/>
    </row>
    <row r="24968" spans="10:10" ht="13">
      <c r="J24968" s="169"/>
    </row>
    <row r="24969" spans="10:10" ht="13">
      <c r="J24969" s="169"/>
    </row>
    <row r="24970" spans="10:10" ht="13">
      <c r="J24970" s="169"/>
    </row>
    <row r="24971" spans="10:10" ht="13">
      <c r="J24971" s="169"/>
    </row>
    <row r="24972" spans="10:10" ht="13">
      <c r="J24972" s="169"/>
    </row>
    <row r="24973" spans="10:10" ht="13">
      <c r="J24973" s="169"/>
    </row>
    <row r="24974" spans="10:10" ht="13">
      <c r="J24974" s="169"/>
    </row>
    <row r="24975" spans="10:10" ht="13">
      <c r="J24975" s="169"/>
    </row>
    <row r="24976" spans="10:10" ht="13">
      <c r="J24976" s="169"/>
    </row>
    <row r="24977" spans="10:10" ht="13">
      <c r="J24977" s="169"/>
    </row>
    <row r="24978" spans="10:10" ht="13">
      <c r="J24978" s="169"/>
    </row>
    <row r="24979" spans="10:10" ht="13">
      <c r="J24979" s="169"/>
    </row>
    <row r="24980" spans="10:10" ht="13">
      <c r="J24980" s="169"/>
    </row>
    <row r="24981" spans="10:10" ht="13">
      <c r="J24981" s="169"/>
    </row>
    <row r="24982" spans="10:10" ht="13">
      <c r="J24982" s="169"/>
    </row>
    <row r="24983" spans="10:10" ht="13">
      <c r="J24983" s="169"/>
    </row>
    <row r="24984" spans="10:10" ht="13">
      <c r="J24984" s="169"/>
    </row>
    <row r="24985" spans="10:10" ht="13">
      <c r="J24985" s="169"/>
    </row>
    <row r="24986" spans="10:10" ht="13">
      <c r="J24986" s="169"/>
    </row>
    <row r="24987" spans="10:10" ht="13">
      <c r="J24987" s="169"/>
    </row>
    <row r="24988" spans="10:10" ht="13">
      <c r="J24988" s="169"/>
    </row>
    <row r="24989" spans="10:10" ht="13">
      <c r="J24989" s="169"/>
    </row>
    <row r="24990" spans="10:10" ht="13">
      <c r="J24990" s="169"/>
    </row>
    <row r="24991" spans="10:10" ht="13">
      <c r="J24991" s="169"/>
    </row>
    <row r="24992" spans="10:10" ht="13">
      <c r="J24992" s="169"/>
    </row>
    <row r="24993" spans="10:10" ht="13">
      <c r="J24993" s="169"/>
    </row>
    <row r="24994" spans="10:10" ht="13">
      <c r="J24994" s="169"/>
    </row>
    <row r="24995" spans="10:10" ht="13">
      <c r="J24995" s="169"/>
    </row>
    <row r="24996" spans="10:10" ht="13">
      <c r="J24996" s="169"/>
    </row>
    <row r="24997" spans="10:10" ht="13">
      <c r="J24997" s="169"/>
    </row>
    <row r="24998" spans="10:10" ht="13">
      <c r="J24998" s="169"/>
    </row>
    <row r="24999" spans="10:10" ht="13">
      <c r="J24999" s="169"/>
    </row>
    <row r="25000" spans="10:10" ht="13">
      <c r="J25000" s="169"/>
    </row>
    <row r="25001" spans="10:10" ht="13">
      <c r="J25001" s="169"/>
    </row>
    <row r="25002" spans="10:10" ht="13">
      <c r="J25002" s="169"/>
    </row>
    <row r="25003" spans="10:10" ht="13">
      <c r="J25003" s="169"/>
    </row>
    <row r="25004" spans="10:10" ht="13">
      <c r="J25004" s="169"/>
    </row>
    <row r="25005" spans="10:10" ht="13">
      <c r="J25005" s="169"/>
    </row>
    <row r="25006" spans="10:10" ht="13">
      <c r="J25006" s="169"/>
    </row>
    <row r="25007" spans="10:10" ht="13">
      <c r="J25007" s="169"/>
    </row>
    <row r="25008" spans="10:10" ht="13">
      <c r="J25008" s="169"/>
    </row>
    <row r="25009" spans="10:10" ht="13">
      <c r="J25009" s="169"/>
    </row>
    <row r="25010" spans="10:10" ht="13">
      <c r="J25010" s="169"/>
    </row>
    <row r="25011" spans="10:10" ht="13">
      <c r="J25011" s="169"/>
    </row>
    <row r="25012" spans="10:10" ht="13">
      <c r="J25012" s="169"/>
    </row>
    <row r="25013" spans="10:10" ht="13">
      <c r="J25013" s="169"/>
    </row>
    <row r="25014" spans="10:10" ht="13">
      <c r="J25014" s="169"/>
    </row>
    <row r="25015" spans="10:10" ht="13">
      <c r="J25015" s="169"/>
    </row>
    <row r="25016" spans="10:10" ht="13">
      <c r="J25016" s="169"/>
    </row>
    <row r="25017" spans="10:10" ht="13">
      <c r="J25017" s="169"/>
    </row>
    <row r="25018" spans="10:10" ht="13">
      <c r="J25018" s="169"/>
    </row>
    <row r="25019" spans="10:10" ht="13">
      <c r="J25019" s="169"/>
    </row>
    <row r="25020" spans="10:10" ht="13">
      <c r="J25020" s="169"/>
    </row>
    <row r="25021" spans="10:10" ht="13">
      <c r="J25021" s="169"/>
    </row>
    <row r="25022" spans="10:10" ht="13">
      <c r="J25022" s="169"/>
    </row>
    <row r="25023" spans="10:10" ht="13">
      <c r="J25023" s="169"/>
    </row>
    <row r="25024" spans="10:10" ht="13">
      <c r="J25024" s="169"/>
    </row>
    <row r="25025" spans="10:10" ht="13">
      <c r="J25025" s="169"/>
    </row>
    <row r="25026" spans="10:10" ht="13">
      <c r="J25026" s="169"/>
    </row>
    <row r="25027" spans="10:10" ht="13">
      <c r="J25027" s="169"/>
    </row>
    <row r="25028" spans="10:10" ht="13">
      <c r="J25028" s="169"/>
    </row>
    <row r="25029" spans="10:10" ht="13">
      <c r="J25029" s="169"/>
    </row>
    <row r="25030" spans="10:10" ht="13">
      <c r="J25030" s="169"/>
    </row>
    <row r="25031" spans="10:10" ht="13">
      <c r="J25031" s="169"/>
    </row>
    <row r="25032" spans="10:10" ht="13">
      <c r="J25032" s="169"/>
    </row>
    <row r="25033" spans="10:10" ht="13">
      <c r="J25033" s="169"/>
    </row>
    <row r="25034" spans="10:10" ht="13">
      <c r="J25034" s="169"/>
    </row>
    <row r="25035" spans="10:10" ht="13">
      <c r="J25035" s="169"/>
    </row>
    <row r="25036" spans="10:10" ht="13">
      <c r="J25036" s="169"/>
    </row>
    <row r="25037" spans="10:10" ht="13">
      <c r="J25037" s="169"/>
    </row>
    <row r="25038" spans="10:10" ht="13">
      <c r="J25038" s="169"/>
    </row>
    <row r="25039" spans="10:10" ht="13">
      <c r="J25039" s="169"/>
    </row>
    <row r="25040" spans="10:10" ht="13">
      <c r="J25040" s="169"/>
    </row>
    <row r="25041" spans="10:10" ht="13">
      <c r="J25041" s="169"/>
    </row>
    <row r="25042" spans="10:10" ht="13">
      <c r="J25042" s="169"/>
    </row>
    <row r="25043" spans="10:10" ht="13">
      <c r="J25043" s="169"/>
    </row>
    <row r="25044" spans="10:10" ht="13">
      <c r="J25044" s="169"/>
    </row>
    <row r="25045" spans="10:10" ht="13">
      <c r="J25045" s="169"/>
    </row>
    <row r="25046" spans="10:10" ht="13">
      <c r="J25046" s="169"/>
    </row>
    <row r="25047" spans="10:10" ht="13">
      <c r="J25047" s="169"/>
    </row>
    <row r="25048" spans="10:10" ht="13">
      <c r="J25048" s="169"/>
    </row>
    <row r="25049" spans="10:10" ht="13">
      <c r="J25049" s="169"/>
    </row>
    <row r="25050" spans="10:10" ht="13">
      <c r="J25050" s="169"/>
    </row>
    <row r="25051" spans="10:10" ht="13">
      <c r="J25051" s="169"/>
    </row>
    <row r="25052" spans="10:10" ht="13">
      <c r="J25052" s="169"/>
    </row>
    <row r="25053" spans="10:10" ht="13">
      <c r="J25053" s="169"/>
    </row>
    <row r="25054" spans="10:10" ht="13">
      <c r="J25054" s="169"/>
    </row>
    <row r="25055" spans="10:10" ht="13">
      <c r="J25055" s="169"/>
    </row>
    <row r="25056" spans="10:10" ht="13">
      <c r="J25056" s="169"/>
    </row>
    <row r="25057" spans="10:10" ht="13">
      <c r="J25057" s="169"/>
    </row>
    <row r="25058" spans="10:10" ht="13">
      <c r="J25058" s="169"/>
    </row>
    <row r="25059" spans="10:10" ht="13">
      <c r="J25059" s="169"/>
    </row>
    <row r="25060" spans="10:10" ht="13">
      <c r="J25060" s="169"/>
    </row>
    <row r="25061" spans="10:10" ht="13">
      <c r="J25061" s="169"/>
    </row>
    <row r="25062" spans="10:10" ht="13">
      <c r="J25062" s="169"/>
    </row>
    <row r="25063" spans="10:10" ht="13">
      <c r="J25063" s="169"/>
    </row>
    <row r="25064" spans="10:10" ht="13">
      <c r="J25064" s="169"/>
    </row>
    <row r="25065" spans="10:10" ht="13">
      <c r="J25065" s="169"/>
    </row>
    <row r="25066" spans="10:10" ht="13">
      <c r="J25066" s="169"/>
    </row>
    <row r="25067" spans="10:10" ht="13">
      <c r="J25067" s="169"/>
    </row>
    <row r="25068" spans="10:10" ht="13">
      <c r="J25068" s="169"/>
    </row>
    <row r="25069" spans="10:10" ht="13">
      <c r="J25069" s="169"/>
    </row>
    <row r="25070" spans="10:10" ht="13">
      <c r="J25070" s="169"/>
    </row>
    <row r="25071" spans="10:10" ht="13">
      <c r="J25071" s="169"/>
    </row>
    <row r="25072" spans="10:10" ht="13">
      <c r="J25072" s="169"/>
    </row>
    <row r="25073" spans="10:10" ht="13">
      <c r="J25073" s="169"/>
    </row>
    <row r="25074" spans="10:10" ht="13">
      <c r="J25074" s="169"/>
    </row>
    <row r="25075" spans="10:10" ht="13">
      <c r="J25075" s="169"/>
    </row>
    <row r="25076" spans="10:10" ht="13">
      <c r="J25076" s="169"/>
    </row>
    <row r="25077" spans="10:10" ht="13">
      <c r="J25077" s="169"/>
    </row>
    <row r="25078" spans="10:10" ht="13">
      <c r="J25078" s="169"/>
    </row>
    <row r="25079" spans="10:10" ht="13">
      <c r="J25079" s="169"/>
    </row>
    <row r="25080" spans="10:10" ht="13">
      <c r="J25080" s="169"/>
    </row>
    <row r="25081" spans="10:10" ht="13">
      <c r="J25081" s="169"/>
    </row>
    <row r="25082" spans="10:10" ht="13">
      <c r="J25082" s="169"/>
    </row>
    <row r="25083" spans="10:10" ht="13">
      <c r="J25083" s="169"/>
    </row>
    <row r="25084" spans="10:10" ht="13">
      <c r="J25084" s="169"/>
    </row>
    <row r="25085" spans="10:10" ht="13">
      <c r="J25085" s="169"/>
    </row>
    <row r="25086" spans="10:10" ht="13">
      <c r="J25086" s="169"/>
    </row>
    <row r="25087" spans="10:10" ht="13">
      <c r="J25087" s="169"/>
    </row>
    <row r="25088" spans="10:10" ht="13">
      <c r="J25088" s="169"/>
    </row>
    <row r="25089" spans="10:10" ht="13">
      <c r="J25089" s="169"/>
    </row>
    <row r="25090" spans="10:10" ht="13">
      <c r="J25090" s="169"/>
    </row>
    <row r="25091" spans="10:10" ht="13">
      <c r="J25091" s="169"/>
    </row>
    <row r="25092" spans="10:10" ht="13">
      <c r="J25092" s="169"/>
    </row>
    <row r="25093" spans="10:10" ht="13">
      <c r="J25093" s="169"/>
    </row>
    <row r="25094" spans="10:10" ht="13">
      <c r="J25094" s="169"/>
    </row>
    <row r="25095" spans="10:10" ht="13">
      <c r="J25095" s="169"/>
    </row>
    <row r="25096" spans="10:10" ht="13">
      <c r="J25096" s="169"/>
    </row>
    <row r="25097" spans="10:10" ht="13">
      <c r="J25097" s="169"/>
    </row>
    <row r="25098" spans="10:10" ht="13">
      <c r="J25098" s="169"/>
    </row>
    <row r="25099" spans="10:10" ht="13">
      <c r="J25099" s="169"/>
    </row>
    <row r="25100" spans="10:10" ht="13">
      <c r="J25100" s="169"/>
    </row>
    <row r="25101" spans="10:10" ht="13">
      <c r="J25101" s="169"/>
    </row>
    <row r="25102" spans="10:10" ht="13">
      <c r="J25102" s="169"/>
    </row>
    <row r="25103" spans="10:10" ht="13">
      <c r="J25103" s="169"/>
    </row>
    <row r="25104" spans="10:10" ht="13">
      <c r="J25104" s="169"/>
    </row>
    <row r="25105" spans="10:10" ht="13">
      <c r="J25105" s="169"/>
    </row>
    <row r="25106" spans="10:10" ht="13">
      <c r="J25106" s="169"/>
    </row>
    <row r="25107" spans="10:10" ht="13">
      <c r="J25107" s="169"/>
    </row>
    <row r="25108" spans="10:10" ht="13">
      <c r="J25108" s="169"/>
    </row>
    <row r="25109" spans="10:10" ht="13">
      <c r="J25109" s="169"/>
    </row>
    <row r="25110" spans="10:10" ht="13">
      <c r="J25110" s="169"/>
    </row>
    <row r="25111" spans="10:10" ht="13">
      <c r="J25111" s="169"/>
    </row>
    <row r="25112" spans="10:10" ht="13">
      <c r="J25112" s="169"/>
    </row>
    <row r="25113" spans="10:10" ht="13">
      <c r="J25113" s="169"/>
    </row>
    <row r="25114" spans="10:10" ht="13">
      <c r="J25114" s="169"/>
    </row>
    <row r="25115" spans="10:10" ht="13">
      <c r="J25115" s="169"/>
    </row>
    <row r="25116" spans="10:10" ht="13">
      <c r="J25116" s="169"/>
    </row>
    <row r="25117" spans="10:10" ht="13">
      <c r="J25117" s="169"/>
    </row>
    <row r="25118" spans="10:10" ht="13">
      <c r="J25118" s="169"/>
    </row>
    <row r="25119" spans="10:10" ht="13">
      <c r="J25119" s="169"/>
    </row>
    <row r="25120" spans="10:10" ht="13">
      <c r="J25120" s="169"/>
    </row>
    <row r="25121" spans="10:10" ht="13">
      <c r="J25121" s="169"/>
    </row>
    <row r="25122" spans="10:10" ht="13">
      <c r="J25122" s="169"/>
    </row>
    <row r="25123" spans="10:10" ht="13">
      <c r="J25123" s="169"/>
    </row>
    <row r="25124" spans="10:10" ht="13">
      <c r="J25124" s="169"/>
    </row>
    <row r="25125" spans="10:10" ht="13">
      <c r="J25125" s="169"/>
    </row>
    <row r="25126" spans="10:10" ht="13">
      <c r="J25126" s="169"/>
    </row>
    <row r="25127" spans="10:10" ht="13">
      <c r="J25127" s="169"/>
    </row>
    <row r="25128" spans="10:10" ht="13">
      <c r="J25128" s="169"/>
    </row>
    <row r="25129" spans="10:10" ht="13">
      <c r="J25129" s="169"/>
    </row>
    <row r="25130" spans="10:10" ht="13">
      <c r="J25130" s="169"/>
    </row>
    <row r="25131" spans="10:10" ht="13">
      <c r="J25131" s="169"/>
    </row>
    <row r="25132" spans="10:10" ht="13">
      <c r="J25132" s="169"/>
    </row>
    <row r="25133" spans="10:10" ht="13">
      <c r="J25133" s="169"/>
    </row>
    <row r="25134" spans="10:10" ht="13">
      <c r="J25134" s="169"/>
    </row>
    <row r="25135" spans="10:10" ht="13">
      <c r="J25135" s="169"/>
    </row>
    <row r="25136" spans="10:10" ht="13">
      <c r="J25136" s="169"/>
    </row>
    <row r="25137" spans="10:10" ht="13">
      <c r="J25137" s="169"/>
    </row>
    <row r="25138" spans="10:10" ht="13">
      <c r="J25138" s="169"/>
    </row>
    <row r="25139" spans="10:10" ht="13">
      <c r="J25139" s="169"/>
    </row>
    <row r="25140" spans="10:10" ht="13">
      <c r="J25140" s="169"/>
    </row>
    <row r="25141" spans="10:10" ht="13">
      <c r="J25141" s="169"/>
    </row>
    <row r="25142" spans="10:10" ht="13">
      <c r="J25142" s="169"/>
    </row>
    <row r="25143" spans="10:10" ht="13">
      <c r="J25143" s="169"/>
    </row>
    <row r="25144" spans="10:10" ht="13">
      <c r="J25144" s="169"/>
    </row>
    <row r="25145" spans="10:10" ht="13">
      <c r="J25145" s="169"/>
    </row>
    <row r="25146" spans="10:10" ht="13">
      <c r="J25146" s="169"/>
    </row>
    <row r="25147" spans="10:10" ht="13">
      <c r="J25147" s="169"/>
    </row>
    <row r="25148" spans="10:10" ht="13">
      <c r="J25148" s="169"/>
    </row>
    <row r="25149" spans="10:10" ht="13">
      <c r="J25149" s="169"/>
    </row>
    <row r="25150" spans="10:10" ht="13">
      <c r="J25150" s="169"/>
    </row>
    <row r="25151" spans="10:10" ht="13">
      <c r="J25151" s="169"/>
    </row>
    <row r="25152" spans="10:10" ht="13">
      <c r="J25152" s="169"/>
    </row>
    <row r="25153" spans="10:10" ht="13">
      <c r="J25153" s="169"/>
    </row>
    <row r="25154" spans="10:10" ht="13">
      <c r="J25154" s="169"/>
    </row>
    <row r="25155" spans="10:10" ht="13">
      <c r="J25155" s="169"/>
    </row>
    <row r="25156" spans="10:10" ht="13">
      <c r="J25156" s="169"/>
    </row>
    <row r="25157" spans="10:10" ht="13">
      <c r="J25157" s="169"/>
    </row>
    <row r="25158" spans="10:10" ht="13">
      <c r="J25158" s="169"/>
    </row>
    <row r="25159" spans="10:10" ht="13">
      <c r="J25159" s="169"/>
    </row>
    <row r="25160" spans="10:10" ht="13">
      <c r="J25160" s="169"/>
    </row>
    <row r="25161" spans="10:10" ht="13">
      <c r="J25161" s="169"/>
    </row>
    <row r="25162" spans="10:10" ht="13">
      <c r="J25162" s="169"/>
    </row>
    <row r="25163" spans="10:10" ht="13">
      <c r="J25163" s="169"/>
    </row>
    <row r="25164" spans="10:10" ht="13">
      <c r="J25164" s="169"/>
    </row>
    <row r="25165" spans="10:10" ht="13">
      <c r="J25165" s="169"/>
    </row>
    <row r="25166" spans="10:10" ht="13">
      <c r="J25166" s="169"/>
    </row>
    <row r="25167" spans="10:10" ht="13">
      <c r="J25167" s="169"/>
    </row>
    <row r="25168" spans="10:10" ht="13">
      <c r="J25168" s="169"/>
    </row>
    <row r="25169" spans="10:10" ht="13">
      <c r="J25169" s="169"/>
    </row>
    <row r="25170" spans="10:10" ht="13">
      <c r="J25170" s="169"/>
    </row>
    <row r="25171" spans="10:10" ht="13">
      <c r="J25171" s="169"/>
    </row>
    <row r="25172" spans="10:10" ht="13">
      <c r="J25172" s="169"/>
    </row>
    <row r="25173" spans="10:10" ht="13">
      <c r="J25173" s="169"/>
    </row>
    <row r="25174" spans="10:10" ht="13">
      <c r="J25174" s="169"/>
    </row>
    <row r="25175" spans="10:10" ht="13">
      <c r="J25175" s="169"/>
    </row>
    <row r="25176" spans="10:10" ht="13">
      <c r="J25176" s="169"/>
    </row>
    <row r="25177" spans="10:10" ht="13">
      <c r="J25177" s="169"/>
    </row>
    <row r="25178" spans="10:10" ht="13">
      <c r="J25178" s="169"/>
    </row>
    <row r="25179" spans="10:10" ht="13">
      <c r="J25179" s="169"/>
    </row>
    <row r="25180" spans="10:10" ht="13">
      <c r="J25180" s="169"/>
    </row>
    <row r="25181" spans="10:10" ht="13">
      <c r="J25181" s="169"/>
    </row>
    <row r="25182" spans="10:10" ht="13">
      <c r="J25182" s="169"/>
    </row>
    <row r="25183" spans="10:10" ht="13">
      <c r="J25183" s="169"/>
    </row>
    <row r="25184" spans="10:10" ht="13">
      <c r="J25184" s="169"/>
    </row>
    <row r="25185" spans="10:10" ht="13">
      <c r="J25185" s="169"/>
    </row>
    <row r="25186" spans="10:10" ht="13">
      <c r="J25186" s="169"/>
    </row>
    <row r="25187" spans="10:10" ht="13">
      <c r="J25187" s="169"/>
    </row>
    <row r="25188" spans="10:10" ht="13">
      <c r="J25188" s="169"/>
    </row>
    <row r="25189" spans="10:10" ht="13">
      <c r="J25189" s="169"/>
    </row>
    <row r="25190" spans="10:10" ht="13">
      <c r="J25190" s="169"/>
    </row>
    <row r="25191" spans="10:10" ht="13">
      <c r="J25191" s="169"/>
    </row>
    <row r="25192" spans="10:10" ht="13">
      <c r="J25192" s="169"/>
    </row>
    <row r="25193" spans="10:10" ht="13">
      <c r="J25193" s="169"/>
    </row>
    <row r="25194" spans="10:10" ht="13">
      <c r="J25194" s="169"/>
    </row>
    <row r="25195" spans="10:10" ht="13">
      <c r="J25195" s="169"/>
    </row>
    <row r="25196" spans="10:10" ht="13">
      <c r="J25196" s="169"/>
    </row>
    <row r="25197" spans="10:10" ht="13">
      <c r="J25197" s="169"/>
    </row>
    <row r="25198" spans="10:10" ht="13">
      <c r="J25198" s="169"/>
    </row>
    <row r="25199" spans="10:10" ht="13">
      <c r="J25199" s="169"/>
    </row>
    <row r="25200" spans="10:10" ht="13">
      <c r="J25200" s="169"/>
    </row>
    <row r="25201" spans="10:10" ht="13">
      <c r="J25201" s="169"/>
    </row>
    <row r="25202" spans="10:10" ht="13">
      <c r="J25202" s="169"/>
    </row>
    <row r="25203" spans="10:10" ht="13">
      <c r="J25203" s="169"/>
    </row>
    <row r="25204" spans="10:10" ht="13">
      <c r="J25204" s="169"/>
    </row>
    <row r="25205" spans="10:10" ht="13">
      <c r="J25205" s="169"/>
    </row>
    <row r="25206" spans="10:10" ht="13">
      <c r="J25206" s="169"/>
    </row>
    <row r="25207" spans="10:10" ht="13">
      <c r="J25207" s="169"/>
    </row>
    <row r="25208" spans="10:10" ht="13">
      <c r="J25208" s="169"/>
    </row>
    <row r="25209" spans="10:10" ht="13">
      <c r="J25209" s="169"/>
    </row>
    <row r="25210" spans="10:10" ht="13">
      <c r="J25210" s="169"/>
    </row>
    <row r="25211" spans="10:10" ht="13">
      <c r="J25211" s="169"/>
    </row>
    <row r="25212" spans="10:10" ht="13">
      <c r="J25212" s="169"/>
    </row>
    <row r="25213" spans="10:10" ht="13">
      <c r="J25213" s="169"/>
    </row>
    <row r="25214" spans="10:10" ht="13">
      <c r="J25214" s="169"/>
    </row>
    <row r="25215" spans="10:10" ht="13">
      <c r="J25215" s="169"/>
    </row>
    <row r="25216" spans="10:10" ht="13">
      <c r="J25216" s="169"/>
    </row>
    <row r="25217" spans="10:10" ht="13">
      <c r="J25217" s="169"/>
    </row>
    <row r="25218" spans="10:10" ht="13">
      <c r="J25218" s="169"/>
    </row>
    <row r="25219" spans="10:10" ht="13">
      <c r="J25219" s="169"/>
    </row>
    <row r="25220" spans="10:10" ht="13">
      <c r="J25220" s="169"/>
    </row>
    <row r="25221" spans="10:10" ht="13">
      <c r="J25221" s="169"/>
    </row>
    <row r="25222" spans="10:10" ht="13">
      <c r="J25222" s="169"/>
    </row>
    <row r="25223" spans="10:10" ht="13">
      <c r="J25223" s="169"/>
    </row>
    <row r="25224" spans="10:10" ht="13">
      <c r="J25224" s="169"/>
    </row>
    <row r="25225" spans="10:10" ht="13">
      <c r="J25225" s="169"/>
    </row>
    <row r="25226" spans="10:10" ht="13">
      <c r="J25226" s="169"/>
    </row>
    <row r="25227" spans="10:10" ht="13">
      <c r="J25227" s="169"/>
    </row>
    <row r="25228" spans="10:10" ht="13">
      <c r="J25228" s="169"/>
    </row>
    <row r="25229" spans="10:10" ht="13">
      <c r="J25229" s="169"/>
    </row>
    <row r="25230" spans="10:10" ht="13">
      <c r="J25230" s="169"/>
    </row>
    <row r="25231" spans="10:10" ht="13">
      <c r="J25231" s="169"/>
    </row>
    <row r="25232" spans="10:10" ht="13">
      <c r="J25232" s="169"/>
    </row>
    <row r="25233" spans="10:10" ht="13">
      <c r="J25233" s="169"/>
    </row>
    <row r="25234" spans="10:10" ht="13">
      <c r="J25234" s="169"/>
    </row>
    <row r="25235" spans="10:10" ht="13">
      <c r="J25235" s="169"/>
    </row>
    <row r="25236" spans="10:10" ht="13">
      <c r="J25236" s="169"/>
    </row>
    <row r="25237" spans="10:10" ht="13">
      <c r="J25237" s="169"/>
    </row>
    <row r="25238" spans="10:10" ht="13">
      <c r="J25238" s="169"/>
    </row>
    <row r="25239" spans="10:10" ht="13">
      <c r="J25239" s="169"/>
    </row>
    <row r="25240" spans="10:10" ht="13">
      <c r="J25240" s="169"/>
    </row>
    <row r="25241" spans="10:10" ht="13">
      <c r="J25241" s="169"/>
    </row>
    <row r="25242" spans="10:10" ht="13">
      <c r="J25242" s="169"/>
    </row>
    <row r="25243" spans="10:10" ht="13">
      <c r="J25243" s="169"/>
    </row>
    <row r="25244" spans="10:10" ht="13">
      <c r="J25244" s="169"/>
    </row>
    <row r="25245" spans="10:10" ht="13">
      <c r="J25245" s="169"/>
    </row>
    <row r="25246" spans="10:10" ht="13">
      <c r="J25246" s="169"/>
    </row>
    <row r="25247" spans="10:10" ht="13">
      <c r="J25247" s="169"/>
    </row>
    <row r="25248" spans="10:10" ht="13">
      <c r="J25248" s="169"/>
    </row>
    <row r="25249" spans="10:10" ht="13">
      <c r="J25249" s="169"/>
    </row>
    <row r="25250" spans="10:10" ht="13">
      <c r="J25250" s="169"/>
    </row>
    <row r="25251" spans="10:10" ht="13">
      <c r="J25251" s="169"/>
    </row>
    <row r="25252" spans="10:10" ht="13">
      <c r="J25252" s="169"/>
    </row>
    <row r="25253" spans="10:10" ht="13">
      <c r="J25253" s="169"/>
    </row>
    <row r="25254" spans="10:10" ht="13">
      <c r="J25254" s="169"/>
    </row>
    <row r="25255" spans="10:10" ht="13">
      <c r="J25255" s="169"/>
    </row>
    <row r="25256" spans="10:10" ht="13">
      <c r="J25256" s="169"/>
    </row>
    <row r="25257" spans="10:10" ht="13">
      <c r="J25257" s="169"/>
    </row>
    <row r="25258" spans="10:10" ht="13">
      <c r="J25258" s="169"/>
    </row>
    <row r="25259" spans="10:10" ht="13">
      <c r="J25259" s="169"/>
    </row>
    <row r="25260" spans="10:10" ht="13">
      <c r="J25260" s="169"/>
    </row>
    <row r="25261" spans="10:10" ht="13">
      <c r="J25261" s="169"/>
    </row>
    <row r="25262" spans="10:10" ht="13">
      <c r="J25262" s="169"/>
    </row>
    <row r="25263" spans="10:10" ht="13">
      <c r="J25263" s="169"/>
    </row>
    <row r="25264" spans="10:10" ht="13">
      <c r="J25264" s="169"/>
    </row>
    <row r="25265" spans="10:10" ht="13">
      <c r="J25265" s="169"/>
    </row>
    <row r="25266" spans="10:10" ht="13">
      <c r="J25266" s="169"/>
    </row>
    <row r="25267" spans="10:10" ht="13">
      <c r="J25267" s="169"/>
    </row>
    <row r="25268" spans="10:10" ht="13">
      <c r="J25268" s="169"/>
    </row>
    <row r="25269" spans="10:10" ht="13">
      <c r="J25269" s="169"/>
    </row>
    <row r="25270" spans="10:10" ht="13">
      <c r="J25270" s="169"/>
    </row>
    <row r="25271" spans="10:10" ht="13">
      <c r="J25271" s="169"/>
    </row>
    <row r="25272" spans="10:10" ht="13">
      <c r="J25272" s="169"/>
    </row>
    <row r="25273" spans="10:10" ht="13">
      <c r="J25273" s="169"/>
    </row>
    <row r="25274" spans="10:10" ht="13">
      <c r="J25274" s="169"/>
    </row>
    <row r="25275" spans="10:10" ht="13">
      <c r="J25275" s="169"/>
    </row>
    <row r="25276" spans="10:10" ht="13">
      <c r="J25276" s="169"/>
    </row>
    <row r="25277" spans="10:10" ht="13">
      <c r="J25277" s="169"/>
    </row>
    <row r="25278" spans="10:10" ht="13">
      <c r="J25278" s="169"/>
    </row>
    <row r="25279" spans="10:10" ht="13">
      <c r="J25279" s="169"/>
    </row>
    <row r="25280" spans="10:10" ht="13">
      <c r="J25280" s="169"/>
    </row>
    <row r="25281" spans="10:10" ht="13">
      <c r="J25281" s="169"/>
    </row>
    <row r="25282" spans="10:10" ht="13">
      <c r="J25282" s="169"/>
    </row>
    <row r="25283" spans="10:10" ht="13">
      <c r="J25283" s="169"/>
    </row>
    <row r="25284" spans="10:10" ht="13">
      <c r="J25284" s="169"/>
    </row>
    <row r="25285" spans="10:10" ht="13">
      <c r="J25285" s="169"/>
    </row>
    <row r="25286" spans="10:10" ht="13">
      <c r="J25286" s="169"/>
    </row>
    <row r="25287" spans="10:10" ht="13">
      <c r="J25287" s="169"/>
    </row>
    <row r="25288" spans="10:10" ht="13">
      <c r="J25288" s="169"/>
    </row>
    <row r="25289" spans="10:10" ht="13">
      <c r="J25289" s="169"/>
    </row>
    <row r="25290" spans="10:10" ht="13">
      <c r="J25290" s="169"/>
    </row>
    <row r="25291" spans="10:10" ht="13">
      <c r="J25291" s="169"/>
    </row>
    <row r="25292" spans="10:10" ht="13">
      <c r="J25292" s="169"/>
    </row>
    <row r="25293" spans="10:10" ht="13">
      <c r="J25293" s="169"/>
    </row>
    <row r="25294" spans="10:10" ht="13">
      <c r="J25294" s="169"/>
    </row>
    <row r="25295" spans="10:10" ht="13">
      <c r="J25295" s="169"/>
    </row>
    <row r="25296" spans="10:10" ht="13">
      <c r="J25296" s="169"/>
    </row>
    <row r="25297" spans="10:10" ht="13">
      <c r="J25297" s="169"/>
    </row>
    <row r="25298" spans="10:10" ht="13">
      <c r="J25298" s="169"/>
    </row>
    <row r="25299" spans="10:10" ht="13">
      <c r="J25299" s="169"/>
    </row>
    <row r="25300" spans="10:10" ht="13">
      <c r="J25300" s="169"/>
    </row>
    <row r="25301" spans="10:10" ht="13">
      <c r="J25301" s="169"/>
    </row>
    <row r="25302" spans="10:10" ht="13">
      <c r="J25302" s="169"/>
    </row>
    <row r="25303" spans="10:10" ht="13">
      <c r="J25303" s="169"/>
    </row>
    <row r="25304" spans="10:10" ht="13">
      <c r="J25304" s="169"/>
    </row>
    <row r="25305" spans="10:10" ht="13">
      <c r="J25305" s="169"/>
    </row>
    <row r="25306" spans="10:10" ht="13">
      <c r="J25306" s="169"/>
    </row>
    <row r="25307" spans="10:10" ht="13">
      <c r="J25307" s="169"/>
    </row>
    <row r="25308" spans="10:10" ht="13">
      <c r="J25308" s="169"/>
    </row>
    <row r="25309" spans="10:10" ht="13">
      <c r="J25309" s="169"/>
    </row>
    <row r="25310" spans="10:10" ht="13">
      <c r="J25310" s="169"/>
    </row>
    <row r="25311" spans="10:10" ht="13">
      <c r="J25311" s="169"/>
    </row>
    <row r="25312" spans="10:10" ht="13">
      <c r="J25312" s="169"/>
    </row>
    <row r="25313" spans="10:10" ht="13">
      <c r="J25313" s="169"/>
    </row>
    <row r="25314" spans="10:10" ht="13">
      <c r="J25314" s="169"/>
    </row>
    <row r="25315" spans="10:10" ht="13">
      <c r="J25315" s="169"/>
    </row>
    <row r="25316" spans="10:10" ht="13">
      <c r="J25316" s="169"/>
    </row>
    <row r="25317" spans="10:10" ht="13">
      <c r="J25317" s="169"/>
    </row>
    <row r="25318" spans="10:10" ht="13">
      <c r="J25318" s="169"/>
    </row>
    <row r="25319" spans="10:10" ht="13">
      <c r="J25319" s="169"/>
    </row>
    <row r="25320" spans="10:10" ht="13">
      <c r="J25320" s="169"/>
    </row>
    <row r="25321" spans="10:10" ht="13">
      <c r="J25321" s="169"/>
    </row>
    <row r="25322" spans="10:10" ht="13">
      <c r="J25322" s="169"/>
    </row>
    <row r="25323" spans="10:10" ht="13">
      <c r="J25323" s="169"/>
    </row>
    <row r="25324" spans="10:10" ht="13">
      <c r="J25324" s="169"/>
    </row>
    <row r="25325" spans="10:10" ht="13">
      <c r="J25325" s="169"/>
    </row>
    <row r="25326" spans="10:10" ht="13">
      <c r="J25326" s="169"/>
    </row>
    <row r="25327" spans="10:10" ht="13">
      <c r="J25327" s="169"/>
    </row>
    <row r="25328" spans="10:10" ht="13">
      <c r="J25328" s="169"/>
    </row>
    <row r="25329" spans="10:10" ht="13">
      <c r="J25329" s="169"/>
    </row>
    <row r="25330" spans="10:10" ht="13">
      <c r="J25330" s="169"/>
    </row>
    <row r="25331" spans="10:10" ht="13">
      <c r="J25331" s="169"/>
    </row>
    <row r="25332" spans="10:10" ht="13">
      <c r="J25332" s="169"/>
    </row>
    <row r="25333" spans="10:10" ht="13">
      <c r="J25333" s="169"/>
    </row>
    <row r="25334" spans="10:10" ht="13">
      <c r="J25334" s="169"/>
    </row>
    <row r="25335" spans="10:10" ht="13">
      <c r="J25335" s="169"/>
    </row>
    <row r="25336" spans="10:10" ht="13">
      <c r="J25336" s="169"/>
    </row>
    <row r="25337" spans="10:10" ht="13">
      <c r="J25337" s="169"/>
    </row>
    <row r="25338" spans="10:10" ht="13">
      <c r="J25338" s="169"/>
    </row>
    <row r="25339" spans="10:10" ht="13">
      <c r="J25339" s="169"/>
    </row>
    <row r="25340" spans="10:10" ht="13">
      <c r="J25340" s="169"/>
    </row>
    <row r="25341" spans="10:10" ht="13">
      <c r="J25341" s="169"/>
    </row>
    <row r="25342" spans="10:10" ht="13">
      <c r="J25342" s="169"/>
    </row>
    <row r="25343" spans="10:10" ht="13">
      <c r="J25343" s="169"/>
    </row>
    <row r="25344" spans="10:10" ht="13">
      <c r="J25344" s="169"/>
    </row>
    <row r="25345" spans="10:10" ht="13">
      <c r="J25345" s="169"/>
    </row>
    <row r="25346" spans="10:10" ht="13">
      <c r="J25346" s="169"/>
    </row>
    <row r="25347" spans="10:10" ht="13">
      <c r="J25347" s="169"/>
    </row>
    <row r="25348" spans="10:10" ht="13">
      <c r="J25348" s="169"/>
    </row>
    <row r="25349" spans="10:10" ht="13">
      <c r="J25349" s="169"/>
    </row>
    <row r="25350" spans="10:10" ht="13">
      <c r="J25350" s="169"/>
    </row>
    <row r="25351" spans="10:10" ht="13">
      <c r="J25351" s="169"/>
    </row>
    <row r="25352" spans="10:10" ht="13">
      <c r="J25352" s="169"/>
    </row>
    <row r="25353" spans="10:10" ht="13">
      <c r="J25353" s="169"/>
    </row>
    <row r="25354" spans="10:10" ht="13">
      <c r="J25354" s="169"/>
    </row>
    <row r="25355" spans="10:10" ht="13">
      <c r="J25355" s="169"/>
    </row>
    <row r="25356" spans="10:10" ht="13">
      <c r="J25356" s="169"/>
    </row>
    <row r="25357" spans="10:10" ht="13">
      <c r="J25357" s="169"/>
    </row>
    <row r="25358" spans="10:10" ht="13">
      <c r="J25358" s="169"/>
    </row>
    <row r="25359" spans="10:10" ht="13">
      <c r="J25359" s="169"/>
    </row>
    <row r="25360" spans="10:10" ht="13">
      <c r="J25360" s="169"/>
    </row>
    <row r="25361" spans="10:10" ht="13">
      <c r="J25361" s="169"/>
    </row>
    <row r="25362" spans="10:10" ht="13">
      <c r="J25362" s="169"/>
    </row>
    <row r="25363" spans="10:10" ht="13">
      <c r="J25363" s="169"/>
    </row>
    <row r="25364" spans="10:10" ht="13">
      <c r="J25364" s="169"/>
    </row>
    <row r="25365" spans="10:10" ht="13">
      <c r="J25365" s="169"/>
    </row>
    <row r="25366" spans="10:10" ht="13">
      <c r="J25366" s="169"/>
    </row>
    <row r="25367" spans="10:10" ht="13">
      <c r="J25367" s="169"/>
    </row>
    <row r="25368" spans="10:10" ht="13">
      <c r="J25368" s="169"/>
    </row>
    <row r="25369" spans="10:10" ht="13">
      <c r="J25369" s="169"/>
    </row>
    <row r="25370" spans="10:10" ht="13">
      <c r="J25370" s="169"/>
    </row>
    <row r="25371" spans="10:10" ht="13">
      <c r="J25371" s="169"/>
    </row>
    <row r="25372" spans="10:10" ht="13">
      <c r="J25372" s="169"/>
    </row>
    <row r="25373" spans="10:10" ht="13">
      <c r="J25373" s="169"/>
    </row>
    <row r="25374" spans="10:10" ht="13">
      <c r="J25374" s="169"/>
    </row>
    <row r="25375" spans="10:10" ht="13">
      <c r="J25375" s="169"/>
    </row>
    <row r="25376" spans="10:10" ht="13">
      <c r="J25376" s="169"/>
    </row>
    <row r="25377" spans="10:10" ht="13">
      <c r="J25377" s="169"/>
    </row>
    <row r="25378" spans="10:10" ht="13">
      <c r="J25378" s="169"/>
    </row>
    <row r="25379" spans="10:10" ht="13">
      <c r="J25379" s="169"/>
    </row>
    <row r="25380" spans="10:10" ht="13">
      <c r="J25380" s="169"/>
    </row>
    <row r="25381" spans="10:10" ht="13">
      <c r="J25381" s="169"/>
    </row>
    <row r="25382" spans="10:10" ht="13">
      <c r="J25382" s="169"/>
    </row>
    <row r="25383" spans="10:10" ht="13">
      <c r="J25383" s="169"/>
    </row>
    <row r="25384" spans="10:10" ht="13">
      <c r="J25384" s="169"/>
    </row>
    <row r="25385" spans="10:10" ht="13">
      <c r="J25385" s="169"/>
    </row>
    <row r="25386" spans="10:10" ht="13">
      <c r="J25386" s="169"/>
    </row>
    <row r="25387" spans="10:10" ht="13">
      <c r="J25387" s="169"/>
    </row>
    <row r="25388" spans="10:10" ht="13">
      <c r="J25388" s="169"/>
    </row>
    <row r="25389" spans="10:10" ht="13">
      <c r="J25389" s="169"/>
    </row>
    <row r="25390" spans="10:10" ht="13">
      <c r="J25390" s="169"/>
    </row>
    <row r="25391" spans="10:10" ht="13">
      <c r="J25391" s="169"/>
    </row>
    <row r="25392" spans="10:10" ht="13">
      <c r="J25392" s="169"/>
    </row>
    <row r="25393" spans="10:10" ht="13">
      <c r="J25393" s="169"/>
    </row>
    <row r="25394" spans="10:10" ht="13">
      <c r="J25394" s="169"/>
    </row>
    <row r="25395" spans="10:10" ht="13">
      <c r="J25395" s="169"/>
    </row>
    <row r="25396" spans="10:10" ht="13">
      <c r="J25396" s="169"/>
    </row>
    <row r="25397" spans="10:10" ht="13">
      <c r="J25397" s="169"/>
    </row>
    <row r="25398" spans="10:10" ht="13">
      <c r="J25398" s="169"/>
    </row>
    <row r="25399" spans="10:10" ht="13">
      <c r="J25399" s="169"/>
    </row>
    <row r="25400" spans="10:10" ht="13">
      <c r="J25400" s="169"/>
    </row>
    <row r="25401" spans="10:10" ht="13">
      <c r="J25401" s="169"/>
    </row>
    <row r="25402" spans="10:10" ht="13">
      <c r="J25402" s="169"/>
    </row>
    <row r="25403" spans="10:10" ht="13">
      <c r="J25403" s="169"/>
    </row>
    <row r="25404" spans="10:10" ht="13">
      <c r="J25404" s="169"/>
    </row>
    <row r="25405" spans="10:10" ht="13">
      <c r="J25405" s="169"/>
    </row>
    <row r="25406" spans="10:10" ht="13">
      <c r="J25406" s="169"/>
    </row>
    <row r="25407" spans="10:10" ht="13">
      <c r="J25407" s="169"/>
    </row>
    <row r="25408" spans="10:10" ht="13">
      <c r="J25408" s="169"/>
    </row>
    <row r="25409" spans="10:10" ht="13">
      <c r="J25409" s="169"/>
    </row>
    <row r="25410" spans="10:10" ht="13">
      <c r="J25410" s="169"/>
    </row>
    <row r="25411" spans="10:10" ht="13">
      <c r="J25411" s="169"/>
    </row>
    <row r="25412" spans="10:10" ht="13">
      <c r="J25412" s="169"/>
    </row>
    <row r="25413" spans="10:10" ht="13">
      <c r="J25413" s="169"/>
    </row>
    <row r="25414" spans="10:10" ht="13">
      <c r="J25414" s="169"/>
    </row>
    <row r="25415" spans="10:10" ht="13">
      <c r="J25415" s="169"/>
    </row>
    <row r="25416" spans="10:10" ht="13">
      <c r="J25416" s="169"/>
    </row>
    <row r="25417" spans="10:10" ht="13">
      <c r="J25417" s="169"/>
    </row>
    <row r="25418" spans="10:10" ht="13">
      <c r="J25418" s="169"/>
    </row>
    <row r="25419" spans="10:10" ht="13">
      <c r="J25419" s="169"/>
    </row>
    <row r="25420" spans="10:10" ht="13">
      <c r="J25420" s="169"/>
    </row>
    <row r="25421" spans="10:10" ht="13">
      <c r="J25421" s="169"/>
    </row>
    <row r="25422" spans="10:10" ht="13">
      <c r="J25422" s="169"/>
    </row>
    <row r="25423" spans="10:10" ht="13">
      <c r="J25423" s="169"/>
    </row>
    <row r="25424" spans="10:10" ht="13">
      <c r="J25424" s="169"/>
    </row>
    <row r="25425" spans="10:10" ht="13">
      <c r="J25425" s="169"/>
    </row>
    <row r="25426" spans="10:10" ht="13">
      <c r="J25426" s="169"/>
    </row>
    <row r="25427" spans="10:10" ht="13">
      <c r="J25427" s="169"/>
    </row>
    <row r="25428" spans="10:10" ht="13">
      <c r="J25428" s="169"/>
    </row>
    <row r="25429" spans="10:10" ht="13">
      <c r="J25429" s="169"/>
    </row>
    <row r="25430" spans="10:10" ht="13">
      <c r="J25430" s="169"/>
    </row>
    <row r="25431" spans="10:10" ht="13">
      <c r="J25431" s="169"/>
    </row>
    <row r="25432" spans="10:10" ht="13">
      <c r="J25432" s="169"/>
    </row>
    <row r="25433" spans="10:10" ht="13">
      <c r="J25433" s="169"/>
    </row>
    <row r="25434" spans="10:10" ht="13">
      <c r="J25434" s="169"/>
    </row>
    <row r="25435" spans="10:10" ht="13">
      <c r="J25435" s="169"/>
    </row>
    <row r="25436" spans="10:10" ht="13">
      <c r="J25436" s="169"/>
    </row>
    <row r="25437" spans="10:10" ht="13">
      <c r="J25437" s="169"/>
    </row>
    <row r="25438" spans="10:10" ht="13">
      <c r="J25438" s="169"/>
    </row>
    <row r="25439" spans="10:10" ht="13">
      <c r="J25439" s="169"/>
    </row>
    <row r="25440" spans="10:10" ht="13">
      <c r="J25440" s="169"/>
    </row>
    <row r="25441" spans="10:10" ht="13">
      <c r="J25441" s="169"/>
    </row>
    <row r="25442" spans="10:10" ht="13">
      <c r="J25442" s="169"/>
    </row>
    <row r="25443" spans="10:10" ht="13">
      <c r="J25443" s="169"/>
    </row>
    <row r="25444" spans="10:10" ht="13">
      <c r="J25444" s="169"/>
    </row>
    <row r="25445" spans="10:10" ht="13">
      <c r="J25445" s="169"/>
    </row>
    <row r="25446" spans="10:10" ht="13">
      <c r="J25446" s="169"/>
    </row>
    <row r="25447" spans="10:10" ht="13">
      <c r="J25447" s="169"/>
    </row>
    <row r="25448" spans="10:10" ht="13">
      <c r="J25448" s="169"/>
    </row>
    <row r="25449" spans="10:10" ht="13">
      <c r="J25449" s="169"/>
    </row>
    <row r="25450" spans="10:10" ht="13">
      <c r="J25450" s="169"/>
    </row>
    <row r="25451" spans="10:10" ht="13">
      <c r="J25451" s="169"/>
    </row>
    <row r="25452" spans="10:10" ht="13">
      <c r="J25452" s="169"/>
    </row>
    <row r="25453" spans="10:10" ht="13">
      <c r="J25453" s="169"/>
    </row>
    <row r="25454" spans="10:10" ht="13">
      <c r="J25454" s="169"/>
    </row>
    <row r="25455" spans="10:10" ht="13">
      <c r="J25455" s="169"/>
    </row>
    <row r="25456" spans="10:10" ht="13">
      <c r="J25456" s="169"/>
    </row>
    <row r="25457" spans="10:10" ht="13">
      <c r="J25457" s="169"/>
    </row>
    <row r="25458" spans="10:10" ht="13">
      <c r="J25458" s="169"/>
    </row>
    <row r="25459" spans="10:10" ht="13">
      <c r="J25459" s="169"/>
    </row>
    <row r="25460" spans="10:10" ht="13">
      <c r="J25460" s="169"/>
    </row>
    <row r="25461" spans="10:10" ht="13">
      <c r="J25461" s="169"/>
    </row>
    <row r="25462" spans="10:10" ht="13">
      <c r="J25462" s="169"/>
    </row>
    <row r="25463" spans="10:10" ht="13">
      <c r="J25463" s="169"/>
    </row>
    <row r="25464" spans="10:10" ht="13">
      <c r="J25464" s="169"/>
    </row>
    <row r="25465" spans="10:10" ht="13">
      <c r="J25465" s="169"/>
    </row>
    <row r="25466" spans="10:10" ht="13">
      <c r="J25466" s="169"/>
    </row>
    <row r="25467" spans="10:10" ht="13">
      <c r="J25467" s="169"/>
    </row>
    <row r="25468" spans="10:10" ht="13">
      <c r="J25468" s="169"/>
    </row>
    <row r="25469" spans="10:10" ht="13">
      <c r="J25469" s="169"/>
    </row>
    <row r="25470" spans="10:10" ht="13">
      <c r="J25470" s="169"/>
    </row>
    <row r="25471" spans="10:10" ht="13">
      <c r="J25471" s="169"/>
    </row>
    <row r="25472" spans="10:10" ht="13">
      <c r="J25472" s="169"/>
    </row>
    <row r="25473" spans="10:10" ht="13">
      <c r="J25473" s="169"/>
    </row>
    <row r="25474" spans="10:10" ht="13">
      <c r="J25474" s="169"/>
    </row>
    <row r="25475" spans="10:10" ht="13">
      <c r="J25475" s="169"/>
    </row>
    <row r="25476" spans="10:10" ht="13">
      <c r="J25476" s="169"/>
    </row>
    <row r="25477" spans="10:10" ht="13">
      <c r="J25477" s="169"/>
    </row>
    <row r="25478" spans="10:10" ht="13">
      <c r="J25478" s="169"/>
    </row>
    <row r="25479" spans="10:10" ht="13">
      <c r="J25479" s="169"/>
    </row>
    <row r="25480" spans="10:10" ht="13">
      <c r="J25480" s="169"/>
    </row>
    <row r="25481" spans="10:10" ht="13">
      <c r="J25481" s="169"/>
    </row>
    <row r="25482" spans="10:10" ht="13">
      <c r="J25482" s="169"/>
    </row>
    <row r="25483" spans="10:10" ht="13">
      <c r="J25483" s="169"/>
    </row>
    <row r="25484" spans="10:10" ht="13">
      <c r="J25484" s="169"/>
    </row>
    <row r="25485" spans="10:10" ht="13">
      <c r="J25485" s="169"/>
    </row>
    <row r="25486" spans="10:10" ht="13">
      <c r="J25486" s="169"/>
    </row>
    <row r="25487" spans="10:10" ht="13">
      <c r="J25487" s="169"/>
    </row>
    <row r="25488" spans="10:10" ht="13">
      <c r="J25488" s="169"/>
    </row>
    <row r="25489" spans="10:10" ht="13">
      <c r="J25489" s="169"/>
    </row>
    <row r="25490" spans="10:10" ht="13">
      <c r="J25490" s="169"/>
    </row>
    <row r="25491" spans="10:10" ht="13">
      <c r="J25491" s="169"/>
    </row>
    <row r="25492" spans="10:10" ht="13">
      <c r="J25492" s="169"/>
    </row>
    <row r="25493" spans="10:10" ht="13">
      <c r="J25493" s="169"/>
    </row>
    <row r="25494" spans="10:10" ht="13">
      <c r="J25494" s="169"/>
    </row>
    <row r="25495" spans="10:10" ht="13">
      <c r="J25495" s="169"/>
    </row>
    <row r="25496" spans="10:10" ht="13">
      <c r="J25496" s="169"/>
    </row>
    <row r="25497" spans="10:10" ht="13">
      <c r="J25497" s="169"/>
    </row>
    <row r="25498" spans="10:10" ht="13">
      <c r="J25498" s="169"/>
    </row>
    <row r="25499" spans="10:10" ht="13">
      <c r="J25499" s="169"/>
    </row>
    <row r="25500" spans="10:10" ht="13">
      <c r="J25500" s="169"/>
    </row>
    <row r="25501" spans="10:10" ht="13">
      <c r="J25501" s="169"/>
    </row>
    <row r="25502" spans="10:10" ht="13">
      <c r="J25502" s="169"/>
    </row>
    <row r="25503" spans="10:10" ht="13">
      <c r="J25503" s="169"/>
    </row>
    <row r="25504" spans="10:10" ht="13">
      <c r="J25504" s="169"/>
    </row>
    <row r="25505" spans="10:10" ht="13">
      <c r="J25505" s="169"/>
    </row>
    <row r="25506" spans="10:10" ht="13">
      <c r="J25506" s="169"/>
    </row>
    <row r="25507" spans="10:10" ht="13">
      <c r="J25507" s="169"/>
    </row>
    <row r="25508" spans="10:10" ht="13">
      <c r="J25508" s="169"/>
    </row>
    <row r="25509" spans="10:10" ht="13">
      <c r="J25509" s="169"/>
    </row>
    <row r="25510" spans="10:10" ht="13">
      <c r="J25510" s="169"/>
    </row>
    <row r="25511" spans="10:10" ht="13">
      <c r="J25511" s="169"/>
    </row>
    <row r="25512" spans="10:10" ht="13">
      <c r="J25512" s="169"/>
    </row>
    <row r="25513" spans="10:10" ht="13">
      <c r="J25513" s="169"/>
    </row>
    <row r="25514" spans="10:10" ht="13">
      <c r="J25514" s="169"/>
    </row>
    <row r="25515" spans="10:10" ht="13">
      <c r="J25515" s="169"/>
    </row>
    <row r="25516" spans="10:10" ht="13">
      <c r="J25516" s="169"/>
    </row>
    <row r="25517" spans="10:10" ht="13">
      <c r="J25517" s="169"/>
    </row>
    <row r="25518" spans="10:10" ht="13">
      <c r="J25518" s="169"/>
    </row>
    <row r="25519" spans="10:10" ht="13">
      <c r="J25519" s="169"/>
    </row>
    <row r="25520" spans="10:10" ht="13">
      <c r="J25520" s="169"/>
    </row>
    <row r="25521" spans="10:10" ht="13">
      <c r="J25521" s="169"/>
    </row>
    <row r="25522" spans="10:10" ht="13">
      <c r="J25522" s="169"/>
    </row>
    <row r="25523" spans="10:10" ht="13">
      <c r="J25523" s="169"/>
    </row>
    <row r="25524" spans="10:10" ht="13">
      <c r="J25524" s="169"/>
    </row>
    <row r="25525" spans="10:10" ht="13">
      <c r="J25525" s="169"/>
    </row>
    <row r="25526" spans="10:10" ht="13">
      <c r="J25526" s="169"/>
    </row>
    <row r="25527" spans="10:10" ht="13">
      <c r="J25527" s="169"/>
    </row>
    <row r="25528" spans="10:10" ht="13">
      <c r="J25528" s="169"/>
    </row>
    <row r="25529" spans="10:10" ht="13">
      <c r="J25529" s="169"/>
    </row>
    <row r="25530" spans="10:10" ht="13">
      <c r="J25530" s="169"/>
    </row>
    <row r="25531" spans="10:10" ht="13">
      <c r="J25531" s="169"/>
    </row>
    <row r="25532" spans="10:10" ht="13">
      <c r="J25532" s="169"/>
    </row>
    <row r="25533" spans="10:10" ht="13">
      <c r="J25533" s="169"/>
    </row>
    <row r="25534" spans="10:10" ht="13">
      <c r="J25534" s="169"/>
    </row>
    <row r="25535" spans="10:10" ht="13">
      <c r="J25535" s="169"/>
    </row>
    <row r="25536" spans="10:10" ht="13">
      <c r="J25536" s="169"/>
    </row>
    <row r="25537" spans="10:10" ht="13">
      <c r="J25537" s="169"/>
    </row>
    <row r="25538" spans="10:10" ht="13">
      <c r="J25538" s="169"/>
    </row>
    <row r="25539" spans="10:10" ht="13">
      <c r="J25539" s="169"/>
    </row>
    <row r="25540" spans="10:10" ht="13">
      <c r="J25540" s="169"/>
    </row>
    <row r="25541" spans="10:10" ht="13">
      <c r="J25541" s="169"/>
    </row>
    <row r="25542" spans="10:10" ht="13">
      <c r="J25542" s="169"/>
    </row>
    <row r="25543" spans="10:10" ht="13">
      <c r="J25543" s="169"/>
    </row>
    <row r="25544" spans="10:10" ht="13">
      <c r="J25544" s="169"/>
    </row>
    <row r="25545" spans="10:10" ht="13">
      <c r="J25545" s="169"/>
    </row>
    <row r="25546" spans="10:10" ht="13">
      <c r="J25546" s="169"/>
    </row>
    <row r="25547" spans="10:10" ht="13">
      <c r="J25547" s="169"/>
    </row>
    <row r="25548" spans="10:10" ht="13">
      <c r="J25548" s="169"/>
    </row>
    <row r="25549" spans="10:10" ht="13">
      <c r="J25549" s="169"/>
    </row>
    <row r="25550" spans="10:10" ht="13">
      <c r="J25550" s="169"/>
    </row>
    <row r="25551" spans="10:10" ht="13">
      <c r="J25551" s="169"/>
    </row>
    <row r="25552" spans="10:10" ht="13">
      <c r="J25552" s="169"/>
    </row>
    <row r="25553" spans="10:10" ht="13">
      <c r="J25553" s="169"/>
    </row>
    <row r="25554" spans="10:10" ht="13">
      <c r="J25554" s="169"/>
    </row>
    <row r="25555" spans="10:10" ht="13">
      <c r="J25555" s="169"/>
    </row>
    <row r="25556" spans="10:10" ht="13">
      <c r="J25556" s="169"/>
    </row>
    <row r="25557" spans="10:10" ht="13">
      <c r="J25557" s="169"/>
    </row>
    <row r="25558" spans="10:10" ht="13">
      <c r="J25558" s="169"/>
    </row>
    <row r="25559" spans="10:10" ht="13">
      <c r="J25559" s="169"/>
    </row>
    <row r="25560" spans="10:10" ht="13">
      <c r="J25560" s="169"/>
    </row>
    <row r="25561" spans="10:10" ht="13">
      <c r="J25561" s="169"/>
    </row>
    <row r="25562" spans="10:10" ht="13">
      <c r="J25562" s="169"/>
    </row>
    <row r="25563" spans="10:10" ht="13">
      <c r="J25563" s="169"/>
    </row>
    <row r="25564" spans="10:10" ht="13">
      <c r="J25564" s="169"/>
    </row>
    <row r="25565" spans="10:10" ht="13">
      <c r="J25565" s="169"/>
    </row>
    <row r="25566" spans="10:10" ht="13">
      <c r="J25566" s="169"/>
    </row>
    <row r="25567" spans="10:10" ht="13">
      <c r="J25567" s="169"/>
    </row>
    <row r="25568" spans="10:10" ht="13">
      <c r="J25568" s="169"/>
    </row>
    <row r="25569" spans="10:10" ht="13">
      <c r="J25569" s="169"/>
    </row>
    <row r="25570" spans="10:10" ht="13">
      <c r="J25570" s="169"/>
    </row>
    <row r="25571" spans="10:10" ht="13">
      <c r="J25571" s="169"/>
    </row>
    <row r="25572" spans="10:10" ht="13">
      <c r="J25572" s="169"/>
    </row>
    <row r="25573" spans="10:10" ht="13">
      <c r="J25573" s="169"/>
    </row>
    <row r="25574" spans="10:10" ht="13">
      <c r="J25574" s="169"/>
    </row>
    <row r="25575" spans="10:10" ht="13">
      <c r="J25575" s="169"/>
    </row>
    <row r="25576" spans="10:10" ht="13">
      <c r="J25576" s="169"/>
    </row>
    <row r="25577" spans="10:10" ht="13">
      <c r="J25577" s="169"/>
    </row>
    <row r="25578" spans="10:10" ht="13">
      <c r="J25578" s="169"/>
    </row>
    <row r="25579" spans="10:10" ht="13">
      <c r="J25579" s="169"/>
    </row>
    <row r="25580" spans="10:10" ht="13">
      <c r="J25580" s="169"/>
    </row>
    <row r="25581" spans="10:10" ht="13">
      <c r="J25581" s="169"/>
    </row>
    <row r="25582" spans="10:10" ht="13">
      <c r="J25582" s="169"/>
    </row>
    <row r="25583" spans="10:10" ht="13">
      <c r="J25583" s="169"/>
    </row>
    <row r="25584" spans="10:10" ht="13">
      <c r="J25584" s="169"/>
    </row>
    <row r="25585" spans="10:10" ht="13">
      <c r="J25585" s="169"/>
    </row>
    <row r="25586" spans="10:10" ht="13">
      <c r="J25586" s="169"/>
    </row>
    <row r="25587" spans="10:10" ht="13">
      <c r="J25587" s="169"/>
    </row>
    <row r="25588" spans="10:10" ht="13">
      <c r="J25588" s="169"/>
    </row>
    <row r="25589" spans="10:10" ht="13">
      <c r="J25589" s="169"/>
    </row>
    <row r="25590" spans="10:10" ht="13">
      <c r="J25590" s="169"/>
    </row>
    <row r="25591" spans="10:10" ht="13">
      <c r="J25591" s="169"/>
    </row>
    <row r="25592" spans="10:10" ht="13">
      <c r="J25592" s="169"/>
    </row>
    <row r="25593" spans="10:10" ht="13">
      <c r="J25593" s="169"/>
    </row>
    <row r="25594" spans="10:10" ht="13">
      <c r="J25594" s="169"/>
    </row>
    <row r="25595" spans="10:10" ht="13">
      <c r="J25595" s="169"/>
    </row>
    <row r="25596" spans="10:10" ht="13">
      <c r="J25596" s="169"/>
    </row>
    <row r="25597" spans="10:10" ht="13">
      <c r="J25597" s="169"/>
    </row>
    <row r="25598" spans="10:10" ht="13">
      <c r="J25598" s="169"/>
    </row>
    <row r="25599" spans="10:10" ht="13">
      <c r="J25599" s="169"/>
    </row>
    <row r="25600" spans="10:10" ht="13">
      <c r="J25600" s="169"/>
    </row>
    <row r="25601" spans="10:10" ht="13">
      <c r="J25601" s="169"/>
    </row>
    <row r="25602" spans="10:10" ht="13">
      <c r="J25602" s="169"/>
    </row>
    <row r="25603" spans="10:10" ht="13">
      <c r="J25603" s="169"/>
    </row>
    <row r="25604" spans="10:10" ht="13">
      <c r="J25604" s="169"/>
    </row>
    <row r="25605" spans="10:10" ht="13">
      <c r="J25605" s="169"/>
    </row>
    <row r="25606" spans="10:10" ht="13">
      <c r="J25606" s="169"/>
    </row>
    <row r="25607" spans="10:10" ht="13">
      <c r="J25607" s="169"/>
    </row>
    <row r="25608" spans="10:10" ht="13">
      <c r="J25608" s="169"/>
    </row>
    <row r="25609" spans="10:10" ht="13">
      <c r="J25609" s="169"/>
    </row>
    <row r="25610" spans="10:10" ht="13">
      <c r="J25610" s="169"/>
    </row>
    <row r="25611" spans="10:10" ht="13">
      <c r="J25611" s="169"/>
    </row>
    <row r="25612" spans="10:10" ht="13">
      <c r="J25612" s="169"/>
    </row>
    <row r="25613" spans="10:10" ht="13">
      <c r="J25613" s="169"/>
    </row>
    <row r="25614" spans="10:10" ht="13">
      <c r="J25614" s="169"/>
    </row>
    <row r="25615" spans="10:10" ht="13">
      <c r="J25615" s="169"/>
    </row>
    <row r="25616" spans="10:10" ht="13">
      <c r="J25616" s="169"/>
    </row>
    <row r="25617" spans="10:10" ht="13">
      <c r="J25617" s="169"/>
    </row>
    <row r="25618" spans="10:10" ht="13">
      <c r="J25618" s="169"/>
    </row>
    <row r="25619" spans="10:10" ht="13">
      <c r="J25619" s="169"/>
    </row>
    <row r="25620" spans="10:10" ht="13">
      <c r="J25620" s="169"/>
    </row>
    <row r="25621" spans="10:10" ht="13">
      <c r="J25621" s="169"/>
    </row>
    <row r="25622" spans="10:10" ht="13">
      <c r="J25622" s="169"/>
    </row>
    <row r="25623" spans="10:10" ht="13">
      <c r="J25623" s="169"/>
    </row>
    <row r="25624" spans="10:10" ht="13">
      <c r="J25624" s="169"/>
    </row>
    <row r="25625" spans="10:10" ht="13">
      <c r="J25625" s="169"/>
    </row>
    <row r="25626" spans="10:10" ht="13">
      <c r="J25626" s="169"/>
    </row>
    <row r="25627" spans="10:10" ht="13">
      <c r="J25627" s="169"/>
    </row>
    <row r="25628" spans="10:10" ht="13">
      <c r="J25628" s="169"/>
    </row>
    <row r="25629" spans="10:10" ht="13">
      <c r="J25629" s="169"/>
    </row>
    <row r="25630" spans="10:10" ht="13">
      <c r="J25630" s="169"/>
    </row>
    <row r="25631" spans="10:10" ht="13">
      <c r="J25631" s="169"/>
    </row>
    <row r="25632" spans="10:10" ht="13">
      <c r="J25632" s="169"/>
    </row>
    <row r="25633" spans="10:10" ht="13">
      <c r="J25633" s="169"/>
    </row>
    <row r="25634" spans="10:10" ht="13">
      <c r="J25634" s="169"/>
    </row>
    <row r="25635" spans="10:10" ht="13">
      <c r="J25635" s="169"/>
    </row>
    <row r="25636" spans="10:10" ht="13">
      <c r="J25636" s="169"/>
    </row>
    <row r="25637" spans="10:10" ht="13">
      <c r="J25637" s="169"/>
    </row>
    <row r="25638" spans="10:10" ht="13">
      <c r="J25638" s="169"/>
    </row>
    <row r="25639" spans="10:10" ht="13">
      <c r="J25639" s="169"/>
    </row>
    <row r="25640" spans="10:10" ht="13">
      <c r="J25640" s="169"/>
    </row>
    <row r="25641" spans="10:10" ht="13">
      <c r="J25641" s="169"/>
    </row>
    <row r="25642" spans="10:10" ht="13">
      <c r="J25642" s="169"/>
    </row>
    <row r="25643" spans="10:10" ht="13">
      <c r="J25643" s="169"/>
    </row>
    <row r="25644" spans="10:10" ht="13">
      <c r="J25644" s="169"/>
    </row>
    <row r="25645" spans="10:10" ht="13">
      <c r="J25645" s="169"/>
    </row>
    <row r="25646" spans="10:10" ht="13">
      <c r="J25646" s="169"/>
    </row>
    <row r="25647" spans="10:10" ht="13">
      <c r="J25647" s="169"/>
    </row>
    <row r="25648" spans="10:10" ht="13">
      <c r="J25648" s="169"/>
    </row>
    <row r="25649" spans="10:10" ht="13">
      <c r="J25649" s="169"/>
    </row>
    <row r="25650" spans="10:10" ht="13">
      <c r="J25650" s="169"/>
    </row>
    <row r="25651" spans="10:10" ht="13">
      <c r="J25651" s="169"/>
    </row>
    <row r="25652" spans="10:10" ht="13">
      <c r="J25652" s="169"/>
    </row>
    <row r="25653" spans="10:10" ht="13">
      <c r="J25653" s="169"/>
    </row>
    <row r="25654" spans="10:10" ht="13">
      <c r="J25654" s="169"/>
    </row>
    <row r="25655" spans="10:10" ht="13">
      <c r="J25655" s="169"/>
    </row>
    <row r="25656" spans="10:10" ht="13">
      <c r="J25656" s="169"/>
    </row>
    <row r="25657" spans="10:10" ht="13">
      <c r="J25657" s="169"/>
    </row>
    <row r="25658" spans="10:10" ht="13">
      <c r="J25658" s="169"/>
    </row>
    <row r="25659" spans="10:10" ht="13">
      <c r="J25659" s="169"/>
    </row>
    <row r="25660" spans="10:10" ht="13">
      <c r="J25660" s="169"/>
    </row>
    <row r="25661" spans="10:10" ht="13">
      <c r="J25661" s="169"/>
    </row>
    <row r="25662" spans="10:10" ht="13">
      <c r="J25662" s="169"/>
    </row>
    <row r="25663" spans="10:10" ht="13">
      <c r="J25663" s="169"/>
    </row>
    <row r="25664" spans="10:10" ht="13">
      <c r="J25664" s="169"/>
    </row>
    <row r="25665" spans="10:10" ht="13">
      <c r="J25665" s="169"/>
    </row>
    <row r="25666" spans="10:10" ht="13">
      <c r="J25666" s="169"/>
    </row>
    <row r="25667" spans="10:10" ht="13">
      <c r="J25667" s="169"/>
    </row>
    <row r="25668" spans="10:10" ht="13">
      <c r="J25668" s="169"/>
    </row>
    <row r="25669" spans="10:10" ht="13">
      <c r="J25669" s="169"/>
    </row>
    <row r="25670" spans="10:10" ht="13">
      <c r="J25670" s="169"/>
    </row>
    <row r="25671" spans="10:10" ht="13">
      <c r="J25671" s="169"/>
    </row>
    <row r="25672" spans="10:10" ht="13">
      <c r="J25672" s="169"/>
    </row>
    <row r="25673" spans="10:10" ht="13">
      <c r="J25673" s="169"/>
    </row>
    <row r="25674" spans="10:10" ht="13">
      <c r="J25674" s="169"/>
    </row>
    <row r="25675" spans="10:10" ht="13">
      <c r="J25675" s="169"/>
    </row>
    <row r="25676" spans="10:10" ht="13">
      <c r="J25676" s="169"/>
    </row>
    <row r="25677" spans="10:10" ht="13">
      <c r="J25677" s="169"/>
    </row>
    <row r="25678" spans="10:10" ht="13">
      <c r="J25678" s="169"/>
    </row>
    <row r="25679" spans="10:10" ht="13">
      <c r="J25679" s="169"/>
    </row>
    <row r="25680" spans="10:10" ht="13">
      <c r="J25680" s="169"/>
    </row>
    <row r="25681" spans="10:10" ht="13">
      <c r="J25681" s="169"/>
    </row>
    <row r="25682" spans="10:10" ht="13">
      <c r="J25682" s="169"/>
    </row>
    <row r="25683" spans="10:10" ht="13">
      <c r="J25683" s="169"/>
    </row>
    <row r="25684" spans="10:10" ht="13">
      <c r="J25684" s="169"/>
    </row>
    <row r="25685" spans="10:10" ht="13">
      <c r="J25685" s="169"/>
    </row>
    <row r="25686" spans="10:10" ht="13">
      <c r="J25686" s="169"/>
    </row>
    <row r="25687" spans="10:10" ht="13">
      <c r="J25687" s="169"/>
    </row>
    <row r="25688" spans="10:10" ht="13">
      <c r="J25688" s="169"/>
    </row>
    <row r="25689" spans="10:10" ht="13">
      <c r="J25689" s="169"/>
    </row>
    <row r="25690" spans="10:10" ht="13">
      <c r="J25690" s="169"/>
    </row>
    <row r="25691" spans="10:10" ht="13">
      <c r="J25691" s="169"/>
    </row>
    <row r="25692" spans="10:10" ht="13">
      <c r="J25692" s="169"/>
    </row>
    <row r="25693" spans="10:10" ht="13">
      <c r="J25693" s="169"/>
    </row>
    <row r="25694" spans="10:10" ht="13">
      <c r="J25694" s="169"/>
    </row>
    <row r="25695" spans="10:10" ht="13">
      <c r="J25695" s="169"/>
    </row>
    <row r="25696" spans="10:10" ht="13">
      <c r="J25696" s="169"/>
    </row>
    <row r="25697" spans="10:10" ht="13">
      <c r="J25697" s="169"/>
    </row>
    <row r="25698" spans="10:10" ht="13">
      <c r="J25698" s="169"/>
    </row>
    <row r="25699" spans="10:10" ht="13">
      <c r="J25699" s="169"/>
    </row>
    <row r="25700" spans="10:10" ht="13">
      <c r="J25700" s="169"/>
    </row>
    <row r="25701" spans="10:10" ht="13">
      <c r="J25701" s="169"/>
    </row>
    <row r="25702" spans="10:10" ht="13">
      <c r="J25702" s="169"/>
    </row>
    <row r="25703" spans="10:10" ht="13">
      <c r="J25703" s="169"/>
    </row>
    <row r="25704" spans="10:10" ht="13">
      <c r="J25704" s="169"/>
    </row>
    <row r="25705" spans="10:10" ht="13">
      <c r="J25705" s="169"/>
    </row>
    <row r="25706" spans="10:10" ht="13">
      <c r="J25706" s="169"/>
    </row>
    <row r="25707" spans="10:10" ht="13">
      <c r="J25707" s="169"/>
    </row>
    <row r="25708" spans="10:10" ht="13">
      <c r="J25708" s="169"/>
    </row>
    <row r="25709" spans="10:10" ht="13">
      <c r="J25709" s="169"/>
    </row>
    <row r="25710" spans="10:10" ht="13">
      <c r="J25710" s="169"/>
    </row>
    <row r="25711" spans="10:10" ht="13">
      <c r="J25711" s="169"/>
    </row>
    <row r="25712" spans="10:10" ht="13">
      <c r="J25712" s="169"/>
    </row>
    <row r="25713" spans="10:10" ht="13">
      <c r="J25713" s="169"/>
    </row>
    <row r="25714" spans="10:10" ht="13">
      <c r="J25714" s="169"/>
    </row>
    <row r="25715" spans="10:10" ht="13">
      <c r="J25715" s="169"/>
    </row>
    <row r="25716" spans="10:10" ht="13">
      <c r="J25716" s="169"/>
    </row>
    <row r="25717" spans="10:10" ht="13">
      <c r="J25717" s="169"/>
    </row>
    <row r="25718" spans="10:10" ht="13">
      <c r="J25718" s="169"/>
    </row>
    <row r="25719" spans="10:10" ht="13">
      <c r="J25719" s="169"/>
    </row>
    <row r="25720" spans="10:10" ht="13">
      <c r="J25720" s="169"/>
    </row>
    <row r="25721" spans="10:10" ht="13">
      <c r="J25721" s="169"/>
    </row>
    <row r="25722" spans="10:10" ht="13">
      <c r="J25722" s="169"/>
    </row>
    <row r="25723" spans="10:10" ht="13">
      <c r="J25723" s="169"/>
    </row>
    <row r="25724" spans="10:10" ht="13">
      <c r="J25724" s="169"/>
    </row>
    <row r="25725" spans="10:10" ht="13">
      <c r="J25725" s="169"/>
    </row>
    <row r="25726" spans="10:10" ht="13">
      <c r="J25726" s="169"/>
    </row>
    <row r="25727" spans="10:10" ht="13">
      <c r="J25727" s="169"/>
    </row>
    <row r="25728" spans="10:10" ht="13">
      <c r="J25728" s="169"/>
    </row>
    <row r="25729" spans="10:10" ht="13">
      <c r="J25729" s="169"/>
    </row>
    <row r="25730" spans="10:10" ht="13">
      <c r="J25730" s="169"/>
    </row>
    <row r="25731" spans="10:10" ht="13">
      <c r="J25731" s="169"/>
    </row>
    <row r="25732" spans="10:10" ht="13">
      <c r="J25732" s="169"/>
    </row>
    <row r="25733" spans="10:10" ht="13">
      <c r="J25733" s="169"/>
    </row>
    <row r="25734" spans="10:10" ht="13">
      <c r="J25734" s="169"/>
    </row>
    <row r="25735" spans="10:10" ht="13">
      <c r="J25735" s="169"/>
    </row>
    <row r="25736" spans="10:10" ht="13">
      <c r="J25736" s="169"/>
    </row>
    <row r="25737" spans="10:10" ht="13">
      <c r="J25737" s="169"/>
    </row>
    <row r="25738" spans="10:10" ht="13">
      <c r="J25738" s="169"/>
    </row>
    <row r="25739" spans="10:10" ht="13">
      <c r="J25739" s="169"/>
    </row>
    <row r="25740" spans="10:10" ht="13">
      <c r="J25740" s="169"/>
    </row>
    <row r="25741" spans="10:10" ht="13">
      <c r="J25741" s="169"/>
    </row>
    <row r="25742" spans="10:10" ht="13">
      <c r="J25742" s="169"/>
    </row>
    <row r="25743" spans="10:10" ht="13">
      <c r="J25743" s="169"/>
    </row>
    <row r="25744" spans="10:10" ht="13">
      <c r="J25744" s="169"/>
    </row>
    <row r="25745" spans="10:10" ht="13">
      <c r="J25745" s="169"/>
    </row>
    <row r="25746" spans="10:10" ht="13">
      <c r="J25746" s="169"/>
    </row>
    <row r="25747" spans="10:10" ht="13">
      <c r="J25747" s="169"/>
    </row>
    <row r="25748" spans="10:10" ht="13">
      <c r="J25748" s="169"/>
    </row>
    <row r="25749" spans="10:10" ht="13">
      <c r="J25749" s="169"/>
    </row>
    <row r="25750" spans="10:10" ht="13">
      <c r="J25750" s="169"/>
    </row>
    <row r="25751" spans="10:10" ht="13">
      <c r="J25751" s="169"/>
    </row>
    <row r="25752" spans="10:10" ht="13">
      <c r="J25752" s="169"/>
    </row>
    <row r="25753" spans="10:10" ht="13">
      <c r="J25753" s="169"/>
    </row>
    <row r="25754" spans="10:10" ht="13">
      <c r="J25754" s="169"/>
    </row>
    <row r="25755" spans="10:10" ht="13">
      <c r="J25755" s="169"/>
    </row>
    <row r="25756" spans="10:10" ht="13">
      <c r="J25756" s="169"/>
    </row>
    <row r="25757" spans="10:10" ht="13">
      <c r="J25757" s="169"/>
    </row>
    <row r="25758" spans="10:10" ht="13">
      <c r="J25758" s="169"/>
    </row>
    <row r="25759" spans="10:10" ht="13">
      <c r="J25759" s="169"/>
    </row>
    <row r="25760" spans="10:10" ht="13">
      <c r="J25760" s="169"/>
    </row>
    <row r="25761" spans="10:10" ht="13">
      <c r="J25761" s="169"/>
    </row>
    <row r="25762" spans="10:10" ht="13">
      <c r="J25762" s="169"/>
    </row>
    <row r="25763" spans="10:10" ht="13">
      <c r="J25763" s="169"/>
    </row>
    <row r="25764" spans="10:10" ht="13">
      <c r="J25764" s="169"/>
    </row>
    <row r="25765" spans="10:10" ht="13">
      <c r="J25765" s="169"/>
    </row>
    <row r="25766" spans="10:10" ht="13">
      <c r="J25766" s="169"/>
    </row>
    <row r="25767" spans="10:10" ht="13">
      <c r="J25767" s="169"/>
    </row>
    <row r="25768" spans="10:10" ht="13">
      <c r="J25768" s="169"/>
    </row>
    <row r="25769" spans="10:10" ht="13">
      <c r="J25769" s="169"/>
    </row>
    <row r="25770" spans="10:10" ht="13">
      <c r="J25770" s="169"/>
    </row>
    <row r="25771" spans="10:10" ht="13">
      <c r="J25771" s="169"/>
    </row>
    <row r="25772" spans="10:10" ht="13">
      <c r="J25772" s="169"/>
    </row>
    <row r="25773" spans="10:10" ht="13">
      <c r="J25773" s="169"/>
    </row>
    <row r="25774" spans="10:10" ht="13">
      <c r="J25774" s="169"/>
    </row>
    <row r="25775" spans="10:10" ht="13">
      <c r="J25775" s="169"/>
    </row>
    <row r="25776" spans="10:10" ht="13">
      <c r="J25776" s="169"/>
    </row>
    <row r="25777" spans="10:10" ht="13">
      <c r="J25777" s="169"/>
    </row>
    <row r="25778" spans="10:10" ht="13">
      <c r="J25778" s="169"/>
    </row>
    <row r="25779" spans="10:10" ht="13">
      <c r="J25779" s="169"/>
    </row>
    <row r="25780" spans="10:10" ht="13">
      <c r="J25780" s="169"/>
    </row>
    <row r="25781" spans="10:10" ht="13">
      <c r="J25781" s="169"/>
    </row>
    <row r="25782" spans="10:10" ht="13">
      <c r="J25782" s="169"/>
    </row>
    <row r="25783" spans="10:10" ht="13">
      <c r="J25783" s="169"/>
    </row>
    <row r="25784" spans="10:10" ht="13">
      <c r="J25784" s="169"/>
    </row>
    <row r="25785" spans="10:10" ht="13">
      <c r="J25785" s="169"/>
    </row>
    <row r="25786" spans="10:10" ht="13">
      <c r="J25786" s="169"/>
    </row>
    <row r="25787" spans="10:10" ht="13">
      <c r="J25787" s="169"/>
    </row>
    <row r="25788" spans="10:10" ht="13">
      <c r="J25788" s="169"/>
    </row>
    <row r="25789" spans="10:10" ht="13">
      <c r="J25789" s="169"/>
    </row>
    <row r="25790" spans="10:10" ht="13">
      <c r="J25790" s="169"/>
    </row>
    <row r="25791" spans="10:10" ht="13">
      <c r="J25791" s="169"/>
    </row>
    <row r="25792" spans="10:10" ht="13">
      <c r="J25792" s="169"/>
    </row>
    <row r="25793" spans="10:10" ht="13">
      <c r="J25793" s="169"/>
    </row>
    <row r="25794" spans="10:10" ht="13">
      <c r="J25794" s="169"/>
    </row>
    <row r="25795" spans="10:10" ht="13">
      <c r="J25795" s="169"/>
    </row>
    <row r="25796" spans="10:10" ht="13">
      <c r="J25796" s="169"/>
    </row>
    <row r="25797" spans="10:10" ht="13">
      <c r="J25797" s="169"/>
    </row>
    <row r="25798" spans="10:10" ht="13">
      <c r="J25798" s="169"/>
    </row>
    <row r="25799" spans="10:10" ht="13">
      <c r="J25799" s="169"/>
    </row>
    <row r="25800" spans="10:10" ht="13">
      <c r="J25800" s="169"/>
    </row>
    <row r="25801" spans="10:10" ht="13">
      <c r="J25801" s="169"/>
    </row>
    <row r="25802" spans="10:10" ht="13">
      <c r="J25802" s="169"/>
    </row>
    <row r="25803" spans="10:10" ht="13">
      <c r="J25803" s="169"/>
    </row>
    <row r="25804" spans="10:10" ht="13">
      <c r="J25804" s="169"/>
    </row>
    <row r="25805" spans="10:10" ht="13">
      <c r="J25805" s="169"/>
    </row>
    <row r="25806" spans="10:10" ht="13">
      <c r="J25806" s="169"/>
    </row>
    <row r="25807" spans="10:10" ht="13">
      <c r="J25807" s="169"/>
    </row>
    <row r="25808" spans="10:10" ht="13">
      <c r="J25808" s="169"/>
    </row>
    <row r="25809" spans="10:10" ht="13">
      <c r="J25809" s="169"/>
    </row>
    <row r="25810" spans="10:10" ht="13">
      <c r="J25810" s="169"/>
    </row>
    <row r="25811" spans="10:10" ht="13">
      <c r="J25811" s="169"/>
    </row>
    <row r="25812" spans="10:10" ht="13">
      <c r="J25812" s="169"/>
    </row>
    <row r="25813" spans="10:10" ht="13">
      <c r="J25813" s="169"/>
    </row>
    <row r="25814" spans="10:10" ht="13">
      <c r="J25814" s="169"/>
    </row>
    <row r="25815" spans="10:10" ht="13">
      <c r="J25815" s="169"/>
    </row>
    <row r="25816" spans="10:10" ht="13">
      <c r="J25816" s="169"/>
    </row>
    <row r="25817" spans="10:10" ht="13">
      <c r="J25817" s="169"/>
    </row>
    <row r="25818" spans="10:10" ht="13">
      <c r="J25818" s="169"/>
    </row>
    <row r="25819" spans="10:10" ht="13">
      <c r="J25819" s="169"/>
    </row>
    <row r="25820" spans="10:10" ht="13">
      <c r="J25820" s="169"/>
    </row>
    <row r="25821" spans="10:10" ht="13">
      <c r="J25821" s="169"/>
    </row>
    <row r="25822" spans="10:10" ht="13">
      <c r="J25822" s="169"/>
    </row>
    <row r="25823" spans="10:10" ht="13">
      <c r="J25823" s="169"/>
    </row>
    <row r="25824" spans="10:10" ht="13">
      <c r="J25824" s="169"/>
    </row>
    <row r="25825" spans="10:10" ht="13">
      <c r="J25825" s="169"/>
    </row>
    <row r="25826" spans="10:10" ht="13">
      <c r="J25826" s="169"/>
    </row>
    <row r="25827" spans="10:10" ht="13">
      <c r="J25827" s="169"/>
    </row>
    <row r="25828" spans="10:10" ht="13">
      <c r="J25828" s="169"/>
    </row>
    <row r="25829" spans="10:10" ht="13">
      <c r="J25829" s="169"/>
    </row>
    <row r="25830" spans="10:10" ht="13">
      <c r="J25830" s="169"/>
    </row>
    <row r="25831" spans="10:10" ht="13">
      <c r="J25831" s="169"/>
    </row>
    <row r="25832" spans="10:10" ht="13">
      <c r="J25832" s="169"/>
    </row>
    <row r="25833" spans="10:10" ht="13">
      <c r="J25833" s="169"/>
    </row>
    <row r="25834" spans="10:10" ht="13">
      <c r="J25834" s="169"/>
    </row>
    <row r="25835" spans="10:10" ht="13">
      <c r="J25835" s="169"/>
    </row>
    <row r="25836" spans="10:10" ht="13">
      <c r="J25836" s="169"/>
    </row>
    <row r="25837" spans="10:10" ht="13">
      <c r="J25837" s="169"/>
    </row>
    <row r="25838" spans="10:10" ht="13">
      <c r="J25838" s="169"/>
    </row>
    <row r="25839" spans="10:10" ht="13">
      <c r="J25839" s="169"/>
    </row>
    <row r="25840" spans="10:10" ht="13">
      <c r="J25840" s="169"/>
    </row>
    <row r="25841" spans="10:10" ht="13">
      <c r="J25841" s="169"/>
    </row>
    <row r="25842" spans="10:10" ht="13">
      <c r="J25842" s="169"/>
    </row>
    <row r="25843" spans="10:10" ht="13">
      <c r="J25843" s="169"/>
    </row>
    <row r="25844" spans="10:10" ht="13">
      <c r="J25844" s="169"/>
    </row>
    <row r="25845" spans="10:10" ht="13">
      <c r="J25845" s="169"/>
    </row>
    <row r="25846" spans="10:10" ht="13">
      <c r="J25846" s="169"/>
    </row>
    <row r="25847" spans="10:10" ht="13">
      <c r="J25847" s="169"/>
    </row>
    <row r="25848" spans="10:10" ht="13">
      <c r="J25848" s="169"/>
    </row>
    <row r="25849" spans="10:10" ht="13">
      <c r="J25849" s="169"/>
    </row>
    <row r="25850" spans="10:10" ht="13">
      <c r="J25850" s="169"/>
    </row>
    <row r="25851" spans="10:10" ht="13">
      <c r="J25851" s="169"/>
    </row>
    <row r="25852" spans="10:10" ht="13">
      <c r="J25852" s="169"/>
    </row>
    <row r="25853" spans="10:10" ht="13">
      <c r="J25853" s="169"/>
    </row>
    <row r="25854" spans="10:10" ht="13">
      <c r="J25854" s="169"/>
    </row>
    <row r="25855" spans="10:10" ht="13">
      <c r="J25855" s="169"/>
    </row>
    <row r="25856" spans="10:10" ht="13">
      <c r="J25856" s="169"/>
    </row>
    <row r="25857" spans="10:10" ht="13">
      <c r="J25857" s="169"/>
    </row>
    <row r="25858" spans="10:10" ht="13">
      <c r="J25858" s="169"/>
    </row>
    <row r="25859" spans="10:10" ht="13">
      <c r="J25859" s="169"/>
    </row>
    <row r="25860" spans="10:10" ht="13">
      <c r="J25860" s="169"/>
    </row>
    <row r="25861" spans="10:10" ht="13">
      <c r="J25861" s="169"/>
    </row>
    <row r="25862" spans="10:10" ht="13">
      <c r="J25862" s="169"/>
    </row>
    <row r="25863" spans="10:10" ht="13">
      <c r="J25863" s="169"/>
    </row>
    <row r="25864" spans="10:10" ht="13">
      <c r="J25864" s="169"/>
    </row>
    <row r="25865" spans="10:10" ht="13">
      <c r="J25865" s="169"/>
    </row>
    <row r="25866" spans="10:10" ht="13">
      <c r="J25866" s="169"/>
    </row>
    <row r="25867" spans="10:10" ht="13">
      <c r="J25867" s="169"/>
    </row>
    <row r="25868" spans="10:10" ht="13">
      <c r="J25868" s="169"/>
    </row>
    <row r="25869" spans="10:10" ht="13">
      <c r="J25869" s="169"/>
    </row>
    <row r="25870" spans="10:10" ht="13">
      <c r="J25870" s="169"/>
    </row>
    <row r="25871" spans="10:10" ht="13">
      <c r="J25871" s="169"/>
    </row>
    <row r="25872" spans="10:10" ht="13">
      <c r="J25872" s="169"/>
    </row>
    <row r="25873" spans="10:10" ht="13">
      <c r="J25873" s="169"/>
    </row>
    <row r="25874" spans="10:10" ht="13">
      <c r="J25874" s="169"/>
    </row>
    <row r="25875" spans="10:10" ht="13">
      <c r="J25875" s="169"/>
    </row>
    <row r="25876" spans="10:10" ht="13">
      <c r="J25876" s="169"/>
    </row>
    <row r="25877" spans="10:10" ht="13">
      <c r="J25877" s="169"/>
    </row>
    <row r="25878" spans="10:10" ht="13">
      <c r="J25878" s="169"/>
    </row>
    <row r="25879" spans="10:10" ht="13">
      <c r="J25879" s="169"/>
    </row>
    <row r="25880" spans="10:10" ht="13">
      <c r="J25880" s="169"/>
    </row>
    <row r="25881" spans="10:10" ht="13">
      <c r="J25881" s="169"/>
    </row>
    <row r="25882" spans="10:10" ht="13">
      <c r="J25882" s="169"/>
    </row>
    <row r="25883" spans="10:10" ht="13">
      <c r="J25883" s="169"/>
    </row>
    <row r="25884" spans="10:10" ht="13">
      <c r="J25884" s="169"/>
    </row>
    <row r="25885" spans="10:10" ht="13">
      <c r="J25885" s="169"/>
    </row>
    <row r="25886" spans="10:10" ht="13">
      <c r="J25886" s="169"/>
    </row>
    <row r="25887" spans="10:10" ht="13">
      <c r="J25887" s="169"/>
    </row>
    <row r="25888" spans="10:10" ht="13">
      <c r="J25888" s="169"/>
    </row>
    <row r="25889" spans="10:10" ht="13">
      <c r="J25889" s="169"/>
    </row>
    <row r="25890" spans="10:10" ht="13">
      <c r="J25890" s="169"/>
    </row>
    <row r="25891" spans="10:10" ht="13">
      <c r="J25891" s="169"/>
    </row>
    <row r="25892" spans="10:10" ht="13">
      <c r="J25892" s="169"/>
    </row>
    <row r="25893" spans="10:10" ht="13">
      <c r="J25893" s="169"/>
    </row>
    <row r="25894" spans="10:10" ht="13">
      <c r="J25894" s="169"/>
    </row>
    <row r="25895" spans="10:10" ht="13">
      <c r="J25895" s="169"/>
    </row>
    <row r="25896" spans="10:10" ht="13">
      <c r="J25896" s="169"/>
    </row>
    <row r="25897" spans="10:10" ht="13">
      <c r="J25897" s="169"/>
    </row>
    <row r="25898" spans="10:10" ht="13">
      <c r="J25898" s="169"/>
    </row>
    <row r="25899" spans="10:10" ht="13">
      <c r="J25899" s="169"/>
    </row>
    <row r="25900" spans="10:10" ht="13">
      <c r="J25900" s="169"/>
    </row>
    <row r="25901" spans="10:10" ht="13">
      <c r="J25901" s="169"/>
    </row>
    <row r="25902" spans="10:10" ht="13">
      <c r="J25902" s="169"/>
    </row>
    <row r="25903" spans="10:10" ht="13">
      <c r="J25903" s="169"/>
    </row>
    <row r="25904" spans="10:10" ht="13">
      <c r="J25904" s="169"/>
    </row>
    <row r="25905" spans="10:10" ht="13">
      <c r="J25905" s="169"/>
    </row>
    <row r="25906" spans="10:10" ht="13">
      <c r="J25906" s="169"/>
    </row>
    <row r="25907" spans="10:10" ht="13">
      <c r="J25907" s="169"/>
    </row>
    <row r="25908" spans="10:10" ht="13">
      <c r="J25908" s="169"/>
    </row>
    <row r="25909" spans="10:10" ht="13">
      <c r="J25909" s="169"/>
    </row>
    <row r="25910" spans="10:10" ht="13">
      <c r="J25910" s="169"/>
    </row>
    <row r="25911" spans="10:10" ht="13">
      <c r="J25911" s="169"/>
    </row>
    <row r="25912" spans="10:10" ht="13">
      <c r="J25912" s="169"/>
    </row>
    <row r="25913" spans="10:10" ht="13">
      <c r="J25913" s="169"/>
    </row>
    <row r="25914" spans="10:10" ht="13">
      <c r="J25914" s="169"/>
    </row>
    <row r="25915" spans="10:10" ht="13">
      <c r="J25915" s="169"/>
    </row>
    <row r="25916" spans="10:10" ht="13">
      <c r="J25916" s="169"/>
    </row>
    <row r="25917" spans="10:10" ht="13">
      <c r="J25917" s="169"/>
    </row>
    <row r="25918" spans="10:10" ht="13">
      <c r="J25918" s="169"/>
    </row>
    <row r="25919" spans="10:10" ht="13">
      <c r="J25919" s="169"/>
    </row>
    <row r="25920" spans="10:10" ht="13">
      <c r="J25920" s="169"/>
    </row>
    <row r="25921" spans="10:10" ht="13">
      <c r="J25921" s="169"/>
    </row>
    <row r="25922" spans="10:10" ht="13">
      <c r="J25922" s="169"/>
    </row>
    <row r="25923" spans="10:10" ht="13">
      <c r="J25923" s="169"/>
    </row>
    <row r="25924" spans="10:10" ht="13">
      <c r="J25924" s="169"/>
    </row>
    <row r="25925" spans="10:10" ht="13">
      <c r="J25925" s="169"/>
    </row>
    <row r="25926" spans="10:10" ht="13">
      <c r="J25926" s="169"/>
    </row>
    <row r="25927" spans="10:10" ht="13">
      <c r="J25927" s="169"/>
    </row>
    <row r="25928" spans="10:10" ht="13">
      <c r="J25928" s="169"/>
    </row>
    <row r="25929" spans="10:10" ht="13">
      <c r="J25929" s="169"/>
    </row>
    <row r="25930" spans="10:10" ht="13">
      <c r="J25930" s="169"/>
    </row>
    <row r="25931" spans="10:10" ht="13">
      <c r="J25931" s="169"/>
    </row>
    <row r="25932" spans="10:10" ht="13">
      <c r="J25932" s="169"/>
    </row>
    <row r="25933" spans="10:10" ht="13">
      <c r="J25933" s="169"/>
    </row>
    <row r="25934" spans="10:10" ht="13">
      <c r="J25934" s="169"/>
    </row>
    <row r="25935" spans="10:10" ht="13">
      <c r="J25935" s="169"/>
    </row>
    <row r="25936" spans="10:10" ht="13">
      <c r="J25936" s="169"/>
    </row>
    <row r="25937" spans="10:10" ht="13">
      <c r="J25937" s="169"/>
    </row>
    <row r="25938" spans="10:10" ht="13">
      <c r="J25938" s="169"/>
    </row>
    <row r="25939" spans="10:10" ht="13">
      <c r="J25939" s="169"/>
    </row>
    <row r="25940" spans="10:10" ht="13">
      <c r="J25940" s="169"/>
    </row>
    <row r="25941" spans="10:10" ht="13">
      <c r="J25941" s="169"/>
    </row>
    <row r="25942" spans="10:10" ht="13">
      <c r="J25942" s="169"/>
    </row>
    <row r="25943" spans="10:10" ht="13">
      <c r="J25943" s="169"/>
    </row>
    <row r="25944" spans="10:10" ht="13">
      <c r="J25944" s="169"/>
    </row>
    <row r="25945" spans="10:10" ht="13">
      <c r="J25945" s="169"/>
    </row>
    <row r="25946" spans="10:10" ht="13">
      <c r="J25946" s="169"/>
    </row>
    <row r="25947" spans="10:10" ht="13">
      <c r="J25947" s="169"/>
    </row>
    <row r="25948" spans="10:10" ht="13">
      <c r="J25948" s="169"/>
    </row>
    <row r="25949" spans="10:10" ht="13">
      <c r="J25949" s="169"/>
    </row>
    <row r="25950" spans="10:10" ht="13">
      <c r="J25950" s="169"/>
    </row>
    <row r="25951" spans="10:10" ht="13">
      <c r="J25951" s="169"/>
    </row>
    <row r="25952" spans="10:10" ht="13">
      <c r="J25952" s="169"/>
    </row>
    <row r="25953" spans="10:10" ht="13">
      <c r="J25953" s="169"/>
    </row>
    <row r="25954" spans="10:10" ht="13">
      <c r="J25954" s="169"/>
    </row>
    <row r="25955" spans="10:10" ht="13">
      <c r="J25955" s="169"/>
    </row>
    <row r="25956" spans="10:10" ht="13">
      <c r="J25956" s="169"/>
    </row>
    <row r="25957" spans="10:10" ht="13">
      <c r="J25957" s="169"/>
    </row>
    <row r="25958" spans="10:10" ht="13">
      <c r="J25958" s="169"/>
    </row>
    <row r="25959" spans="10:10" ht="13">
      <c r="J25959" s="169"/>
    </row>
    <row r="25960" spans="10:10" ht="13">
      <c r="J25960" s="169"/>
    </row>
    <row r="25961" spans="10:10" ht="13">
      <c r="J25961" s="169"/>
    </row>
    <row r="25962" spans="10:10" ht="13">
      <c r="J25962" s="169"/>
    </row>
    <row r="25963" spans="10:10" ht="13">
      <c r="J25963" s="169"/>
    </row>
    <row r="25964" spans="10:10" ht="13">
      <c r="J25964" s="169"/>
    </row>
    <row r="25965" spans="10:10" ht="13">
      <c r="J25965" s="169"/>
    </row>
    <row r="25966" spans="10:10" ht="13">
      <c r="J25966" s="169"/>
    </row>
    <row r="25967" spans="10:10" ht="13">
      <c r="J25967" s="169"/>
    </row>
    <row r="25968" spans="10:10" ht="13">
      <c r="J25968" s="169"/>
    </row>
    <row r="25969" spans="10:10" ht="13">
      <c r="J25969" s="169"/>
    </row>
    <row r="25970" spans="10:10" ht="13">
      <c r="J25970" s="169"/>
    </row>
    <row r="25971" spans="10:10" ht="13">
      <c r="J25971" s="169"/>
    </row>
    <row r="25972" spans="10:10" ht="13">
      <c r="J25972" s="169"/>
    </row>
    <row r="25973" spans="10:10" ht="13">
      <c r="J25973" s="169"/>
    </row>
    <row r="25974" spans="10:10" ht="13">
      <c r="J25974" s="169"/>
    </row>
    <row r="25975" spans="10:10" ht="13">
      <c r="J25975" s="169"/>
    </row>
    <row r="25976" spans="10:10" ht="13">
      <c r="J25976" s="169"/>
    </row>
    <row r="25977" spans="10:10" ht="13">
      <c r="J25977" s="169"/>
    </row>
    <row r="25978" spans="10:10" ht="13">
      <c r="J25978" s="169"/>
    </row>
    <row r="25979" spans="10:10" ht="13">
      <c r="J25979" s="169"/>
    </row>
    <row r="25980" spans="10:10" ht="13">
      <c r="J25980" s="169"/>
    </row>
    <row r="25981" spans="10:10" ht="13">
      <c r="J25981" s="169"/>
    </row>
    <row r="25982" spans="10:10" ht="13">
      <c r="J25982" s="169"/>
    </row>
    <row r="25983" spans="10:10" ht="13">
      <c r="J25983" s="169"/>
    </row>
    <row r="25984" spans="10:10" ht="13">
      <c r="J25984" s="169"/>
    </row>
    <row r="25985" spans="10:10" ht="13">
      <c r="J25985" s="169"/>
    </row>
    <row r="25986" spans="10:10" ht="13">
      <c r="J25986" s="169"/>
    </row>
    <row r="25987" spans="10:10" ht="13">
      <c r="J25987" s="169"/>
    </row>
    <row r="25988" spans="10:10" ht="13">
      <c r="J25988" s="169"/>
    </row>
    <row r="25989" spans="10:10" ht="13">
      <c r="J25989" s="169"/>
    </row>
    <row r="25990" spans="10:10" ht="13">
      <c r="J25990" s="169"/>
    </row>
    <row r="25991" spans="10:10" ht="13">
      <c r="J25991" s="169"/>
    </row>
    <row r="25992" spans="10:10" ht="13">
      <c r="J25992" s="169"/>
    </row>
    <row r="25993" spans="10:10" ht="13">
      <c r="J25993" s="169"/>
    </row>
    <row r="25994" spans="10:10" ht="13">
      <c r="J25994" s="169"/>
    </row>
    <row r="25995" spans="10:10" ht="13">
      <c r="J25995" s="169"/>
    </row>
    <row r="25996" spans="10:10" ht="13">
      <c r="J25996" s="169"/>
    </row>
    <row r="25997" spans="10:10" ht="13">
      <c r="J25997" s="169"/>
    </row>
    <row r="25998" spans="10:10" ht="13">
      <c r="J25998" s="169"/>
    </row>
    <row r="25999" spans="10:10" ht="13">
      <c r="J25999" s="169"/>
    </row>
    <row r="26000" spans="10:10" ht="13">
      <c r="J26000" s="169"/>
    </row>
    <row r="26001" spans="10:10" ht="13">
      <c r="J26001" s="169"/>
    </row>
    <row r="26002" spans="10:10" ht="13">
      <c r="J26002" s="169"/>
    </row>
    <row r="26003" spans="10:10" ht="13">
      <c r="J26003" s="169"/>
    </row>
    <row r="26004" spans="10:10" ht="13">
      <c r="J26004" s="169"/>
    </row>
    <row r="26005" spans="10:10" ht="13">
      <c r="J26005" s="169"/>
    </row>
    <row r="26006" spans="10:10" ht="13">
      <c r="J26006" s="169"/>
    </row>
    <row r="26007" spans="10:10" ht="13">
      <c r="J26007" s="169"/>
    </row>
    <row r="26008" spans="10:10" ht="13">
      <c r="J26008" s="169"/>
    </row>
    <row r="26009" spans="10:10" ht="13">
      <c r="J26009" s="169"/>
    </row>
    <row r="26010" spans="10:10" ht="13">
      <c r="J26010" s="169"/>
    </row>
    <row r="26011" spans="10:10" ht="13">
      <c r="J26011" s="169"/>
    </row>
    <row r="26012" spans="10:10" ht="13">
      <c r="J26012" s="169"/>
    </row>
    <row r="26013" spans="10:10" ht="13">
      <c r="J26013" s="169"/>
    </row>
    <row r="26014" spans="10:10" ht="13">
      <c r="J26014" s="169"/>
    </row>
    <row r="26015" spans="10:10" ht="13">
      <c r="J26015" s="169"/>
    </row>
    <row r="26016" spans="10:10" ht="13">
      <c r="J26016" s="169"/>
    </row>
    <row r="26017" spans="10:10" ht="13">
      <c r="J26017" s="169"/>
    </row>
    <row r="26018" spans="10:10" ht="13">
      <c r="J26018" s="169"/>
    </row>
    <row r="26019" spans="10:10" ht="13">
      <c r="J26019" s="169"/>
    </row>
    <row r="26020" spans="10:10" ht="13">
      <c r="J26020" s="169"/>
    </row>
    <row r="26021" spans="10:10" ht="13">
      <c r="J26021" s="169"/>
    </row>
    <row r="26022" spans="10:10" ht="13">
      <c r="J26022" s="169"/>
    </row>
    <row r="26023" spans="10:10" ht="13">
      <c r="J26023" s="169"/>
    </row>
    <row r="26024" spans="10:10" ht="13">
      <c r="J26024" s="169"/>
    </row>
    <row r="26025" spans="10:10" ht="13">
      <c r="J26025" s="169"/>
    </row>
    <row r="26026" spans="10:10" ht="13">
      <c r="J26026" s="169"/>
    </row>
    <row r="26027" spans="10:10" ht="13">
      <c r="J26027" s="169"/>
    </row>
    <row r="26028" spans="10:10" ht="13">
      <c r="J26028" s="169"/>
    </row>
    <row r="26029" spans="10:10" ht="13">
      <c r="J26029" s="169"/>
    </row>
    <row r="26030" spans="10:10" ht="13">
      <c r="J26030" s="169"/>
    </row>
    <row r="26031" spans="10:10" ht="13">
      <c r="J26031" s="169"/>
    </row>
    <row r="26032" spans="10:10" ht="13">
      <c r="J26032" s="169"/>
    </row>
    <row r="26033" spans="10:10" ht="13">
      <c r="J26033" s="169"/>
    </row>
    <row r="26034" spans="10:10" ht="13">
      <c r="J26034" s="169"/>
    </row>
    <row r="26035" spans="10:10" ht="13">
      <c r="J26035" s="169"/>
    </row>
    <row r="26036" spans="10:10" ht="13">
      <c r="J26036" s="169"/>
    </row>
    <row r="26037" spans="10:10" ht="13">
      <c r="J26037" s="169"/>
    </row>
    <row r="26038" spans="10:10" ht="13">
      <c r="J26038" s="169"/>
    </row>
    <row r="26039" spans="10:10" ht="13">
      <c r="J26039" s="169"/>
    </row>
    <row r="26040" spans="10:10" ht="13">
      <c r="J26040" s="169"/>
    </row>
    <row r="26041" spans="10:10" ht="13">
      <c r="J26041" s="169"/>
    </row>
    <row r="26042" spans="10:10" ht="13">
      <c r="J26042" s="169"/>
    </row>
    <row r="26043" spans="10:10" ht="13">
      <c r="J26043" s="169"/>
    </row>
    <row r="26044" spans="10:10" ht="13">
      <c r="J26044" s="169"/>
    </row>
    <row r="26045" spans="10:10" ht="13">
      <c r="J26045" s="169"/>
    </row>
    <row r="26046" spans="10:10" ht="13">
      <c r="J26046" s="169"/>
    </row>
    <row r="26047" spans="10:10" ht="13">
      <c r="J26047" s="169"/>
    </row>
    <row r="26048" spans="10:10" ht="13">
      <c r="J26048" s="169"/>
    </row>
    <row r="26049" spans="10:10" ht="13">
      <c r="J26049" s="169"/>
    </row>
    <row r="26050" spans="10:10" ht="13">
      <c r="J26050" s="169"/>
    </row>
    <row r="26051" spans="10:10" ht="13">
      <c r="J26051" s="169"/>
    </row>
    <row r="26052" spans="10:10" ht="13">
      <c r="J26052" s="169"/>
    </row>
    <row r="26053" spans="10:10" ht="13">
      <c r="J26053" s="169"/>
    </row>
    <row r="26054" spans="10:10" ht="13">
      <c r="J26054" s="169"/>
    </row>
    <row r="26055" spans="10:10" ht="13">
      <c r="J26055" s="169"/>
    </row>
    <row r="26056" spans="10:10" ht="13">
      <c r="J26056" s="169"/>
    </row>
    <row r="26057" spans="10:10" ht="13">
      <c r="J26057" s="169"/>
    </row>
    <row r="26058" spans="10:10" ht="13">
      <c r="J26058" s="169"/>
    </row>
    <row r="26059" spans="10:10" ht="13">
      <c r="J26059" s="169"/>
    </row>
    <row r="26060" spans="10:10" ht="13">
      <c r="J26060" s="169"/>
    </row>
    <row r="26061" spans="10:10" ht="13">
      <c r="J26061" s="169"/>
    </row>
    <row r="26062" spans="10:10" ht="13">
      <c r="J26062" s="169"/>
    </row>
    <row r="26063" spans="10:10" ht="13">
      <c r="J26063" s="169"/>
    </row>
    <row r="26064" spans="10:10" ht="13">
      <c r="J26064" s="169"/>
    </row>
    <row r="26065" spans="10:10" ht="13">
      <c r="J26065" s="169"/>
    </row>
    <row r="26066" spans="10:10" ht="13">
      <c r="J26066" s="169"/>
    </row>
    <row r="26067" spans="10:10" ht="13">
      <c r="J26067" s="169"/>
    </row>
    <row r="26068" spans="10:10" ht="13">
      <c r="J26068" s="169"/>
    </row>
    <row r="26069" spans="10:10" ht="13">
      <c r="J26069" s="169"/>
    </row>
    <row r="26070" spans="10:10" ht="13">
      <c r="J26070" s="169"/>
    </row>
    <row r="26071" spans="10:10" ht="13">
      <c r="J26071" s="169"/>
    </row>
    <row r="26072" spans="10:10" ht="13">
      <c r="J26072" s="169"/>
    </row>
    <row r="26073" spans="10:10" ht="13">
      <c r="J26073" s="169"/>
    </row>
    <row r="26074" spans="10:10" ht="13">
      <c r="J26074" s="169"/>
    </row>
    <row r="26075" spans="10:10" ht="13">
      <c r="J26075" s="169"/>
    </row>
    <row r="26076" spans="10:10" ht="13">
      <c r="J26076" s="169"/>
    </row>
    <row r="26077" spans="10:10" ht="13">
      <c r="J26077" s="169"/>
    </row>
    <row r="26078" spans="10:10" ht="13">
      <c r="J26078" s="169"/>
    </row>
    <row r="26079" spans="10:10" ht="13">
      <c r="J26079" s="169"/>
    </row>
    <row r="26080" spans="10:10" ht="13">
      <c r="J26080" s="169"/>
    </row>
    <row r="26081" spans="10:10" ht="13">
      <c r="J26081" s="169"/>
    </row>
    <row r="26082" spans="10:10" ht="13">
      <c r="J26082" s="169"/>
    </row>
    <row r="26083" spans="10:10" ht="13">
      <c r="J26083" s="169"/>
    </row>
    <row r="26084" spans="10:10" ht="13">
      <c r="J26084" s="169"/>
    </row>
    <row r="26085" spans="10:10" ht="13">
      <c r="J26085" s="169"/>
    </row>
    <row r="26086" spans="10:10" ht="13">
      <c r="J26086" s="169"/>
    </row>
    <row r="26087" spans="10:10" ht="13">
      <c r="J26087" s="169"/>
    </row>
    <row r="26088" spans="10:10" ht="13">
      <c r="J26088" s="169"/>
    </row>
    <row r="26089" spans="10:10" ht="13">
      <c r="J26089" s="169"/>
    </row>
    <row r="26090" spans="10:10" ht="13">
      <c r="J26090" s="169"/>
    </row>
    <row r="26091" spans="10:10" ht="13">
      <c r="J26091" s="169"/>
    </row>
    <row r="26092" spans="10:10" ht="13">
      <c r="J26092" s="169"/>
    </row>
    <row r="26093" spans="10:10" ht="13">
      <c r="J26093" s="169"/>
    </row>
    <row r="26094" spans="10:10" ht="13">
      <c r="J26094" s="169"/>
    </row>
    <row r="26095" spans="10:10" ht="13">
      <c r="J26095" s="169"/>
    </row>
    <row r="26096" spans="10:10" ht="13">
      <c r="J26096" s="169"/>
    </row>
    <row r="26097" spans="10:10" ht="13">
      <c r="J26097" s="169"/>
    </row>
    <row r="26098" spans="10:10" ht="13">
      <c r="J26098" s="169"/>
    </row>
    <row r="26099" spans="10:10" ht="13">
      <c r="J26099" s="169"/>
    </row>
    <row r="26100" spans="10:10" ht="13">
      <c r="J26100" s="169"/>
    </row>
    <row r="26101" spans="10:10" ht="13">
      <c r="J26101" s="169"/>
    </row>
    <row r="26102" spans="10:10" ht="13">
      <c r="J26102" s="169"/>
    </row>
    <row r="26103" spans="10:10" ht="13">
      <c r="J26103" s="169"/>
    </row>
    <row r="26104" spans="10:10" ht="13">
      <c r="J26104" s="169"/>
    </row>
    <row r="26105" spans="10:10" ht="13">
      <c r="J26105" s="169"/>
    </row>
    <row r="26106" spans="10:10" ht="13">
      <c r="J26106" s="169"/>
    </row>
    <row r="26107" spans="10:10" ht="13">
      <c r="J26107" s="169"/>
    </row>
    <row r="26108" spans="10:10" ht="13">
      <c r="J26108" s="169"/>
    </row>
    <row r="26109" spans="10:10" ht="13">
      <c r="J26109" s="169"/>
    </row>
    <row r="26110" spans="10:10" ht="13">
      <c r="J26110" s="169"/>
    </row>
    <row r="26111" spans="10:10" ht="13">
      <c r="J26111" s="169"/>
    </row>
    <row r="26112" spans="10:10" ht="13">
      <c r="J26112" s="169"/>
    </row>
    <row r="26113" spans="10:10" ht="13">
      <c r="J26113" s="169"/>
    </row>
    <row r="26114" spans="10:10" ht="13">
      <c r="J26114" s="169"/>
    </row>
    <row r="26115" spans="10:10" ht="13">
      <c r="J26115" s="169"/>
    </row>
    <row r="26116" spans="10:10" ht="13">
      <c r="J26116" s="169"/>
    </row>
    <row r="26117" spans="10:10" ht="13">
      <c r="J26117" s="169"/>
    </row>
    <row r="26118" spans="10:10" ht="13">
      <c r="J26118" s="169"/>
    </row>
    <row r="26119" spans="10:10" ht="13">
      <c r="J26119" s="169"/>
    </row>
    <row r="26120" spans="10:10" ht="13">
      <c r="J26120" s="169"/>
    </row>
    <row r="26121" spans="10:10" ht="13">
      <c r="J26121" s="169"/>
    </row>
    <row r="26122" spans="10:10" ht="13">
      <c r="J26122" s="169"/>
    </row>
    <row r="26123" spans="10:10" ht="13">
      <c r="J26123" s="169"/>
    </row>
    <row r="26124" spans="10:10" ht="13">
      <c r="J26124" s="169"/>
    </row>
    <row r="26125" spans="10:10" ht="13">
      <c r="J26125" s="169"/>
    </row>
    <row r="26126" spans="10:10" ht="13">
      <c r="J26126" s="169"/>
    </row>
    <row r="26127" spans="10:10" ht="13">
      <c r="J26127" s="169"/>
    </row>
    <row r="26128" spans="10:10" ht="13">
      <c r="J26128" s="169"/>
    </row>
    <row r="26129" spans="10:10" ht="13">
      <c r="J26129" s="169"/>
    </row>
    <row r="26130" spans="10:10" ht="13">
      <c r="J26130" s="169"/>
    </row>
    <row r="26131" spans="10:10" ht="13">
      <c r="J26131" s="169"/>
    </row>
    <row r="26132" spans="10:10" ht="13">
      <c r="J26132" s="169"/>
    </row>
    <row r="26133" spans="10:10" ht="13">
      <c r="J26133" s="169"/>
    </row>
    <row r="26134" spans="10:10" ht="13">
      <c r="J26134" s="169"/>
    </row>
    <row r="26135" spans="10:10" ht="13">
      <c r="J26135" s="169"/>
    </row>
    <row r="26136" spans="10:10" ht="13">
      <c r="J26136" s="169"/>
    </row>
    <row r="26137" spans="10:10" ht="13">
      <c r="J26137" s="169"/>
    </row>
    <row r="26138" spans="10:10" ht="13">
      <c r="J26138" s="169"/>
    </row>
    <row r="26139" spans="10:10" ht="13">
      <c r="J26139" s="169"/>
    </row>
    <row r="26140" spans="10:10" ht="13">
      <c r="J26140" s="169"/>
    </row>
    <row r="26141" spans="10:10" ht="13">
      <c r="J26141" s="169"/>
    </row>
    <row r="26142" spans="10:10" ht="13">
      <c r="J26142" s="169"/>
    </row>
    <row r="26143" spans="10:10" ht="13">
      <c r="J26143" s="169"/>
    </row>
    <row r="26144" spans="10:10" ht="13">
      <c r="J26144" s="169"/>
    </row>
    <row r="26145" spans="10:10" ht="13">
      <c r="J26145" s="169"/>
    </row>
    <row r="26146" spans="10:10" ht="13">
      <c r="J26146" s="169"/>
    </row>
    <row r="26147" spans="10:10" ht="13">
      <c r="J26147" s="169"/>
    </row>
    <row r="26148" spans="10:10" ht="13">
      <c r="J26148" s="169"/>
    </row>
    <row r="26149" spans="10:10" ht="13">
      <c r="J26149" s="169"/>
    </row>
    <row r="26150" spans="10:10" ht="13">
      <c r="J26150" s="169"/>
    </row>
    <row r="26151" spans="10:10" ht="13">
      <c r="J26151" s="169"/>
    </row>
    <row r="26152" spans="10:10" ht="13">
      <c r="J26152" s="169"/>
    </row>
    <row r="26153" spans="10:10" ht="13">
      <c r="J26153" s="169"/>
    </row>
    <row r="26154" spans="10:10" ht="13">
      <c r="J26154" s="169"/>
    </row>
    <row r="26155" spans="10:10" ht="13">
      <c r="J26155" s="169"/>
    </row>
    <row r="26156" spans="10:10" ht="13">
      <c r="J26156" s="169"/>
    </row>
    <row r="26157" spans="10:10" ht="13">
      <c r="J26157" s="169"/>
    </row>
    <row r="26158" spans="10:10" ht="13">
      <c r="J26158" s="169"/>
    </row>
    <row r="26159" spans="10:10" ht="13">
      <c r="J26159" s="169"/>
    </row>
    <row r="26160" spans="10:10" ht="13">
      <c r="J26160" s="169"/>
    </row>
    <row r="26161" spans="10:10" ht="13">
      <c r="J26161" s="169"/>
    </row>
    <row r="26162" spans="10:10" ht="13">
      <c r="J26162" s="169"/>
    </row>
    <row r="26163" spans="10:10" ht="13">
      <c r="J26163" s="169"/>
    </row>
    <row r="26164" spans="10:10" ht="13">
      <c r="J26164" s="169"/>
    </row>
    <row r="26165" spans="10:10" ht="13">
      <c r="J26165" s="169"/>
    </row>
    <row r="26166" spans="10:10" ht="13">
      <c r="J26166" s="169"/>
    </row>
    <row r="26167" spans="10:10" ht="13">
      <c r="J26167" s="169"/>
    </row>
    <row r="26168" spans="10:10" ht="13">
      <c r="J26168" s="169"/>
    </row>
    <row r="26169" spans="10:10" ht="13">
      <c r="J26169" s="169"/>
    </row>
    <row r="26170" spans="10:10" ht="13">
      <c r="J26170" s="169"/>
    </row>
    <row r="26171" spans="10:10" ht="13">
      <c r="J26171" s="169"/>
    </row>
    <row r="26172" spans="10:10" ht="13">
      <c r="J26172" s="169"/>
    </row>
    <row r="26173" spans="10:10" ht="13">
      <c r="J26173" s="169"/>
    </row>
    <row r="26174" spans="10:10" ht="13">
      <c r="J26174" s="169"/>
    </row>
    <row r="26175" spans="10:10" ht="13">
      <c r="J26175" s="169"/>
    </row>
    <row r="26176" spans="10:10" ht="13">
      <c r="J26176" s="169"/>
    </row>
    <row r="26177" spans="10:10" ht="13">
      <c r="J26177" s="169"/>
    </row>
    <row r="26178" spans="10:10" ht="13">
      <c r="J26178" s="169"/>
    </row>
    <row r="26179" spans="10:10" ht="13">
      <c r="J26179" s="169"/>
    </row>
    <row r="26180" spans="10:10" ht="13">
      <c r="J26180" s="169"/>
    </row>
    <row r="26181" spans="10:10" ht="13">
      <c r="J26181" s="169"/>
    </row>
    <row r="26182" spans="10:10" ht="13">
      <c r="J26182" s="169"/>
    </row>
    <row r="26183" spans="10:10" ht="13">
      <c r="J26183" s="169"/>
    </row>
    <row r="26184" spans="10:10" ht="13">
      <c r="J26184" s="169"/>
    </row>
    <row r="26185" spans="10:10" ht="13">
      <c r="J26185" s="169"/>
    </row>
    <row r="26186" spans="10:10" ht="13">
      <c r="J26186" s="169"/>
    </row>
    <row r="26187" spans="10:10" ht="13">
      <c r="J26187" s="169"/>
    </row>
    <row r="26188" spans="10:10" ht="13">
      <c r="J26188" s="169"/>
    </row>
    <row r="26189" spans="10:10" ht="13">
      <c r="J26189" s="169"/>
    </row>
    <row r="26190" spans="10:10" ht="13">
      <c r="J26190" s="169"/>
    </row>
    <row r="26191" spans="10:10" ht="13">
      <c r="J26191" s="169"/>
    </row>
    <row r="26192" spans="10:10" ht="13">
      <c r="J26192" s="169"/>
    </row>
    <row r="26193" spans="10:10" ht="13">
      <c r="J26193" s="169"/>
    </row>
    <row r="26194" spans="10:10" ht="13">
      <c r="J26194" s="169"/>
    </row>
    <row r="26195" spans="10:10" ht="13">
      <c r="J26195" s="169"/>
    </row>
    <row r="26196" spans="10:10" ht="13">
      <c r="J26196" s="169"/>
    </row>
    <row r="26197" spans="10:10" ht="13">
      <c r="J26197" s="169"/>
    </row>
    <row r="26198" spans="10:10" ht="13">
      <c r="J26198" s="169"/>
    </row>
    <row r="26199" spans="10:10" ht="13">
      <c r="J26199" s="169"/>
    </row>
    <row r="26200" spans="10:10" ht="13">
      <c r="J26200" s="169"/>
    </row>
    <row r="26201" spans="10:10" ht="13">
      <c r="J26201" s="169"/>
    </row>
    <row r="26202" spans="10:10" ht="13">
      <c r="J26202" s="169"/>
    </row>
    <row r="26203" spans="10:10" ht="13">
      <c r="J26203" s="169"/>
    </row>
    <row r="26204" spans="10:10" ht="13">
      <c r="J26204" s="169"/>
    </row>
    <row r="26205" spans="10:10" ht="13">
      <c r="J26205" s="169"/>
    </row>
    <row r="26206" spans="10:10" ht="13">
      <c r="J26206" s="169"/>
    </row>
    <row r="26207" spans="10:10" ht="13">
      <c r="J26207" s="169"/>
    </row>
    <row r="26208" spans="10:10" ht="13">
      <c r="J26208" s="169"/>
    </row>
    <row r="26209" spans="10:10" ht="13">
      <c r="J26209" s="169"/>
    </row>
    <row r="26210" spans="10:10" ht="13">
      <c r="J26210" s="169"/>
    </row>
    <row r="26211" spans="10:10" ht="13">
      <c r="J26211" s="169"/>
    </row>
    <row r="26212" spans="10:10" ht="13">
      <c r="J26212" s="169"/>
    </row>
    <row r="26213" spans="10:10" ht="13">
      <c r="J26213" s="169"/>
    </row>
    <row r="26214" spans="10:10" ht="13">
      <c r="J26214" s="169"/>
    </row>
    <row r="26215" spans="10:10" ht="13">
      <c r="J26215" s="169"/>
    </row>
    <row r="26216" spans="10:10" ht="13">
      <c r="J26216" s="169"/>
    </row>
    <row r="26217" spans="10:10" ht="13">
      <c r="J26217" s="169"/>
    </row>
    <row r="26218" spans="10:10" ht="13">
      <c r="J26218" s="169"/>
    </row>
    <row r="26219" spans="10:10" ht="13">
      <c r="J26219" s="169"/>
    </row>
    <row r="26220" spans="10:10" ht="13">
      <c r="J26220" s="169"/>
    </row>
    <row r="26221" spans="10:10" ht="13">
      <c r="J26221" s="169"/>
    </row>
    <row r="26222" spans="10:10" ht="13">
      <c r="J26222" s="169"/>
    </row>
    <row r="26223" spans="10:10" ht="13">
      <c r="J26223" s="169"/>
    </row>
    <row r="26224" spans="10:10" ht="13">
      <c r="J26224" s="169"/>
    </row>
    <row r="26225" spans="10:10" ht="13">
      <c r="J26225" s="169"/>
    </row>
    <row r="26226" spans="10:10" ht="13">
      <c r="J26226" s="169"/>
    </row>
    <row r="26227" spans="10:10" ht="13">
      <c r="J26227" s="169"/>
    </row>
    <row r="26228" spans="10:10" ht="13">
      <c r="J26228" s="169"/>
    </row>
    <row r="26229" spans="10:10" ht="13">
      <c r="J26229" s="169"/>
    </row>
    <row r="26230" spans="10:10" ht="13">
      <c r="J26230" s="169"/>
    </row>
    <row r="26231" spans="10:10" ht="13">
      <c r="J26231" s="169"/>
    </row>
    <row r="26232" spans="10:10" ht="13">
      <c r="J26232" s="169"/>
    </row>
    <row r="26233" spans="10:10" ht="13">
      <c r="J26233" s="169"/>
    </row>
    <row r="26234" spans="10:10" ht="13">
      <c r="J26234" s="169"/>
    </row>
    <row r="26235" spans="10:10" ht="13">
      <c r="J26235" s="169"/>
    </row>
    <row r="26236" spans="10:10" ht="13">
      <c r="J26236" s="169"/>
    </row>
    <row r="26237" spans="10:10" ht="13">
      <c r="J26237" s="169"/>
    </row>
    <row r="26238" spans="10:10" ht="13">
      <c r="J26238" s="169"/>
    </row>
    <row r="26239" spans="10:10" ht="13">
      <c r="J26239" s="169"/>
    </row>
    <row r="26240" spans="10:10" ht="13">
      <c r="J26240" s="169"/>
    </row>
    <row r="26241" spans="10:10" ht="13">
      <c r="J26241" s="169"/>
    </row>
    <row r="26242" spans="10:10" ht="13">
      <c r="J26242" s="169"/>
    </row>
    <row r="26243" spans="10:10" ht="13">
      <c r="J26243" s="169"/>
    </row>
    <row r="26244" spans="10:10" ht="13">
      <c r="J26244" s="169"/>
    </row>
    <row r="26245" spans="10:10" ht="13">
      <c r="J26245" s="169"/>
    </row>
    <row r="26246" spans="10:10" ht="13">
      <c r="J26246" s="169"/>
    </row>
    <row r="26247" spans="10:10" ht="13">
      <c r="J26247" s="169"/>
    </row>
    <row r="26248" spans="10:10" ht="13">
      <c r="J26248" s="169"/>
    </row>
    <row r="26249" spans="10:10" ht="13">
      <c r="J26249" s="169"/>
    </row>
    <row r="26250" spans="10:10" ht="13">
      <c r="J26250" s="169"/>
    </row>
    <row r="26251" spans="10:10" ht="13">
      <c r="J26251" s="169"/>
    </row>
    <row r="26252" spans="10:10" ht="13">
      <c r="J26252" s="169"/>
    </row>
    <row r="26253" spans="10:10" ht="13">
      <c r="J26253" s="169"/>
    </row>
    <row r="26254" spans="10:10" ht="13">
      <c r="J26254" s="169"/>
    </row>
    <row r="26255" spans="10:10" ht="13">
      <c r="J26255" s="169"/>
    </row>
    <row r="26256" spans="10:10" ht="13">
      <c r="J26256" s="169"/>
    </row>
    <row r="26257" spans="10:10" ht="13">
      <c r="J26257" s="169"/>
    </row>
    <row r="26258" spans="10:10" ht="13">
      <c r="J26258" s="169"/>
    </row>
    <row r="26259" spans="10:10" ht="13">
      <c r="J26259" s="169"/>
    </row>
    <row r="26260" spans="10:10" ht="13">
      <c r="J26260" s="169"/>
    </row>
    <row r="26261" spans="10:10" ht="13">
      <c r="J26261" s="169"/>
    </row>
    <row r="26262" spans="10:10" ht="13">
      <c r="J26262" s="169"/>
    </row>
    <row r="26263" spans="10:10" ht="13">
      <c r="J26263" s="169"/>
    </row>
    <row r="26264" spans="10:10" ht="13">
      <c r="J26264" s="169"/>
    </row>
    <row r="26265" spans="10:10" ht="13">
      <c r="J26265" s="169"/>
    </row>
    <row r="26266" spans="10:10" ht="13">
      <c r="J26266" s="169"/>
    </row>
    <row r="26267" spans="10:10" ht="13">
      <c r="J26267" s="169"/>
    </row>
    <row r="26268" spans="10:10" ht="13">
      <c r="J26268" s="169"/>
    </row>
    <row r="26269" spans="10:10" ht="13">
      <c r="J26269" s="169"/>
    </row>
    <row r="26270" spans="10:10" ht="13">
      <c r="J26270" s="169"/>
    </row>
    <row r="26271" spans="10:10" ht="13">
      <c r="J26271" s="169"/>
    </row>
    <row r="26272" spans="10:10" ht="13">
      <c r="J26272" s="169"/>
    </row>
    <row r="26273" spans="10:10" ht="13">
      <c r="J26273" s="169"/>
    </row>
    <row r="26274" spans="10:10" ht="13">
      <c r="J26274" s="169"/>
    </row>
    <row r="26275" spans="10:10" ht="13">
      <c r="J26275" s="169"/>
    </row>
    <row r="26276" spans="10:10" ht="13">
      <c r="J26276" s="169"/>
    </row>
    <row r="26277" spans="10:10" ht="13">
      <c r="J26277" s="169"/>
    </row>
    <row r="26278" spans="10:10" ht="13">
      <c r="J26278" s="169"/>
    </row>
    <row r="26279" spans="10:10" ht="13">
      <c r="J26279" s="169"/>
    </row>
    <row r="26280" spans="10:10" ht="13">
      <c r="J26280" s="169"/>
    </row>
    <row r="26281" spans="10:10" ht="13">
      <c r="J26281" s="169"/>
    </row>
    <row r="26282" spans="10:10" ht="13">
      <c r="J26282" s="169"/>
    </row>
    <row r="26283" spans="10:10" ht="13">
      <c r="J26283" s="169"/>
    </row>
    <row r="26284" spans="10:10" ht="13">
      <c r="J26284" s="169"/>
    </row>
    <row r="26285" spans="10:10" ht="13">
      <c r="J26285" s="169"/>
    </row>
    <row r="26286" spans="10:10" ht="13">
      <c r="J26286" s="169"/>
    </row>
    <row r="26287" spans="10:10" ht="13">
      <c r="J26287" s="169"/>
    </row>
    <row r="26288" spans="10:10" ht="13">
      <c r="J26288" s="169"/>
    </row>
    <row r="26289" spans="10:10" ht="13">
      <c r="J26289" s="169"/>
    </row>
    <row r="26290" spans="10:10" ht="13">
      <c r="J26290" s="169"/>
    </row>
    <row r="26291" spans="10:10" ht="13">
      <c r="J26291" s="169"/>
    </row>
    <row r="26292" spans="10:10" ht="13">
      <c r="J26292" s="169"/>
    </row>
    <row r="26293" spans="10:10" ht="13">
      <c r="J26293" s="169"/>
    </row>
    <row r="26294" spans="10:10" ht="13">
      <c r="J26294" s="169"/>
    </row>
    <row r="26295" spans="10:10" ht="13">
      <c r="J26295" s="169"/>
    </row>
    <row r="26296" spans="10:10" ht="13">
      <c r="J26296" s="169"/>
    </row>
    <row r="26297" spans="10:10" ht="13">
      <c r="J26297" s="169"/>
    </row>
    <row r="26298" spans="10:10" ht="13">
      <c r="J26298" s="169"/>
    </row>
    <row r="26299" spans="10:10" ht="13">
      <c r="J26299" s="169"/>
    </row>
    <row r="26300" spans="10:10" ht="13">
      <c r="J26300" s="169"/>
    </row>
    <row r="26301" spans="10:10" ht="13">
      <c r="J26301" s="169"/>
    </row>
    <row r="26302" spans="10:10" ht="13">
      <c r="J26302" s="169"/>
    </row>
    <row r="26303" spans="10:10" ht="13">
      <c r="J26303" s="169"/>
    </row>
    <row r="26304" spans="10:10" ht="13">
      <c r="J26304" s="169"/>
    </row>
    <row r="26305" spans="10:10" ht="13">
      <c r="J26305" s="169"/>
    </row>
    <row r="26306" spans="10:10" ht="13">
      <c r="J26306" s="169"/>
    </row>
    <row r="26307" spans="10:10" ht="13">
      <c r="J26307" s="169"/>
    </row>
    <row r="26308" spans="10:10" ht="13">
      <c r="J26308" s="169"/>
    </row>
    <row r="26309" spans="10:10" ht="13">
      <c r="J26309" s="169"/>
    </row>
    <row r="26310" spans="10:10" ht="13">
      <c r="J26310" s="169"/>
    </row>
    <row r="26311" spans="10:10" ht="13">
      <c r="J26311" s="169"/>
    </row>
    <row r="26312" spans="10:10" ht="13">
      <c r="J26312" s="169"/>
    </row>
    <row r="26313" spans="10:10" ht="13">
      <c r="J26313" s="169"/>
    </row>
    <row r="26314" spans="10:10" ht="13">
      <c r="J26314" s="169"/>
    </row>
    <row r="26315" spans="10:10" ht="13">
      <c r="J26315" s="169"/>
    </row>
    <row r="26316" spans="10:10" ht="13">
      <c r="J26316" s="169"/>
    </row>
    <row r="26317" spans="10:10" ht="13">
      <c r="J26317" s="169"/>
    </row>
    <row r="26318" spans="10:10" ht="13">
      <c r="J26318" s="169"/>
    </row>
    <row r="26319" spans="10:10" ht="13">
      <c r="J26319" s="169"/>
    </row>
    <row r="26320" spans="10:10" ht="13">
      <c r="J26320" s="169"/>
    </row>
    <row r="26321" spans="10:10" ht="13">
      <c r="J26321" s="169"/>
    </row>
    <row r="26322" spans="10:10" ht="13">
      <c r="J26322" s="169"/>
    </row>
    <row r="26323" spans="10:10" ht="13">
      <c r="J26323" s="169"/>
    </row>
    <row r="26324" spans="10:10" ht="13">
      <c r="J26324" s="169"/>
    </row>
    <row r="26325" spans="10:10" ht="13">
      <c r="J26325" s="169"/>
    </row>
    <row r="26326" spans="10:10" ht="13">
      <c r="J26326" s="169"/>
    </row>
    <row r="26327" spans="10:10" ht="13">
      <c r="J26327" s="169"/>
    </row>
    <row r="26328" spans="10:10" ht="13">
      <c r="J26328" s="169"/>
    </row>
    <row r="26329" spans="10:10" ht="13">
      <c r="J26329" s="169"/>
    </row>
    <row r="26330" spans="10:10" ht="13">
      <c r="J26330" s="169"/>
    </row>
    <row r="26331" spans="10:10" ht="13">
      <c r="J26331" s="169"/>
    </row>
    <row r="26332" spans="10:10" ht="13">
      <c r="J26332" s="169"/>
    </row>
    <row r="26333" spans="10:10" ht="13">
      <c r="J26333" s="169"/>
    </row>
    <row r="26334" spans="10:10" ht="13">
      <c r="J26334" s="169"/>
    </row>
    <row r="26335" spans="10:10" ht="13">
      <c r="J26335" s="169"/>
    </row>
    <row r="26336" spans="10:10" ht="13">
      <c r="J26336" s="169"/>
    </row>
    <row r="26337" spans="10:10" ht="13">
      <c r="J26337" s="169"/>
    </row>
    <row r="26338" spans="10:10" ht="13">
      <c r="J26338" s="169"/>
    </row>
    <row r="26339" spans="10:10" ht="13">
      <c r="J26339" s="169"/>
    </row>
    <row r="26340" spans="10:10" ht="13">
      <c r="J26340" s="169"/>
    </row>
    <row r="26341" spans="10:10" ht="13">
      <c r="J26341" s="169"/>
    </row>
    <row r="26342" spans="10:10" ht="13">
      <c r="J26342" s="169"/>
    </row>
    <row r="26343" spans="10:10" ht="13">
      <c r="J26343" s="169"/>
    </row>
    <row r="26344" spans="10:10" ht="13">
      <c r="J26344" s="169"/>
    </row>
    <row r="26345" spans="10:10" ht="13">
      <c r="J26345" s="169"/>
    </row>
    <row r="26346" spans="10:10" ht="13">
      <c r="J26346" s="169"/>
    </row>
    <row r="26347" spans="10:10" ht="13">
      <c r="J26347" s="169"/>
    </row>
    <row r="26348" spans="10:10" ht="13">
      <c r="J26348" s="169"/>
    </row>
    <row r="26349" spans="10:10" ht="13">
      <c r="J26349" s="169"/>
    </row>
    <row r="26350" spans="10:10" ht="13">
      <c r="J26350" s="169"/>
    </row>
    <row r="26351" spans="10:10" ht="13">
      <c r="J26351" s="169"/>
    </row>
    <row r="26352" spans="10:10" ht="13">
      <c r="J26352" s="169"/>
    </row>
    <row r="26353" spans="10:10" ht="13">
      <c r="J26353" s="169"/>
    </row>
    <row r="26354" spans="10:10" ht="13">
      <c r="J26354" s="169"/>
    </row>
    <row r="26355" spans="10:10" ht="13">
      <c r="J26355" s="169"/>
    </row>
    <row r="26356" spans="10:10" ht="13">
      <c r="J26356" s="169"/>
    </row>
    <row r="26357" spans="10:10" ht="13">
      <c r="J26357" s="169"/>
    </row>
    <row r="26358" spans="10:10" ht="13">
      <c r="J26358" s="169"/>
    </row>
    <row r="26359" spans="10:10" ht="13">
      <c r="J26359" s="169"/>
    </row>
    <row r="26360" spans="10:10" ht="13">
      <c r="J26360" s="169"/>
    </row>
    <row r="26361" spans="10:10" ht="13">
      <c r="J26361" s="169"/>
    </row>
    <row r="26362" spans="10:10" ht="13">
      <c r="J26362" s="169"/>
    </row>
    <row r="26363" spans="10:10" ht="13">
      <c r="J26363" s="169"/>
    </row>
    <row r="26364" spans="10:10" ht="13">
      <c r="J26364" s="169"/>
    </row>
    <row r="26365" spans="10:10" ht="13">
      <c r="J26365" s="169"/>
    </row>
    <row r="26366" spans="10:10" ht="13">
      <c r="J26366" s="169"/>
    </row>
    <row r="26367" spans="10:10" ht="13">
      <c r="J26367" s="169"/>
    </row>
    <row r="26368" spans="10:10" ht="13">
      <c r="J26368" s="169"/>
    </row>
    <row r="26369" spans="10:10" ht="13">
      <c r="J26369" s="169"/>
    </row>
    <row r="26370" spans="10:10" ht="13">
      <c r="J26370" s="169"/>
    </row>
    <row r="26371" spans="10:10" ht="13">
      <c r="J26371" s="169"/>
    </row>
    <row r="26372" spans="10:10" ht="13">
      <c r="J26372" s="169"/>
    </row>
    <row r="26373" spans="10:10" ht="13">
      <c r="J26373" s="169"/>
    </row>
    <row r="26374" spans="10:10" ht="13">
      <c r="J26374" s="169"/>
    </row>
    <row r="26375" spans="10:10" ht="13">
      <c r="J26375" s="169"/>
    </row>
    <row r="26376" spans="10:10" ht="13">
      <c r="J26376" s="169"/>
    </row>
    <row r="26377" spans="10:10" ht="13">
      <c r="J26377" s="169"/>
    </row>
    <row r="26378" spans="10:10" ht="13">
      <c r="J26378" s="169"/>
    </row>
    <row r="26379" spans="10:10" ht="13">
      <c r="J26379" s="169"/>
    </row>
    <row r="26380" spans="10:10" ht="13">
      <c r="J26380" s="169"/>
    </row>
    <row r="26381" spans="10:10" ht="13">
      <c r="J26381" s="169"/>
    </row>
    <row r="26382" spans="10:10" ht="13">
      <c r="J26382" s="169"/>
    </row>
    <row r="26383" spans="10:10" ht="13">
      <c r="J26383" s="169"/>
    </row>
    <row r="26384" spans="10:10" ht="13">
      <c r="J26384" s="169"/>
    </row>
    <row r="26385" spans="10:10" ht="13">
      <c r="J26385" s="169"/>
    </row>
    <row r="26386" spans="10:10" ht="13">
      <c r="J26386" s="169"/>
    </row>
    <row r="26387" spans="10:10" ht="13">
      <c r="J26387" s="169"/>
    </row>
    <row r="26388" spans="10:10" ht="13">
      <c r="J26388" s="169"/>
    </row>
    <row r="26389" spans="10:10" ht="13">
      <c r="J26389" s="169"/>
    </row>
    <row r="26390" spans="10:10" ht="13">
      <c r="J26390" s="169"/>
    </row>
    <row r="26391" spans="10:10" ht="13">
      <c r="J26391" s="169"/>
    </row>
    <row r="26392" spans="10:10" ht="13">
      <c r="J26392" s="169"/>
    </row>
    <row r="26393" spans="10:10" ht="13">
      <c r="J26393" s="169"/>
    </row>
    <row r="26394" spans="10:10" ht="13">
      <c r="J26394" s="169"/>
    </row>
    <row r="26395" spans="10:10" ht="13">
      <c r="J26395" s="169"/>
    </row>
    <row r="26396" spans="10:10" ht="13">
      <c r="J26396" s="169"/>
    </row>
    <row r="26397" spans="10:10" ht="13">
      <c r="J26397" s="169"/>
    </row>
    <row r="26398" spans="10:10" ht="13">
      <c r="J26398" s="169"/>
    </row>
    <row r="26399" spans="10:10" ht="13">
      <c r="J26399" s="169"/>
    </row>
    <row r="26400" spans="10:10" ht="13">
      <c r="J26400" s="169"/>
    </row>
    <row r="26401" spans="10:10" ht="13">
      <c r="J26401" s="169"/>
    </row>
    <row r="26402" spans="10:10" ht="13">
      <c r="J26402" s="169"/>
    </row>
    <row r="26403" spans="10:10" ht="13">
      <c r="J26403" s="169"/>
    </row>
    <row r="26404" spans="10:10" ht="13">
      <c r="J26404" s="169"/>
    </row>
    <row r="26405" spans="10:10" ht="13">
      <c r="J26405" s="169"/>
    </row>
    <row r="26406" spans="10:10" ht="13">
      <c r="J26406" s="169"/>
    </row>
    <row r="26407" spans="10:10" ht="13">
      <c r="J26407" s="169"/>
    </row>
    <row r="26408" spans="10:10" ht="13">
      <c r="J26408" s="169"/>
    </row>
    <row r="26409" spans="10:10" ht="13">
      <c r="J26409" s="169"/>
    </row>
    <row r="26410" spans="10:10" ht="13">
      <c r="J26410" s="169"/>
    </row>
    <row r="26411" spans="10:10" ht="13">
      <c r="J26411" s="169"/>
    </row>
    <row r="26412" spans="10:10" ht="13">
      <c r="J26412" s="169"/>
    </row>
    <row r="26413" spans="10:10" ht="13">
      <c r="J26413" s="169"/>
    </row>
    <row r="26414" spans="10:10" ht="13">
      <c r="J26414" s="169"/>
    </row>
    <row r="26415" spans="10:10" ht="13">
      <c r="J26415" s="169"/>
    </row>
    <row r="26416" spans="10:10" ht="13">
      <c r="J26416" s="169"/>
    </row>
    <row r="26417" spans="10:10" ht="13">
      <c r="J26417" s="169"/>
    </row>
    <row r="26418" spans="10:10" ht="13">
      <c r="J26418" s="169"/>
    </row>
    <row r="26419" spans="10:10" ht="13">
      <c r="J26419" s="169"/>
    </row>
    <row r="26420" spans="10:10" ht="13">
      <c r="J26420" s="169"/>
    </row>
    <row r="26421" spans="10:10" ht="13">
      <c r="J26421" s="169"/>
    </row>
    <row r="26422" spans="10:10" ht="13">
      <c r="J26422" s="169"/>
    </row>
    <row r="26423" spans="10:10" ht="13">
      <c r="J26423" s="169"/>
    </row>
    <row r="26424" spans="10:10" ht="13">
      <c r="J26424" s="169"/>
    </row>
    <row r="26425" spans="10:10" ht="13">
      <c r="J26425" s="169"/>
    </row>
    <row r="26426" spans="10:10" ht="13">
      <c r="J26426" s="169"/>
    </row>
    <row r="26427" spans="10:10" ht="13">
      <c r="J26427" s="169"/>
    </row>
    <row r="26428" spans="10:10" ht="13">
      <c r="J26428" s="169"/>
    </row>
    <row r="26429" spans="10:10" ht="13">
      <c r="J26429" s="169"/>
    </row>
    <row r="26430" spans="10:10" ht="13">
      <c r="J26430" s="169"/>
    </row>
    <row r="26431" spans="10:10" ht="13">
      <c r="J26431" s="169"/>
    </row>
    <row r="26432" spans="10:10" ht="13">
      <c r="J26432" s="169"/>
    </row>
    <row r="26433" spans="10:10" ht="13">
      <c r="J26433" s="169"/>
    </row>
    <row r="26434" spans="10:10" ht="13">
      <c r="J26434" s="169"/>
    </row>
    <row r="26435" spans="10:10" ht="13">
      <c r="J26435" s="169"/>
    </row>
    <row r="26436" spans="10:10" ht="13">
      <c r="J26436" s="169"/>
    </row>
    <row r="26437" spans="10:10" ht="13">
      <c r="J26437" s="169"/>
    </row>
    <row r="26438" spans="10:10" ht="13">
      <c r="J26438" s="169"/>
    </row>
    <row r="26439" spans="10:10" ht="13">
      <c r="J26439" s="169"/>
    </row>
    <row r="26440" spans="10:10" ht="13">
      <c r="J26440" s="169"/>
    </row>
    <row r="26441" spans="10:10" ht="13">
      <c r="J26441" s="169"/>
    </row>
    <row r="26442" spans="10:10" ht="13">
      <c r="J26442" s="169"/>
    </row>
    <row r="26443" spans="10:10" ht="13">
      <c r="J26443" s="169"/>
    </row>
    <row r="26444" spans="10:10" ht="13">
      <c r="J26444" s="169"/>
    </row>
    <row r="26445" spans="10:10" ht="13">
      <c r="J26445" s="169"/>
    </row>
    <row r="26446" spans="10:10" ht="13">
      <c r="J26446" s="169"/>
    </row>
    <row r="26447" spans="10:10" ht="13">
      <c r="J26447" s="169"/>
    </row>
    <row r="26448" spans="10:10" ht="13">
      <c r="J26448" s="169"/>
    </row>
    <row r="26449" spans="10:10" ht="13">
      <c r="J26449" s="169"/>
    </row>
    <row r="26450" spans="10:10" ht="13">
      <c r="J26450" s="169"/>
    </row>
    <row r="26451" spans="10:10" ht="13">
      <c r="J26451" s="169"/>
    </row>
    <row r="26452" spans="10:10" ht="13">
      <c r="J26452" s="169"/>
    </row>
    <row r="26453" spans="10:10" ht="13">
      <c r="J26453" s="169"/>
    </row>
    <row r="26454" spans="10:10" ht="13">
      <c r="J26454" s="169"/>
    </row>
    <row r="26455" spans="10:10" ht="13">
      <c r="J26455" s="169"/>
    </row>
    <row r="26456" spans="10:10" ht="13">
      <c r="J26456" s="169"/>
    </row>
    <row r="26457" spans="10:10" ht="13">
      <c r="J26457" s="169"/>
    </row>
    <row r="26458" spans="10:10" ht="13">
      <c r="J26458" s="169"/>
    </row>
    <row r="26459" spans="10:10" ht="13">
      <c r="J26459" s="169"/>
    </row>
    <row r="26460" spans="10:10" ht="13">
      <c r="J26460" s="169"/>
    </row>
    <row r="26461" spans="10:10" ht="13">
      <c r="J26461" s="169"/>
    </row>
    <row r="26462" spans="10:10" ht="13">
      <c r="J26462" s="169"/>
    </row>
    <row r="26463" spans="10:10" ht="13">
      <c r="J26463" s="169"/>
    </row>
    <row r="26464" spans="10:10" ht="13">
      <c r="J26464" s="169"/>
    </row>
    <row r="26465" spans="10:10" ht="13">
      <c r="J26465" s="169"/>
    </row>
    <row r="26466" spans="10:10" ht="13">
      <c r="J26466" s="169"/>
    </row>
    <row r="26467" spans="10:10" ht="13">
      <c r="J26467" s="169"/>
    </row>
    <row r="26468" spans="10:10" ht="13">
      <c r="J26468" s="169"/>
    </row>
    <row r="26469" spans="10:10" ht="13">
      <c r="J26469" s="169"/>
    </row>
    <row r="26470" spans="10:10" ht="13">
      <c r="J26470" s="169"/>
    </row>
    <row r="26471" spans="10:10" ht="13">
      <c r="J26471" s="169"/>
    </row>
    <row r="26472" spans="10:10" ht="13">
      <c r="J26472" s="169"/>
    </row>
    <row r="26473" spans="10:10" ht="13">
      <c r="J26473" s="169"/>
    </row>
    <row r="26474" spans="10:10" ht="13">
      <c r="J26474" s="169"/>
    </row>
    <row r="26475" spans="10:10" ht="13">
      <c r="J26475" s="169"/>
    </row>
    <row r="26476" spans="10:10" ht="13">
      <c r="J26476" s="169"/>
    </row>
    <row r="26477" spans="10:10" ht="13">
      <c r="J26477" s="169"/>
    </row>
    <row r="26478" spans="10:10" ht="13">
      <c r="J26478" s="169"/>
    </row>
    <row r="26479" spans="10:10" ht="13">
      <c r="J26479" s="169"/>
    </row>
    <row r="26480" spans="10:10" ht="13">
      <c r="J26480" s="169"/>
    </row>
    <row r="26481" spans="10:10" ht="13">
      <c r="J26481" s="169"/>
    </row>
    <row r="26482" spans="10:10" ht="13">
      <c r="J26482" s="169"/>
    </row>
    <row r="26483" spans="10:10" ht="13">
      <c r="J26483" s="169"/>
    </row>
    <row r="26484" spans="10:10" ht="13">
      <c r="J26484" s="169"/>
    </row>
    <row r="26485" spans="10:10" ht="13">
      <c r="J26485" s="169"/>
    </row>
    <row r="26486" spans="10:10" ht="13">
      <c r="J26486" s="169"/>
    </row>
    <row r="26487" spans="10:10" ht="13">
      <c r="J26487" s="169"/>
    </row>
    <row r="26488" spans="10:10" ht="13">
      <c r="J26488" s="169"/>
    </row>
    <row r="26489" spans="10:10" ht="13">
      <c r="J26489" s="169"/>
    </row>
    <row r="26490" spans="10:10" ht="13">
      <c r="J26490" s="169"/>
    </row>
    <row r="26491" spans="10:10" ht="13">
      <c r="J26491" s="169"/>
    </row>
    <row r="26492" spans="10:10" ht="13">
      <c r="J26492" s="169"/>
    </row>
    <row r="26493" spans="10:10" ht="13">
      <c r="J26493" s="169"/>
    </row>
    <row r="26494" spans="10:10" ht="13">
      <c r="J26494" s="169"/>
    </row>
    <row r="26495" spans="10:10" ht="13">
      <c r="J26495" s="169"/>
    </row>
    <row r="26496" spans="10:10" ht="13">
      <c r="J26496" s="169"/>
    </row>
    <row r="26497" spans="10:10" ht="13">
      <c r="J26497" s="169"/>
    </row>
    <row r="26498" spans="10:10" ht="13">
      <c r="J26498" s="169"/>
    </row>
    <row r="26499" spans="10:10" ht="13">
      <c r="J26499" s="169"/>
    </row>
    <row r="26500" spans="10:10" ht="13">
      <c r="J26500" s="169"/>
    </row>
    <row r="26501" spans="10:10" ht="13">
      <c r="J26501" s="169"/>
    </row>
    <row r="26502" spans="10:10" ht="13">
      <c r="J26502" s="169"/>
    </row>
    <row r="26503" spans="10:10" ht="13">
      <c r="J26503" s="169"/>
    </row>
    <row r="26504" spans="10:10" ht="13">
      <c r="J26504" s="169"/>
    </row>
    <row r="26505" spans="10:10" ht="13">
      <c r="J26505" s="169"/>
    </row>
    <row r="26506" spans="10:10" ht="13">
      <c r="J26506" s="169"/>
    </row>
    <row r="26507" spans="10:10" ht="13">
      <c r="J26507" s="169"/>
    </row>
    <row r="26508" spans="10:10" ht="13">
      <c r="J26508" s="169"/>
    </row>
    <row r="26509" spans="10:10" ht="13">
      <c r="J26509" s="169"/>
    </row>
    <row r="26510" spans="10:10" ht="13">
      <c r="J26510" s="169"/>
    </row>
    <row r="26511" spans="10:10" ht="13">
      <c r="J26511" s="169"/>
    </row>
    <row r="26512" spans="10:10" ht="13">
      <c r="J26512" s="169"/>
    </row>
    <row r="26513" spans="10:10" ht="13">
      <c r="J26513" s="169"/>
    </row>
    <row r="26514" spans="10:10" ht="13">
      <c r="J26514" s="169"/>
    </row>
    <row r="26515" spans="10:10" ht="13">
      <c r="J26515" s="169"/>
    </row>
    <row r="26516" spans="10:10" ht="13">
      <c r="J26516" s="169"/>
    </row>
    <row r="26517" spans="10:10" ht="13">
      <c r="J26517" s="169"/>
    </row>
    <row r="26518" spans="10:10" ht="13">
      <c r="J26518" s="169"/>
    </row>
    <row r="26519" spans="10:10" ht="13">
      <c r="J26519" s="169"/>
    </row>
    <row r="26520" spans="10:10" ht="13">
      <c r="J26520" s="169"/>
    </row>
    <row r="26521" spans="10:10" ht="13">
      <c r="J26521" s="169"/>
    </row>
    <row r="26522" spans="10:10" ht="13">
      <c r="J26522" s="169"/>
    </row>
    <row r="26523" spans="10:10" ht="13">
      <c r="J26523" s="169"/>
    </row>
    <row r="26524" spans="10:10" ht="13">
      <c r="J26524" s="169"/>
    </row>
    <row r="26525" spans="10:10" ht="13">
      <c r="J26525" s="169"/>
    </row>
    <row r="26526" spans="10:10" ht="13">
      <c r="J26526" s="169"/>
    </row>
    <row r="26527" spans="10:10" ht="13">
      <c r="J26527" s="169"/>
    </row>
    <row r="26528" spans="10:10" ht="13">
      <c r="J26528" s="169"/>
    </row>
    <row r="26529" spans="10:10" ht="13">
      <c r="J26529" s="169"/>
    </row>
    <row r="26530" spans="10:10" ht="13">
      <c r="J26530" s="169"/>
    </row>
    <row r="26531" spans="10:10" ht="13">
      <c r="J26531" s="169"/>
    </row>
    <row r="26532" spans="10:10" ht="13">
      <c r="J26532" s="169"/>
    </row>
    <row r="26533" spans="10:10" ht="13">
      <c r="J26533" s="169"/>
    </row>
    <row r="26534" spans="10:10" ht="13">
      <c r="J26534" s="169"/>
    </row>
    <row r="26535" spans="10:10" ht="13">
      <c r="J26535" s="169"/>
    </row>
    <row r="26536" spans="10:10" ht="13">
      <c r="J26536" s="169"/>
    </row>
    <row r="26537" spans="10:10" ht="13">
      <c r="J26537" s="169"/>
    </row>
    <row r="26538" spans="10:10" ht="13">
      <c r="J26538" s="169"/>
    </row>
    <row r="26539" spans="10:10" ht="13">
      <c r="J26539" s="169"/>
    </row>
    <row r="26540" spans="10:10" ht="13">
      <c r="J26540" s="169"/>
    </row>
    <row r="26541" spans="10:10" ht="13">
      <c r="J26541" s="169"/>
    </row>
    <row r="26542" spans="10:10" ht="13">
      <c r="J26542" s="169"/>
    </row>
    <row r="26543" spans="10:10" ht="13">
      <c r="J26543" s="169"/>
    </row>
    <row r="26544" spans="10:10" ht="13">
      <c r="J26544" s="169"/>
    </row>
    <row r="26545" spans="10:10" ht="13">
      <c r="J26545" s="169"/>
    </row>
    <row r="26546" spans="10:10" ht="13">
      <c r="J26546" s="169"/>
    </row>
    <row r="26547" spans="10:10" ht="13">
      <c r="J26547" s="169"/>
    </row>
    <row r="26548" spans="10:10" ht="13">
      <c r="J26548" s="169"/>
    </row>
    <row r="26549" spans="10:10" ht="13">
      <c r="J26549" s="169"/>
    </row>
    <row r="26550" spans="10:10" ht="13">
      <c r="J26550" s="169"/>
    </row>
    <row r="26551" spans="10:10" ht="13">
      <c r="J26551" s="169"/>
    </row>
    <row r="26552" spans="10:10" ht="13">
      <c r="J26552" s="169"/>
    </row>
    <row r="26553" spans="10:10" ht="13">
      <c r="J26553" s="169"/>
    </row>
    <row r="26554" spans="10:10" ht="13">
      <c r="J26554" s="169"/>
    </row>
    <row r="26555" spans="10:10" ht="13">
      <c r="J26555" s="169"/>
    </row>
    <row r="26556" spans="10:10" ht="13">
      <c r="J26556" s="169"/>
    </row>
    <row r="26557" spans="10:10" ht="13">
      <c r="J26557" s="169"/>
    </row>
    <row r="26558" spans="10:10" ht="13">
      <c r="J26558" s="169"/>
    </row>
    <row r="26559" spans="10:10" ht="13">
      <c r="J26559" s="169"/>
    </row>
    <row r="26560" spans="10:10" ht="13">
      <c r="J26560" s="169"/>
    </row>
    <row r="26561" spans="10:10" ht="13">
      <c r="J26561" s="169"/>
    </row>
    <row r="26562" spans="10:10" ht="13">
      <c r="J26562" s="169"/>
    </row>
    <row r="26563" spans="10:10" ht="13">
      <c r="J26563" s="169"/>
    </row>
    <row r="26564" spans="10:10" ht="13">
      <c r="J26564" s="169"/>
    </row>
    <row r="26565" spans="10:10" ht="13">
      <c r="J26565" s="169"/>
    </row>
    <row r="26566" spans="10:10" ht="13">
      <c r="J26566" s="169"/>
    </row>
    <row r="26567" spans="10:10" ht="13">
      <c r="J26567" s="169"/>
    </row>
    <row r="26568" spans="10:10" ht="13">
      <c r="J26568" s="169"/>
    </row>
    <row r="26569" spans="10:10" ht="13">
      <c r="J26569" s="169"/>
    </row>
    <row r="26570" spans="10:10" ht="13">
      <c r="J26570" s="169"/>
    </row>
    <row r="26571" spans="10:10" ht="13">
      <c r="J26571" s="169"/>
    </row>
    <row r="26572" spans="10:10" ht="13">
      <c r="J26572" s="169"/>
    </row>
    <row r="26573" spans="10:10" ht="13">
      <c r="J26573" s="169"/>
    </row>
    <row r="26574" spans="10:10" ht="13">
      <c r="J26574" s="169"/>
    </row>
    <row r="26575" spans="10:10" ht="13">
      <c r="J26575" s="169"/>
    </row>
    <row r="26576" spans="10:10" ht="13">
      <c r="J26576" s="169"/>
    </row>
    <row r="26577" spans="10:10" ht="13">
      <c r="J26577" s="169"/>
    </row>
    <row r="26578" spans="10:10" ht="13">
      <c r="J26578" s="169"/>
    </row>
    <row r="26579" spans="10:10" ht="13">
      <c r="J26579" s="169"/>
    </row>
    <row r="26580" spans="10:10" ht="13">
      <c r="J26580" s="169"/>
    </row>
    <row r="26581" spans="10:10" ht="13">
      <c r="J26581" s="169"/>
    </row>
    <row r="26582" spans="10:10" ht="13">
      <c r="J26582" s="169"/>
    </row>
    <row r="26583" spans="10:10" ht="13">
      <c r="J26583" s="169"/>
    </row>
    <row r="26584" spans="10:10" ht="13">
      <c r="J26584" s="169"/>
    </row>
    <row r="26585" spans="10:10" ht="13">
      <c r="J26585" s="169"/>
    </row>
    <row r="26586" spans="10:10" ht="13">
      <c r="J26586" s="169"/>
    </row>
    <row r="26587" spans="10:10" ht="13">
      <c r="J26587" s="169"/>
    </row>
    <row r="26588" spans="10:10" ht="13">
      <c r="J26588" s="169"/>
    </row>
    <row r="26589" spans="10:10" ht="13">
      <c r="J26589" s="169"/>
    </row>
    <row r="26590" spans="10:10" ht="13">
      <c r="J26590" s="169"/>
    </row>
    <row r="26591" spans="10:10" ht="13">
      <c r="J26591" s="169"/>
    </row>
    <row r="26592" spans="10:10" ht="13">
      <c r="J26592" s="169"/>
    </row>
    <row r="26593" spans="10:10" ht="13">
      <c r="J26593" s="169"/>
    </row>
    <row r="26594" spans="10:10" ht="13">
      <c r="J26594" s="169"/>
    </row>
    <row r="26595" spans="10:10" ht="13">
      <c r="J26595" s="169"/>
    </row>
    <row r="26596" spans="10:10" ht="13">
      <c r="J26596" s="169"/>
    </row>
    <row r="26597" spans="10:10" ht="13">
      <c r="J26597" s="169"/>
    </row>
    <row r="26598" spans="10:10" ht="13">
      <c r="J26598" s="169"/>
    </row>
    <row r="26599" spans="10:10" ht="13">
      <c r="J26599" s="169"/>
    </row>
    <row r="26600" spans="10:10" ht="13">
      <c r="J26600" s="169"/>
    </row>
    <row r="26601" spans="10:10" ht="13">
      <c r="J26601" s="169"/>
    </row>
    <row r="26602" spans="10:10" ht="13">
      <c r="J26602" s="169"/>
    </row>
    <row r="26603" spans="10:10" ht="13">
      <c r="J26603" s="169"/>
    </row>
    <row r="26604" spans="10:10" ht="13">
      <c r="J26604" s="169"/>
    </row>
    <row r="26605" spans="10:10" ht="13">
      <c r="J26605" s="169"/>
    </row>
    <row r="26606" spans="10:10" ht="13">
      <c r="J26606" s="169"/>
    </row>
    <row r="26607" spans="10:10" ht="13">
      <c r="J26607" s="169"/>
    </row>
    <row r="26608" spans="10:10" ht="13">
      <c r="J26608" s="169"/>
    </row>
    <row r="26609" spans="10:10" ht="13">
      <c r="J26609" s="169"/>
    </row>
    <row r="26610" spans="10:10" ht="13">
      <c r="J26610" s="169"/>
    </row>
    <row r="26611" spans="10:10" ht="13">
      <c r="J26611" s="169"/>
    </row>
    <row r="26612" spans="10:10" ht="13">
      <c r="J26612" s="169"/>
    </row>
    <row r="26613" spans="10:10" ht="13">
      <c r="J26613" s="169"/>
    </row>
    <row r="26614" spans="10:10" ht="13">
      <c r="J26614" s="169"/>
    </row>
    <row r="26615" spans="10:10" ht="13">
      <c r="J26615" s="169"/>
    </row>
    <row r="26616" spans="10:10" ht="13">
      <c r="J26616" s="169"/>
    </row>
    <row r="26617" spans="10:10" ht="13">
      <c r="J26617" s="169"/>
    </row>
    <row r="26618" spans="10:10" ht="13">
      <c r="J26618" s="169"/>
    </row>
    <row r="26619" spans="10:10" ht="13">
      <c r="J26619" s="169"/>
    </row>
    <row r="26620" spans="10:10" ht="13">
      <c r="J26620" s="169"/>
    </row>
    <row r="26621" spans="10:10" ht="13">
      <c r="J26621" s="169"/>
    </row>
    <row r="26622" spans="10:10" ht="13">
      <c r="J26622" s="169"/>
    </row>
    <row r="26623" spans="10:10" ht="13">
      <c r="J26623" s="169"/>
    </row>
    <row r="26624" spans="10:10" ht="13">
      <c r="J26624" s="169"/>
    </row>
    <row r="26625" spans="10:10" ht="13">
      <c r="J26625" s="169"/>
    </row>
    <row r="26626" spans="10:10" ht="13">
      <c r="J26626" s="169"/>
    </row>
    <row r="26627" spans="10:10" ht="13">
      <c r="J26627" s="169"/>
    </row>
    <row r="26628" spans="10:10" ht="13">
      <c r="J26628" s="169"/>
    </row>
    <row r="26629" spans="10:10" ht="13">
      <c r="J26629" s="169"/>
    </row>
    <row r="26630" spans="10:10" ht="13">
      <c r="J26630" s="169"/>
    </row>
    <row r="26631" spans="10:10" ht="13">
      <c r="J26631" s="169"/>
    </row>
    <row r="26632" spans="10:10" ht="13">
      <c r="J26632" s="169"/>
    </row>
    <row r="26633" spans="10:10" ht="13">
      <c r="J26633" s="169"/>
    </row>
    <row r="26634" spans="10:10" ht="13">
      <c r="J26634" s="169"/>
    </row>
    <row r="26635" spans="10:10" ht="13">
      <c r="J26635" s="169"/>
    </row>
    <row r="26636" spans="10:10" ht="13">
      <c r="J26636" s="169"/>
    </row>
    <row r="26637" spans="10:10" ht="13">
      <c r="J26637" s="169"/>
    </row>
    <row r="26638" spans="10:10" ht="13">
      <c r="J26638" s="169"/>
    </row>
    <row r="26639" spans="10:10" ht="13">
      <c r="J26639" s="169"/>
    </row>
    <row r="26640" spans="10:10" ht="13">
      <c r="J26640" s="169"/>
    </row>
    <row r="26641" spans="10:10" ht="13">
      <c r="J26641" s="169"/>
    </row>
    <row r="26642" spans="10:10" ht="13">
      <c r="J26642" s="169"/>
    </row>
    <row r="26643" spans="10:10" ht="13">
      <c r="J26643" s="169"/>
    </row>
    <row r="26644" spans="10:10" ht="13">
      <c r="J26644" s="169"/>
    </row>
    <row r="26645" spans="10:10" ht="13">
      <c r="J26645" s="169"/>
    </row>
    <row r="26646" spans="10:10" ht="13">
      <c r="J26646" s="169"/>
    </row>
    <row r="26647" spans="10:10" ht="13">
      <c r="J26647" s="169"/>
    </row>
    <row r="26648" spans="10:10" ht="13">
      <c r="J26648" s="169"/>
    </row>
    <row r="26649" spans="10:10" ht="13">
      <c r="J26649" s="169"/>
    </row>
    <row r="26650" spans="10:10" ht="13">
      <c r="J26650" s="169"/>
    </row>
    <row r="26651" spans="10:10" ht="13">
      <c r="J26651" s="169"/>
    </row>
    <row r="26652" spans="10:10" ht="13">
      <c r="J26652" s="169"/>
    </row>
    <row r="26653" spans="10:10" ht="13">
      <c r="J26653" s="169"/>
    </row>
    <row r="26654" spans="10:10" ht="13">
      <c r="J26654" s="169"/>
    </row>
    <row r="26655" spans="10:10" ht="13">
      <c r="J26655" s="169"/>
    </row>
    <row r="26656" spans="10:10" ht="13">
      <c r="J26656" s="169"/>
    </row>
    <row r="26657" spans="10:10" ht="13">
      <c r="J26657" s="169"/>
    </row>
    <row r="26658" spans="10:10" ht="13">
      <c r="J26658" s="169"/>
    </row>
    <row r="26659" spans="10:10" ht="13">
      <c r="J26659" s="169"/>
    </row>
    <row r="26660" spans="10:10" ht="13">
      <c r="J26660" s="169"/>
    </row>
    <row r="26661" spans="10:10" ht="13">
      <c r="J26661" s="169"/>
    </row>
    <row r="26662" spans="10:10" ht="13">
      <c r="J26662" s="169"/>
    </row>
    <row r="26663" spans="10:10" ht="13">
      <c r="J26663" s="169"/>
    </row>
    <row r="26664" spans="10:10" ht="13">
      <c r="J26664" s="169"/>
    </row>
    <row r="26665" spans="10:10" ht="13">
      <c r="J26665" s="169"/>
    </row>
    <row r="26666" spans="10:10" ht="13">
      <c r="J26666" s="169"/>
    </row>
    <row r="26667" spans="10:10" ht="13">
      <c r="J26667" s="169"/>
    </row>
    <row r="26668" spans="10:10" ht="13">
      <c r="J26668" s="169"/>
    </row>
    <row r="26669" spans="10:10" ht="13">
      <c r="J26669" s="169"/>
    </row>
    <row r="26670" spans="10:10" ht="13">
      <c r="J26670" s="169"/>
    </row>
    <row r="26671" spans="10:10" ht="13">
      <c r="J26671" s="169"/>
    </row>
    <row r="26672" spans="10:10" ht="13">
      <c r="J26672" s="169"/>
    </row>
    <row r="26673" spans="10:10" ht="13">
      <c r="J26673" s="169"/>
    </row>
    <row r="26674" spans="10:10" ht="13">
      <c r="J26674" s="169"/>
    </row>
    <row r="26675" spans="10:10" ht="13">
      <c r="J26675" s="169"/>
    </row>
    <row r="26676" spans="10:10" ht="13">
      <c r="J26676" s="169"/>
    </row>
    <row r="26677" spans="10:10" ht="13">
      <c r="J26677" s="169"/>
    </row>
    <row r="26678" spans="10:10" ht="13">
      <c r="J26678" s="169"/>
    </row>
    <row r="26679" spans="10:10" ht="13">
      <c r="J26679" s="169"/>
    </row>
    <row r="26680" spans="10:10" ht="13">
      <c r="J26680" s="169"/>
    </row>
    <row r="26681" spans="10:10" ht="13">
      <c r="J26681" s="169"/>
    </row>
    <row r="26682" spans="10:10" ht="13">
      <c r="J26682" s="169"/>
    </row>
    <row r="26683" spans="10:10" ht="13">
      <c r="J26683" s="169"/>
    </row>
    <row r="26684" spans="10:10" ht="13">
      <c r="J26684" s="169"/>
    </row>
    <row r="26685" spans="10:10" ht="13">
      <c r="J26685" s="169"/>
    </row>
    <row r="26686" spans="10:10" ht="13">
      <c r="J26686" s="169"/>
    </row>
    <row r="26687" spans="10:10" ht="13">
      <c r="J26687" s="169"/>
    </row>
    <row r="26688" spans="10:10" ht="13">
      <c r="J26688" s="169"/>
    </row>
    <row r="26689" spans="10:10" ht="13">
      <c r="J26689" s="169"/>
    </row>
    <row r="26690" spans="10:10" ht="13">
      <c r="J26690" s="169"/>
    </row>
    <row r="26691" spans="10:10" ht="13">
      <c r="J26691" s="169"/>
    </row>
    <row r="26692" spans="10:10" ht="13">
      <c r="J26692" s="169"/>
    </row>
    <row r="26693" spans="10:10" ht="13">
      <c r="J26693" s="169"/>
    </row>
    <row r="26694" spans="10:10" ht="13">
      <c r="J26694" s="169"/>
    </row>
    <row r="26695" spans="10:10" ht="13">
      <c r="J26695" s="169"/>
    </row>
    <row r="26696" spans="10:10" ht="13">
      <c r="J26696" s="169"/>
    </row>
    <row r="26697" spans="10:10" ht="13">
      <c r="J26697" s="169"/>
    </row>
    <row r="26698" spans="10:10" ht="13">
      <c r="J26698" s="169"/>
    </row>
    <row r="26699" spans="10:10" ht="13">
      <c r="J26699" s="169"/>
    </row>
    <row r="26700" spans="10:10" ht="13">
      <c r="J26700" s="169"/>
    </row>
    <row r="26701" spans="10:10" ht="13">
      <c r="J26701" s="169"/>
    </row>
    <row r="26702" spans="10:10" ht="13">
      <c r="J26702" s="169"/>
    </row>
    <row r="26703" spans="10:10" ht="13">
      <c r="J26703" s="169"/>
    </row>
    <row r="26704" spans="10:10" ht="13">
      <c r="J26704" s="169"/>
    </row>
    <row r="26705" spans="10:10" ht="13">
      <c r="J26705" s="169"/>
    </row>
    <row r="26706" spans="10:10" ht="13">
      <c r="J26706" s="169"/>
    </row>
    <row r="26707" spans="10:10" ht="13">
      <c r="J26707" s="169"/>
    </row>
    <row r="26708" spans="10:10" ht="13">
      <c r="J26708" s="169"/>
    </row>
    <row r="26709" spans="10:10" ht="13">
      <c r="J26709" s="169"/>
    </row>
    <row r="26710" spans="10:10" ht="13">
      <c r="J26710" s="169"/>
    </row>
    <row r="26711" spans="10:10" ht="13">
      <c r="J26711" s="169"/>
    </row>
    <row r="26712" spans="10:10" ht="13">
      <c r="J26712" s="169"/>
    </row>
    <row r="26713" spans="10:10" ht="13">
      <c r="J26713" s="169"/>
    </row>
    <row r="26714" spans="10:10" ht="13">
      <c r="J26714" s="169"/>
    </row>
    <row r="26715" spans="10:10" ht="13">
      <c r="J26715" s="169"/>
    </row>
    <row r="26716" spans="10:10" ht="13">
      <c r="J26716" s="169"/>
    </row>
    <row r="26717" spans="10:10" ht="13">
      <c r="J26717" s="169"/>
    </row>
    <row r="26718" spans="10:10" ht="13">
      <c r="J26718" s="169"/>
    </row>
    <row r="26719" spans="10:10" ht="13">
      <c r="J26719" s="169"/>
    </row>
    <row r="26720" spans="10:10" ht="13">
      <c r="J26720" s="169"/>
    </row>
    <row r="26721" spans="10:10" ht="13">
      <c r="J26721" s="169"/>
    </row>
    <row r="26722" spans="10:10" ht="13">
      <c r="J26722" s="169"/>
    </row>
    <row r="26723" spans="10:10" ht="13">
      <c r="J26723" s="169"/>
    </row>
    <row r="26724" spans="10:10" ht="13">
      <c r="J26724" s="169"/>
    </row>
    <row r="26725" spans="10:10" ht="13">
      <c r="J26725" s="169"/>
    </row>
    <row r="26726" spans="10:10" ht="13">
      <c r="J26726" s="169"/>
    </row>
    <row r="26727" spans="10:10" ht="13">
      <c r="J26727" s="169"/>
    </row>
    <row r="26728" spans="10:10" ht="13">
      <c r="J26728" s="169"/>
    </row>
    <row r="26729" spans="10:10" ht="13">
      <c r="J26729" s="169"/>
    </row>
    <row r="26730" spans="10:10" ht="13">
      <c r="J26730" s="169"/>
    </row>
    <row r="26731" spans="10:10" ht="13">
      <c r="J26731" s="169"/>
    </row>
    <row r="26732" spans="10:10" ht="13">
      <c r="J26732" s="169"/>
    </row>
    <row r="26733" spans="10:10" ht="13">
      <c r="J26733" s="169"/>
    </row>
    <row r="26734" spans="10:10" ht="13">
      <c r="J26734" s="169"/>
    </row>
    <row r="26735" spans="10:10" ht="13">
      <c r="J26735" s="169"/>
    </row>
    <row r="26736" spans="10:10" ht="13">
      <c r="J26736" s="169"/>
    </row>
    <row r="26737" spans="10:10" ht="13">
      <c r="J26737" s="169"/>
    </row>
    <row r="26738" spans="10:10" ht="13">
      <c r="J26738" s="169"/>
    </row>
    <row r="26739" spans="10:10" ht="13">
      <c r="J26739" s="169"/>
    </row>
    <row r="26740" spans="10:10" ht="13">
      <c r="J26740" s="169"/>
    </row>
    <row r="26741" spans="10:10" ht="13">
      <c r="J26741" s="169"/>
    </row>
    <row r="26742" spans="10:10" ht="13">
      <c r="J26742" s="169"/>
    </row>
    <row r="26743" spans="10:10" ht="13">
      <c r="J26743" s="169"/>
    </row>
    <row r="26744" spans="10:10" ht="13">
      <c r="J26744" s="169"/>
    </row>
    <row r="26745" spans="10:10" ht="13">
      <c r="J26745" s="169"/>
    </row>
    <row r="26746" spans="10:10" ht="13">
      <c r="J26746" s="169"/>
    </row>
    <row r="26747" spans="10:10" ht="13">
      <c r="J26747" s="169"/>
    </row>
    <row r="26748" spans="10:10" ht="13">
      <c r="J26748" s="169"/>
    </row>
    <row r="26749" spans="10:10" ht="13">
      <c r="J26749" s="169"/>
    </row>
    <row r="26750" spans="10:10" ht="13">
      <c r="J26750" s="169"/>
    </row>
    <row r="26751" spans="10:10" ht="13">
      <c r="J26751" s="169"/>
    </row>
    <row r="26752" spans="10:10" ht="13">
      <c r="J26752" s="169"/>
    </row>
    <row r="26753" spans="10:10" ht="13">
      <c r="J26753" s="169"/>
    </row>
    <row r="26754" spans="10:10" ht="13">
      <c r="J26754" s="169"/>
    </row>
    <row r="26755" spans="10:10" ht="13">
      <c r="J26755" s="169"/>
    </row>
    <row r="26756" spans="10:10" ht="13">
      <c r="J26756" s="169"/>
    </row>
    <row r="26757" spans="10:10" ht="13">
      <c r="J26757" s="169"/>
    </row>
    <row r="26758" spans="10:10" ht="13">
      <c r="J26758" s="169"/>
    </row>
    <row r="26759" spans="10:10" ht="13">
      <c r="J26759" s="169"/>
    </row>
    <row r="26760" spans="10:10" ht="13">
      <c r="J26760" s="169"/>
    </row>
    <row r="26761" spans="10:10" ht="13">
      <c r="J26761" s="169"/>
    </row>
    <row r="26762" spans="10:10" ht="13">
      <c r="J26762" s="169"/>
    </row>
    <row r="26763" spans="10:10" ht="13">
      <c r="J26763" s="169"/>
    </row>
    <row r="26764" spans="10:10" ht="13">
      <c r="J26764" s="169"/>
    </row>
    <row r="26765" spans="10:10" ht="13">
      <c r="J26765" s="169"/>
    </row>
    <row r="26766" spans="10:10" ht="13">
      <c r="J26766" s="169"/>
    </row>
    <row r="26767" spans="10:10" ht="13">
      <c r="J26767" s="169"/>
    </row>
    <row r="26768" spans="10:10" ht="13">
      <c r="J26768" s="169"/>
    </row>
    <row r="26769" spans="10:10" ht="13">
      <c r="J26769" s="169"/>
    </row>
    <row r="26770" spans="10:10" ht="13">
      <c r="J26770" s="169"/>
    </row>
    <row r="26771" spans="10:10" ht="13">
      <c r="J26771" s="169"/>
    </row>
    <row r="26772" spans="10:10" ht="13">
      <c r="J26772" s="169"/>
    </row>
    <row r="26773" spans="10:10" ht="13">
      <c r="J26773" s="169"/>
    </row>
    <row r="26774" spans="10:10" ht="13">
      <c r="J26774" s="169"/>
    </row>
    <row r="26775" spans="10:10" ht="13">
      <c r="J26775" s="169"/>
    </row>
    <row r="26776" spans="10:10" ht="13">
      <c r="J26776" s="169"/>
    </row>
    <row r="26777" spans="10:10" ht="13">
      <c r="J26777" s="169"/>
    </row>
    <row r="26778" spans="10:10" ht="13">
      <c r="J26778" s="169"/>
    </row>
    <row r="26779" spans="10:10" ht="13">
      <c r="J26779" s="169"/>
    </row>
    <row r="26780" spans="10:10" ht="13">
      <c r="J26780" s="169"/>
    </row>
    <row r="26781" spans="10:10" ht="13">
      <c r="J26781" s="169"/>
    </row>
    <row r="26782" spans="10:10" ht="13">
      <c r="J26782" s="169"/>
    </row>
    <row r="26783" spans="10:10" ht="13">
      <c r="J26783" s="169"/>
    </row>
    <row r="26784" spans="10:10" ht="13">
      <c r="J26784" s="169"/>
    </row>
    <row r="26785" spans="10:10" ht="13">
      <c r="J26785" s="169"/>
    </row>
    <row r="26786" spans="10:10" ht="13">
      <c r="J26786" s="169"/>
    </row>
    <row r="26787" spans="10:10" ht="13">
      <c r="J26787" s="169"/>
    </row>
    <row r="26788" spans="10:10" ht="13">
      <c r="J26788" s="169"/>
    </row>
    <row r="26789" spans="10:10" ht="13">
      <c r="J26789" s="169"/>
    </row>
    <row r="26790" spans="10:10" ht="13">
      <c r="J26790" s="169"/>
    </row>
    <row r="26791" spans="10:10" ht="13">
      <c r="J26791" s="169"/>
    </row>
    <row r="26792" spans="10:10" ht="13">
      <c r="J26792" s="169"/>
    </row>
    <row r="26793" spans="10:10" ht="13">
      <c r="J26793" s="169"/>
    </row>
    <row r="26794" spans="10:10" ht="13">
      <c r="J26794" s="169"/>
    </row>
    <row r="26795" spans="10:10" ht="13">
      <c r="J26795" s="169"/>
    </row>
    <row r="26796" spans="10:10" ht="13">
      <c r="J26796" s="169"/>
    </row>
    <row r="26797" spans="10:10" ht="13">
      <c r="J26797" s="169"/>
    </row>
    <row r="26798" spans="10:10" ht="13">
      <c r="J26798" s="169"/>
    </row>
    <row r="26799" spans="10:10" ht="13">
      <c r="J26799" s="169"/>
    </row>
    <row r="26800" spans="10:10" ht="13">
      <c r="J26800" s="169"/>
    </row>
    <row r="26801" spans="10:10" ht="13">
      <c r="J26801" s="169"/>
    </row>
    <row r="26802" spans="10:10" ht="13">
      <c r="J26802" s="169"/>
    </row>
    <row r="26803" spans="10:10" ht="13">
      <c r="J26803" s="169"/>
    </row>
    <row r="26804" spans="10:10" ht="13">
      <c r="J26804" s="169"/>
    </row>
    <row r="26805" spans="10:10" ht="13">
      <c r="J26805" s="169"/>
    </row>
    <row r="26806" spans="10:10" ht="13">
      <c r="J26806" s="169"/>
    </row>
    <row r="26807" spans="10:10" ht="13">
      <c r="J26807" s="169"/>
    </row>
    <row r="26808" spans="10:10" ht="13">
      <c r="J26808" s="169"/>
    </row>
    <row r="26809" spans="10:10" ht="13">
      <c r="J26809" s="169"/>
    </row>
    <row r="26810" spans="10:10" ht="13">
      <c r="J26810" s="169"/>
    </row>
    <row r="26811" spans="10:10" ht="13">
      <c r="J26811" s="169"/>
    </row>
    <row r="26812" spans="10:10" ht="13">
      <c r="J26812" s="169"/>
    </row>
    <row r="26813" spans="10:10" ht="13">
      <c r="J26813" s="169"/>
    </row>
    <row r="26814" spans="10:10" ht="13">
      <c r="J26814" s="169"/>
    </row>
    <row r="26815" spans="10:10" ht="13">
      <c r="J26815" s="169"/>
    </row>
    <row r="26816" spans="10:10" ht="13">
      <c r="J26816" s="169"/>
    </row>
    <row r="26817" spans="10:10" ht="13">
      <c r="J26817" s="169"/>
    </row>
    <row r="26818" spans="10:10" ht="13">
      <c r="J26818" s="169"/>
    </row>
    <row r="26819" spans="10:10" ht="13">
      <c r="J26819" s="169"/>
    </row>
    <row r="26820" spans="10:10" ht="13">
      <c r="J26820" s="169"/>
    </row>
    <row r="26821" spans="10:10" ht="13">
      <c r="J26821" s="169"/>
    </row>
    <row r="26822" spans="10:10" ht="13">
      <c r="J26822" s="169"/>
    </row>
    <row r="26823" spans="10:10" ht="13">
      <c r="J26823" s="169"/>
    </row>
    <row r="26824" spans="10:10" ht="13">
      <c r="J26824" s="169"/>
    </row>
    <row r="26825" spans="10:10" ht="13">
      <c r="J26825" s="169"/>
    </row>
    <row r="26826" spans="10:10" ht="13">
      <c r="J26826" s="169"/>
    </row>
    <row r="26827" spans="10:10" ht="13">
      <c r="J26827" s="169"/>
    </row>
    <row r="26828" spans="10:10" ht="13">
      <c r="J26828" s="169"/>
    </row>
    <row r="26829" spans="10:10" ht="13">
      <c r="J26829" s="169"/>
    </row>
    <row r="26830" spans="10:10" ht="13">
      <c r="J26830" s="169"/>
    </row>
    <row r="26831" spans="10:10" ht="13">
      <c r="J26831" s="169"/>
    </row>
    <row r="26832" spans="10:10" ht="13">
      <c r="J26832" s="169"/>
    </row>
    <row r="26833" spans="10:10" ht="13">
      <c r="J26833" s="169"/>
    </row>
    <row r="26834" spans="10:10" ht="13">
      <c r="J26834" s="169"/>
    </row>
    <row r="26835" spans="10:10" ht="13">
      <c r="J26835" s="169"/>
    </row>
    <row r="26836" spans="10:10" ht="13">
      <c r="J26836" s="169"/>
    </row>
    <row r="26837" spans="10:10" ht="13">
      <c r="J26837" s="169"/>
    </row>
    <row r="26838" spans="10:10" ht="13">
      <c r="J26838" s="169"/>
    </row>
    <row r="26839" spans="10:10" ht="13">
      <c r="J26839" s="169"/>
    </row>
    <row r="26840" spans="10:10" ht="13">
      <c r="J26840" s="169"/>
    </row>
    <row r="26841" spans="10:10" ht="13">
      <c r="J26841" s="169"/>
    </row>
    <row r="26842" spans="10:10" ht="13">
      <c r="J26842" s="169"/>
    </row>
    <row r="26843" spans="10:10" ht="13">
      <c r="J26843" s="169"/>
    </row>
    <row r="26844" spans="10:10" ht="13">
      <c r="J26844" s="169"/>
    </row>
    <row r="26845" spans="10:10" ht="13">
      <c r="J26845" s="169"/>
    </row>
    <row r="26846" spans="10:10" ht="13">
      <c r="J26846" s="169"/>
    </row>
    <row r="26847" spans="10:10" ht="13">
      <c r="J26847" s="169"/>
    </row>
    <row r="26848" spans="10:10" ht="13">
      <c r="J26848" s="169"/>
    </row>
    <row r="26849" spans="10:10" ht="13">
      <c r="J26849" s="169"/>
    </row>
    <row r="26850" spans="10:10" ht="13">
      <c r="J26850" s="169"/>
    </row>
    <row r="26851" spans="10:10" ht="13">
      <c r="J26851" s="169"/>
    </row>
    <row r="26852" spans="10:10" ht="13">
      <c r="J26852" s="169"/>
    </row>
    <row r="26853" spans="10:10" ht="13">
      <c r="J26853" s="169"/>
    </row>
    <row r="26854" spans="10:10" ht="13">
      <c r="J26854" s="169"/>
    </row>
    <row r="26855" spans="10:10" ht="13">
      <c r="J26855" s="169"/>
    </row>
    <row r="26856" spans="10:10" ht="13">
      <c r="J26856" s="169"/>
    </row>
    <row r="26857" spans="10:10" ht="13">
      <c r="J26857" s="169"/>
    </row>
    <row r="26858" spans="10:10" ht="13">
      <c r="J26858" s="169"/>
    </row>
    <row r="26859" spans="10:10" ht="13">
      <c r="J26859" s="169"/>
    </row>
    <row r="26860" spans="10:10" ht="13">
      <c r="J26860" s="169"/>
    </row>
    <row r="26861" spans="10:10" ht="13">
      <c r="J26861" s="169"/>
    </row>
    <row r="26862" spans="10:10" ht="13">
      <c r="J26862" s="169"/>
    </row>
    <row r="26863" spans="10:10" ht="13">
      <c r="J26863" s="169"/>
    </row>
    <row r="26864" spans="10:10" ht="13">
      <c r="J26864" s="169"/>
    </row>
    <row r="26865" spans="10:10" ht="13">
      <c r="J26865" s="169"/>
    </row>
    <row r="26866" spans="10:10" ht="13">
      <c r="J26866" s="169"/>
    </row>
    <row r="26867" spans="10:10" ht="13">
      <c r="J26867" s="169"/>
    </row>
    <row r="26868" spans="10:10" ht="13">
      <c r="J26868" s="169"/>
    </row>
    <row r="26869" spans="10:10" ht="13">
      <c r="J26869" s="169"/>
    </row>
    <row r="26870" spans="10:10" ht="13">
      <c r="J26870" s="169"/>
    </row>
    <row r="26871" spans="10:10" ht="13">
      <c r="J26871" s="169"/>
    </row>
    <row r="26872" spans="10:10" ht="13">
      <c r="J26872" s="169"/>
    </row>
    <row r="26873" spans="10:10" ht="13">
      <c r="J26873" s="169"/>
    </row>
    <row r="26874" spans="10:10" ht="13">
      <c r="J26874" s="169"/>
    </row>
    <row r="26875" spans="10:10" ht="13">
      <c r="J26875" s="169"/>
    </row>
    <row r="26876" spans="10:10" ht="13">
      <c r="J26876" s="169"/>
    </row>
    <row r="26877" spans="10:10" ht="13">
      <c r="J26877" s="169"/>
    </row>
    <row r="26878" spans="10:10" ht="13">
      <c r="J26878" s="169"/>
    </row>
    <row r="26879" spans="10:10" ht="13">
      <c r="J26879" s="169"/>
    </row>
    <row r="26880" spans="10:10" ht="13">
      <c r="J26880" s="169"/>
    </row>
    <row r="26881" spans="10:10" ht="13">
      <c r="J26881" s="169"/>
    </row>
    <row r="26882" spans="10:10" ht="13">
      <c r="J26882" s="169"/>
    </row>
    <row r="26883" spans="10:10" ht="13">
      <c r="J26883" s="169"/>
    </row>
    <row r="26884" spans="10:10" ht="13">
      <c r="J26884" s="169"/>
    </row>
    <row r="26885" spans="10:10" ht="13">
      <c r="J26885" s="169"/>
    </row>
    <row r="26886" spans="10:10" ht="13">
      <c r="J26886" s="169"/>
    </row>
    <row r="26887" spans="10:10" ht="13">
      <c r="J26887" s="169"/>
    </row>
    <row r="26888" spans="10:10" ht="13">
      <c r="J26888" s="169"/>
    </row>
    <row r="26889" spans="10:10" ht="13">
      <c r="J26889" s="169"/>
    </row>
    <row r="26890" spans="10:10" ht="13">
      <c r="J26890" s="169"/>
    </row>
    <row r="26891" spans="10:10" ht="13">
      <c r="J26891" s="169"/>
    </row>
    <row r="26892" spans="10:10" ht="13">
      <c r="J26892" s="169"/>
    </row>
    <row r="26893" spans="10:10" ht="13">
      <c r="J26893" s="169"/>
    </row>
    <row r="26894" spans="10:10" ht="13">
      <c r="J26894" s="169"/>
    </row>
    <row r="26895" spans="10:10" ht="13">
      <c r="J26895" s="169"/>
    </row>
    <row r="26896" spans="10:10" ht="13">
      <c r="J26896" s="169"/>
    </row>
    <row r="26897" spans="10:10" ht="13">
      <c r="J26897" s="169"/>
    </row>
    <row r="26898" spans="10:10" ht="13">
      <c r="J26898" s="169"/>
    </row>
    <row r="26899" spans="10:10" ht="13">
      <c r="J26899" s="169"/>
    </row>
    <row r="26900" spans="10:10" ht="13">
      <c r="J26900" s="169"/>
    </row>
    <row r="26901" spans="10:10" ht="13">
      <c r="J26901" s="169"/>
    </row>
    <row r="26902" spans="10:10" ht="13">
      <c r="J26902" s="169"/>
    </row>
    <row r="26903" spans="10:10" ht="13">
      <c r="J26903" s="169"/>
    </row>
    <row r="26904" spans="10:10" ht="13">
      <c r="J26904" s="169"/>
    </row>
    <row r="26905" spans="10:10" ht="13">
      <c r="J26905" s="169"/>
    </row>
    <row r="26906" spans="10:10" ht="13">
      <c r="J26906" s="169"/>
    </row>
    <row r="26907" spans="10:10" ht="13">
      <c r="J26907" s="169"/>
    </row>
    <row r="26908" spans="10:10" ht="13">
      <c r="J26908" s="169"/>
    </row>
    <row r="26909" spans="10:10" ht="13">
      <c r="J26909" s="169"/>
    </row>
    <row r="26910" spans="10:10" ht="13">
      <c r="J26910" s="169"/>
    </row>
    <row r="26911" spans="10:10" ht="13">
      <c r="J26911" s="169"/>
    </row>
    <row r="26912" spans="10:10" ht="13">
      <c r="J26912" s="169"/>
    </row>
    <row r="26913" spans="10:10" ht="13">
      <c r="J26913" s="169"/>
    </row>
    <row r="26914" spans="10:10" ht="13">
      <c r="J26914" s="169"/>
    </row>
    <row r="26915" spans="10:10" ht="13">
      <c r="J26915" s="169"/>
    </row>
    <row r="26916" spans="10:10" ht="13">
      <c r="J26916" s="169"/>
    </row>
    <row r="26917" spans="10:10" ht="13">
      <c r="J26917" s="169"/>
    </row>
    <row r="26918" spans="10:10" ht="13">
      <c r="J26918" s="169"/>
    </row>
    <row r="26919" spans="10:10" ht="13">
      <c r="J26919" s="169"/>
    </row>
    <row r="26920" spans="10:10" ht="13">
      <c r="J26920" s="169"/>
    </row>
    <row r="26921" spans="10:10" ht="13">
      <c r="J26921" s="169"/>
    </row>
    <row r="26922" spans="10:10" ht="13">
      <c r="J26922" s="169"/>
    </row>
    <row r="26923" spans="10:10" ht="13">
      <c r="J26923" s="169"/>
    </row>
    <row r="26924" spans="10:10" ht="13">
      <c r="J26924" s="169"/>
    </row>
    <row r="26925" spans="10:10" ht="13">
      <c r="J26925" s="169"/>
    </row>
    <row r="26926" spans="10:10" ht="13">
      <c r="J26926" s="169"/>
    </row>
    <row r="26927" spans="10:10" ht="13">
      <c r="J26927" s="169"/>
    </row>
    <row r="26928" spans="10:10" ht="13">
      <c r="J26928" s="169"/>
    </row>
    <row r="26929" spans="10:10" ht="13">
      <c r="J26929" s="169"/>
    </row>
    <row r="26930" spans="10:10" ht="13">
      <c r="J26930" s="169"/>
    </row>
    <row r="26931" spans="10:10" ht="13">
      <c r="J26931" s="169"/>
    </row>
    <row r="26932" spans="10:10" ht="13">
      <c r="J26932" s="169"/>
    </row>
    <row r="26933" spans="10:10" ht="13">
      <c r="J26933" s="169"/>
    </row>
    <row r="26934" spans="10:10" ht="13">
      <c r="J26934" s="169"/>
    </row>
    <row r="26935" spans="10:10" ht="13">
      <c r="J26935" s="169"/>
    </row>
    <row r="26936" spans="10:10" ht="13">
      <c r="J26936" s="169"/>
    </row>
    <row r="26937" spans="10:10" ht="13">
      <c r="J26937" s="169"/>
    </row>
    <row r="26938" spans="10:10" ht="13">
      <c r="J26938" s="169"/>
    </row>
    <row r="26939" spans="10:10" ht="13">
      <c r="J26939" s="169"/>
    </row>
    <row r="26940" spans="10:10" ht="13">
      <c r="J26940" s="169"/>
    </row>
    <row r="26941" spans="10:10" ht="13">
      <c r="J26941" s="169"/>
    </row>
    <row r="26942" spans="10:10" ht="13">
      <c r="J26942" s="169"/>
    </row>
    <row r="26943" spans="10:10" ht="13">
      <c r="J26943" s="169"/>
    </row>
    <row r="26944" spans="10:10" ht="13">
      <c r="J26944" s="169"/>
    </row>
    <row r="26945" spans="10:10" ht="13">
      <c r="J26945" s="169"/>
    </row>
    <row r="26946" spans="10:10" ht="13">
      <c r="J26946" s="169"/>
    </row>
    <row r="26947" spans="10:10" ht="13">
      <c r="J26947" s="169"/>
    </row>
    <row r="26948" spans="10:10" ht="13">
      <c r="J26948" s="169"/>
    </row>
    <row r="26949" spans="10:10" ht="13">
      <c r="J26949" s="169"/>
    </row>
    <row r="26950" spans="10:10" ht="13">
      <c r="J26950" s="169"/>
    </row>
    <row r="26951" spans="10:10" ht="13">
      <c r="J26951" s="169"/>
    </row>
    <row r="26952" spans="10:10" ht="13">
      <c r="J26952" s="169"/>
    </row>
    <row r="26953" spans="10:10" ht="13">
      <c r="J26953" s="169"/>
    </row>
    <row r="26954" spans="10:10" ht="13">
      <c r="J26954" s="169"/>
    </row>
    <row r="26955" spans="10:10" ht="13">
      <c r="J26955" s="169"/>
    </row>
    <row r="26956" spans="10:10" ht="13">
      <c r="J26956" s="169"/>
    </row>
    <row r="26957" spans="10:10" ht="13">
      <c r="J26957" s="169"/>
    </row>
    <row r="26958" spans="10:10" ht="13">
      <c r="J26958" s="169"/>
    </row>
    <row r="26959" spans="10:10" ht="13">
      <c r="J26959" s="169"/>
    </row>
    <row r="26960" spans="10:10" ht="13">
      <c r="J26960" s="169"/>
    </row>
    <row r="26961" spans="10:10" ht="13">
      <c r="J26961" s="169"/>
    </row>
    <row r="26962" spans="10:10" ht="13">
      <c r="J26962" s="169"/>
    </row>
    <row r="26963" spans="10:10" ht="13">
      <c r="J26963" s="169"/>
    </row>
    <row r="26964" spans="10:10" ht="13">
      <c r="J26964" s="169"/>
    </row>
    <row r="26965" spans="10:10" ht="13">
      <c r="J26965" s="169"/>
    </row>
    <row r="26966" spans="10:10" ht="13">
      <c r="J26966" s="169"/>
    </row>
    <row r="26967" spans="10:10" ht="13">
      <c r="J26967" s="169"/>
    </row>
    <row r="26968" spans="10:10" ht="13">
      <c r="J26968" s="169"/>
    </row>
    <row r="26969" spans="10:10" ht="13">
      <c r="J26969" s="169"/>
    </row>
    <row r="26970" spans="10:10" ht="13">
      <c r="J26970" s="169"/>
    </row>
    <row r="26971" spans="10:10" ht="13">
      <c r="J26971" s="169"/>
    </row>
    <row r="26972" spans="10:10" ht="13">
      <c r="J26972" s="169"/>
    </row>
    <row r="26973" spans="10:10" ht="13">
      <c r="J26973" s="169"/>
    </row>
    <row r="26974" spans="10:10" ht="13">
      <c r="J26974" s="169"/>
    </row>
    <row r="26975" spans="10:10" ht="13">
      <c r="J26975" s="169"/>
    </row>
    <row r="26976" spans="10:10" ht="13">
      <c r="J26976" s="169"/>
    </row>
    <row r="26977" spans="10:10" ht="13">
      <c r="J26977" s="169"/>
    </row>
    <row r="26978" spans="10:10" ht="13">
      <c r="J26978" s="169"/>
    </row>
    <row r="26979" spans="10:10" ht="13">
      <c r="J26979" s="169"/>
    </row>
    <row r="26980" spans="10:10" ht="13">
      <c r="J26980" s="169"/>
    </row>
    <row r="26981" spans="10:10" ht="13">
      <c r="J26981" s="169"/>
    </row>
    <row r="26982" spans="10:10" ht="13">
      <c r="J26982" s="169"/>
    </row>
    <row r="26983" spans="10:10" ht="13">
      <c r="J26983" s="169"/>
    </row>
    <row r="26984" spans="10:10" ht="13">
      <c r="J26984" s="169"/>
    </row>
    <row r="26985" spans="10:10" ht="13">
      <c r="J26985" s="169"/>
    </row>
    <row r="26986" spans="10:10" ht="13">
      <c r="J26986" s="169"/>
    </row>
    <row r="26987" spans="10:10" ht="13">
      <c r="J26987" s="169"/>
    </row>
    <row r="26988" spans="10:10" ht="13">
      <c r="J26988" s="169"/>
    </row>
    <row r="26989" spans="10:10" ht="13">
      <c r="J26989" s="169"/>
    </row>
    <row r="26990" spans="10:10" ht="13">
      <c r="J26990" s="169"/>
    </row>
    <row r="26991" spans="10:10" ht="13">
      <c r="J26991" s="169"/>
    </row>
    <row r="26992" spans="10:10" ht="13">
      <c r="J26992" s="169"/>
    </row>
    <row r="26993" spans="10:10" ht="13">
      <c r="J26993" s="169"/>
    </row>
    <row r="26994" spans="10:10" ht="13">
      <c r="J26994" s="169"/>
    </row>
    <row r="26995" spans="10:10" ht="13">
      <c r="J26995" s="169"/>
    </row>
    <row r="26996" spans="10:10" ht="13">
      <c r="J26996" s="169"/>
    </row>
    <row r="26997" spans="10:10" ht="13">
      <c r="J26997" s="169"/>
    </row>
    <row r="26998" spans="10:10" ht="13">
      <c r="J26998" s="169"/>
    </row>
    <row r="26999" spans="10:10" ht="13">
      <c r="J26999" s="169"/>
    </row>
    <row r="27000" spans="10:10" ht="13">
      <c r="J27000" s="169"/>
    </row>
    <row r="27001" spans="10:10" ht="13">
      <c r="J27001" s="169"/>
    </row>
    <row r="27002" spans="10:10" ht="13">
      <c r="J27002" s="169"/>
    </row>
    <row r="27003" spans="10:10" ht="13">
      <c r="J27003" s="169"/>
    </row>
    <row r="27004" spans="10:10" ht="13">
      <c r="J27004" s="169"/>
    </row>
    <row r="27005" spans="10:10" ht="13">
      <c r="J27005" s="169"/>
    </row>
    <row r="27006" spans="10:10" ht="13">
      <c r="J27006" s="169"/>
    </row>
    <row r="27007" spans="10:10" ht="13">
      <c r="J27007" s="169"/>
    </row>
    <row r="27008" spans="10:10" ht="13">
      <c r="J27008" s="169"/>
    </row>
    <row r="27009" spans="10:10" ht="13">
      <c r="J27009" s="169"/>
    </row>
    <row r="27010" spans="10:10" ht="13">
      <c r="J27010" s="169"/>
    </row>
    <row r="27011" spans="10:10" ht="13">
      <c r="J27011" s="169"/>
    </row>
    <row r="27012" spans="10:10" ht="13">
      <c r="J27012" s="169"/>
    </row>
    <row r="27013" spans="10:10" ht="13">
      <c r="J27013" s="169"/>
    </row>
    <row r="27014" spans="10:10" ht="13">
      <c r="J27014" s="169"/>
    </row>
    <row r="27015" spans="10:10" ht="13">
      <c r="J27015" s="169"/>
    </row>
    <row r="27016" spans="10:10" ht="13">
      <c r="J27016" s="169"/>
    </row>
    <row r="27017" spans="10:10" ht="13">
      <c r="J27017" s="169"/>
    </row>
    <row r="27018" spans="10:10" ht="13">
      <c r="J27018" s="169"/>
    </row>
    <row r="27019" spans="10:10" ht="13">
      <c r="J27019" s="169"/>
    </row>
    <row r="27020" spans="10:10" ht="13">
      <c r="J27020" s="169"/>
    </row>
    <row r="27021" spans="10:10" ht="13">
      <c r="J27021" s="169"/>
    </row>
    <row r="27022" spans="10:10" ht="13">
      <c r="J27022" s="169"/>
    </row>
    <row r="27023" spans="10:10" ht="13">
      <c r="J27023" s="169"/>
    </row>
    <row r="27024" spans="10:10" ht="13">
      <c r="J27024" s="169"/>
    </row>
    <row r="27025" spans="10:10" ht="13">
      <c r="J27025" s="169"/>
    </row>
    <row r="27026" spans="10:10" ht="13">
      <c r="J27026" s="169"/>
    </row>
    <row r="27027" spans="10:10" ht="13">
      <c r="J27027" s="169"/>
    </row>
    <row r="27028" spans="10:10" ht="13">
      <c r="J27028" s="169"/>
    </row>
    <row r="27029" spans="10:10" ht="13">
      <c r="J27029" s="169"/>
    </row>
    <row r="27030" spans="10:10" ht="13">
      <c r="J27030" s="169"/>
    </row>
    <row r="27031" spans="10:10" ht="13">
      <c r="J27031" s="169"/>
    </row>
    <row r="27032" spans="10:10" ht="13">
      <c r="J27032" s="169"/>
    </row>
    <row r="27033" spans="10:10" ht="13">
      <c r="J27033" s="169"/>
    </row>
    <row r="27034" spans="10:10" ht="13">
      <c r="J27034" s="169"/>
    </row>
    <row r="27035" spans="10:10" ht="13">
      <c r="J27035" s="169"/>
    </row>
    <row r="27036" spans="10:10" ht="13">
      <c r="J27036" s="169"/>
    </row>
    <row r="27037" spans="10:10" ht="13">
      <c r="J27037" s="169"/>
    </row>
    <row r="27038" spans="10:10" ht="13">
      <c r="J27038" s="169"/>
    </row>
    <row r="27039" spans="10:10" ht="13">
      <c r="J27039" s="169"/>
    </row>
    <row r="27040" spans="10:10" ht="13">
      <c r="J27040" s="169"/>
    </row>
    <row r="27041" spans="10:10" ht="13">
      <c r="J27041" s="169"/>
    </row>
    <row r="27042" spans="10:10" ht="13">
      <c r="J27042" s="169"/>
    </row>
    <row r="27043" spans="10:10" ht="13">
      <c r="J27043" s="169"/>
    </row>
    <row r="27044" spans="10:10" ht="13">
      <c r="J27044" s="169"/>
    </row>
    <row r="27045" spans="10:10" ht="13">
      <c r="J27045" s="169"/>
    </row>
    <row r="27046" spans="10:10" ht="13">
      <c r="J27046" s="169"/>
    </row>
    <row r="27047" spans="10:10" ht="13">
      <c r="J27047" s="169"/>
    </row>
    <row r="27048" spans="10:10" ht="13">
      <c r="J27048" s="169"/>
    </row>
    <row r="27049" spans="10:10" ht="13">
      <c r="J27049" s="169"/>
    </row>
    <row r="27050" spans="10:10" ht="13">
      <c r="J27050" s="169"/>
    </row>
    <row r="27051" spans="10:10" ht="13">
      <c r="J27051" s="169"/>
    </row>
    <row r="27052" spans="10:10" ht="13">
      <c r="J27052" s="169"/>
    </row>
    <row r="27053" spans="10:10" ht="13">
      <c r="J27053" s="169"/>
    </row>
    <row r="27054" spans="10:10" ht="13">
      <c r="J27054" s="169"/>
    </row>
    <row r="27055" spans="10:10" ht="13">
      <c r="J27055" s="169"/>
    </row>
    <row r="27056" spans="10:10" ht="13">
      <c r="J27056" s="169"/>
    </row>
    <row r="27057" spans="10:10" ht="13">
      <c r="J27057" s="169"/>
    </row>
    <row r="27058" spans="10:10" ht="13">
      <c r="J27058" s="169"/>
    </row>
    <row r="27059" spans="10:10" ht="13">
      <c r="J27059" s="169"/>
    </row>
    <row r="27060" spans="10:10" ht="13">
      <c r="J27060" s="169"/>
    </row>
    <row r="27061" spans="10:10" ht="13">
      <c r="J27061" s="169"/>
    </row>
    <row r="27062" spans="10:10" ht="13">
      <c r="J27062" s="169"/>
    </row>
    <row r="27063" spans="10:10" ht="13">
      <c r="J27063" s="169"/>
    </row>
    <row r="27064" spans="10:10" ht="13">
      <c r="J27064" s="169"/>
    </row>
    <row r="27065" spans="10:10" ht="13">
      <c r="J27065" s="169"/>
    </row>
    <row r="27066" spans="10:10" ht="13">
      <c r="J27066" s="169"/>
    </row>
    <row r="27067" spans="10:10" ht="13">
      <c r="J27067" s="169"/>
    </row>
    <row r="27068" spans="10:10" ht="13">
      <c r="J27068" s="169"/>
    </row>
    <row r="27069" spans="10:10" ht="13">
      <c r="J27069" s="169"/>
    </row>
    <row r="27070" spans="10:10" ht="13">
      <c r="J27070" s="169"/>
    </row>
    <row r="27071" spans="10:10" ht="13">
      <c r="J27071" s="169"/>
    </row>
    <row r="27072" spans="10:10" ht="13">
      <c r="J27072" s="169"/>
    </row>
    <row r="27073" spans="10:10" ht="13">
      <c r="J27073" s="169"/>
    </row>
    <row r="27074" spans="10:10" ht="13">
      <c r="J27074" s="169"/>
    </row>
    <row r="27075" spans="10:10" ht="13">
      <c r="J27075" s="169"/>
    </row>
    <row r="27076" spans="10:10" ht="13">
      <c r="J27076" s="169"/>
    </row>
    <row r="27077" spans="10:10" ht="13">
      <c r="J27077" s="169"/>
    </row>
    <row r="27078" spans="10:10" ht="13">
      <c r="J27078" s="169"/>
    </row>
    <row r="27079" spans="10:10" ht="13">
      <c r="J27079" s="169"/>
    </row>
    <row r="27080" spans="10:10" ht="13">
      <c r="J27080" s="169"/>
    </row>
    <row r="27081" spans="10:10" ht="13">
      <c r="J27081" s="169"/>
    </row>
    <row r="27082" spans="10:10" ht="13">
      <c r="J27082" s="169"/>
    </row>
    <row r="27083" spans="10:10" ht="13">
      <c r="J27083" s="169"/>
    </row>
    <row r="27084" spans="10:10" ht="13">
      <c r="J27084" s="169"/>
    </row>
    <row r="27085" spans="10:10" ht="13">
      <c r="J27085" s="169"/>
    </row>
    <row r="27086" spans="10:10" ht="13">
      <c r="J27086" s="169"/>
    </row>
    <row r="27087" spans="10:10" ht="13">
      <c r="J27087" s="169"/>
    </row>
    <row r="27088" spans="10:10" ht="13">
      <c r="J27088" s="169"/>
    </row>
    <row r="27089" spans="10:10" ht="13">
      <c r="J27089" s="169"/>
    </row>
    <row r="27090" spans="10:10" ht="13">
      <c r="J27090" s="169"/>
    </row>
    <row r="27091" spans="10:10" ht="13">
      <c r="J27091" s="169"/>
    </row>
    <row r="27092" spans="10:10" ht="13">
      <c r="J27092" s="169"/>
    </row>
    <row r="27093" spans="10:10" ht="13">
      <c r="J27093" s="169"/>
    </row>
    <row r="27094" spans="10:10" ht="13">
      <c r="J27094" s="169"/>
    </row>
    <row r="27095" spans="10:10" ht="13">
      <c r="J27095" s="169"/>
    </row>
    <row r="27096" spans="10:10" ht="13">
      <c r="J27096" s="169"/>
    </row>
    <row r="27097" spans="10:10" ht="13">
      <c r="J27097" s="169"/>
    </row>
    <row r="27098" spans="10:10" ht="13">
      <c r="J27098" s="169"/>
    </row>
    <row r="27099" spans="10:10" ht="13">
      <c r="J27099" s="169"/>
    </row>
    <row r="27100" spans="10:10" ht="13">
      <c r="J27100" s="169"/>
    </row>
    <row r="27101" spans="10:10" ht="13">
      <c r="J27101" s="169"/>
    </row>
    <row r="27102" spans="10:10" ht="13">
      <c r="J27102" s="169"/>
    </row>
    <row r="27103" spans="10:10" ht="13">
      <c r="J27103" s="169"/>
    </row>
    <row r="27104" spans="10:10" ht="13">
      <c r="J27104" s="169"/>
    </row>
    <row r="27105" spans="10:10" ht="13">
      <c r="J27105" s="169"/>
    </row>
    <row r="27106" spans="10:10" ht="13">
      <c r="J27106" s="169"/>
    </row>
    <row r="27107" spans="10:10" ht="13">
      <c r="J27107" s="169"/>
    </row>
    <row r="27108" spans="10:10" ht="13">
      <c r="J27108" s="169"/>
    </row>
    <row r="27109" spans="10:10" ht="13">
      <c r="J27109" s="169"/>
    </row>
    <row r="27110" spans="10:10" ht="13">
      <c r="J27110" s="169"/>
    </row>
    <row r="27111" spans="10:10" ht="13">
      <c r="J27111" s="169"/>
    </row>
    <row r="27112" spans="10:10" ht="13">
      <c r="J27112" s="169"/>
    </row>
    <row r="27113" spans="10:10" ht="13">
      <c r="J27113" s="169"/>
    </row>
    <row r="27114" spans="10:10" ht="13">
      <c r="J27114" s="169"/>
    </row>
    <row r="27115" spans="10:10" ht="13">
      <c r="J27115" s="169"/>
    </row>
    <row r="27116" spans="10:10" ht="13">
      <c r="J27116" s="169"/>
    </row>
    <row r="27117" spans="10:10" ht="13">
      <c r="J27117" s="169"/>
    </row>
    <row r="27118" spans="10:10" ht="13">
      <c r="J27118" s="169"/>
    </row>
    <row r="27119" spans="10:10" ht="13">
      <c r="J27119" s="169"/>
    </row>
    <row r="27120" spans="10:10" ht="13">
      <c r="J27120" s="169"/>
    </row>
    <row r="27121" spans="10:10" ht="13">
      <c r="J27121" s="169"/>
    </row>
    <row r="27122" spans="10:10" ht="13">
      <c r="J27122" s="169"/>
    </row>
    <row r="27123" spans="10:10" ht="13">
      <c r="J27123" s="169"/>
    </row>
    <row r="27124" spans="10:10" ht="13">
      <c r="J27124" s="169"/>
    </row>
    <row r="27125" spans="10:10" ht="13">
      <c r="J27125" s="169"/>
    </row>
    <row r="27126" spans="10:10" ht="13">
      <c r="J27126" s="169"/>
    </row>
    <row r="27127" spans="10:10" ht="13">
      <c r="J27127" s="169"/>
    </row>
    <row r="27128" spans="10:10" ht="13">
      <c r="J27128" s="169"/>
    </row>
    <row r="27129" spans="10:10" ht="13">
      <c r="J27129" s="169"/>
    </row>
    <row r="27130" spans="10:10" ht="13">
      <c r="J27130" s="169"/>
    </row>
    <row r="27131" spans="10:10" ht="13">
      <c r="J27131" s="169"/>
    </row>
    <row r="27132" spans="10:10" ht="13">
      <c r="J27132" s="169"/>
    </row>
    <row r="27133" spans="10:10" ht="13">
      <c r="J27133" s="169"/>
    </row>
    <row r="27134" spans="10:10" ht="13">
      <c r="J27134" s="169"/>
    </row>
    <row r="27135" spans="10:10" ht="13">
      <c r="J27135" s="169"/>
    </row>
    <row r="27136" spans="10:10" ht="13">
      <c r="J27136" s="169"/>
    </row>
    <row r="27137" spans="10:10" ht="13">
      <c r="J27137" s="169"/>
    </row>
    <row r="27138" spans="10:10" ht="13">
      <c r="J27138" s="169"/>
    </row>
    <row r="27139" spans="10:10" ht="13">
      <c r="J27139" s="169"/>
    </row>
    <row r="27140" spans="10:10" ht="13">
      <c r="J27140" s="169"/>
    </row>
    <row r="27141" spans="10:10" ht="13">
      <c r="J27141" s="169"/>
    </row>
    <row r="27142" spans="10:10" ht="13">
      <c r="J27142" s="169"/>
    </row>
    <row r="27143" spans="10:10" ht="13">
      <c r="J27143" s="169"/>
    </row>
    <row r="27144" spans="10:10" ht="13">
      <c r="J27144" s="169"/>
    </row>
    <row r="27145" spans="10:10" ht="13">
      <c r="J27145" s="169"/>
    </row>
    <row r="27146" spans="10:10" ht="13">
      <c r="J27146" s="169"/>
    </row>
    <row r="27147" spans="10:10" ht="13">
      <c r="J27147" s="169"/>
    </row>
    <row r="27148" spans="10:10" ht="13">
      <c r="J27148" s="169"/>
    </row>
    <row r="27149" spans="10:10" ht="13">
      <c r="J27149" s="169"/>
    </row>
    <row r="27150" spans="10:10" ht="13">
      <c r="J27150" s="169"/>
    </row>
    <row r="27151" spans="10:10" ht="13">
      <c r="J27151" s="169"/>
    </row>
    <row r="27152" spans="10:10" ht="13">
      <c r="J27152" s="169"/>
    </row>
    <row r="27153" spans="10:10" ht="13">
      <c r="J27153" s="169"/>
    </row>
    <row r="27154" spans="10:10" ht="13">
      <c r="J27154" s="169"/>
    </row>
    <row r="27155" spans="10:10" ht="13">
      <c r="J27155" s="169"/>
    </row>
    <row r="27156" spans="10:10" ht="13">
      <c r="J27156" s="169"/>
    </row>
    <row r="27157" spans="10:10" ht="13">
      <c r="J27157" s="169"/>
    </row>
    <row r="27158" spans="10:10" ht="13">
      <c r="J27158" s="169"/>
    </row>
    <row r="27159" spans="10:10" ht="13">
      <c r="J27159" s="169"/>
    </row>
    <row r="27160" spans="10:10" ht="13">
      <c r="J27160" s="169"/>
    </row>
    <row r="27161" spans="10:10" ht="13">
      <c r="J27161" s="169"/>
    </row>
    <row r="27162" spans="10:10" ht="13">
      <c r="J27162" s="169"/>
    </row>
    <row r="27163" spans="10:10" ht="13">
      <c r="J27163" s="169"/>
    </row>
    <row r="27164" spans="10:10" ht="13">
      <c r="J27164" s="169"/>
    </row>
    <row r="27165" spans="10:10" ht="13">
      <c r="J27165" s="169"/>
    </row>
    <row r="27166" spans="10:10" ht="13">
      <c r="J27166" s="169"/>
    </row>
    <row r="27167" spans="10:10" ht="13">
      <c r="J27167" s="169"/>
    </row>
    <row r="27168" spans="10:10" ht="13">
      <c r="J27168" s="169"/>
    </row>
    <row r="27169" spans="10:10" ht="13">
      <c r="J27169" s="169"/>
    </row>
    <row r="27170" spans="10:10" ht="13">
      <c r="J27170" s="169"/>
    </row>
    <row r="27171" spans="10:10" ht="13">
      <c r="J27171" s="169"/>
    </row>
    <row r="27172" spans="10:10" ht="13">
      <c r="J27172" s="169"/>
    </row>
    <row r="27173" spans="10:10" ht="13">
      <c r="J27173" s="169"/>
    </row>
    <row r="27174" spans="10:10" ht="13">
      <c r="J27174" s="169"/>
    </row>
    <row r="27175" spans="10:10" ht="13">
      <c r="J27175" s="169"/>
    </row>
    <row r="27176" spans="10:10" ht="13">
      <c r="J27176" s="169"/>
    </row>
    <row r="27177" spans="10:10" ht="13">
      <c r="J27177" s="169"/>
    </row>
    <row r="27178" spans="10:10" ht="13">
      <c r="J27178" s="169"/>
    </row>
    <row r="27179" spans="10:10" ht="13">
      <c r="J27179" s="169"/>
    </row>
    <row r="27180" spans="10:10" ht="13">
      <c r="J27180" s="169"/>
    </row>
    <row r="27181" spans="10:10" ht="13">
      <c r="J27181" s="169"/>
    </row>
    <row r="27182" spans="10:10" ht="13">
      <c r="J27182" s="169"/>
    </row>
    <row r="27183" spans="10:10" ht="13">
      <c r="J27183" s="169"/>
    </row>
    <row r="27184" spans="10:10" ht="13">
      <c r="J27184" s="169"/>
    </row>
    <row r="27185" spans="10:10" ht="13">
      <c r="J27185" s="169"/>
    </row>
    <row r="27186" spans="10:10" ht="13">
      <c r="J27186" s="169"/>
    </row>
    <row r="27187" spans="10:10" ht="13">
      <c r="J27187" s="169"/>
    </row>
    <row r="27188" spans="10:10" ht="13">
      <c r="J27188" s="169"/>
    </row>
    <row r="27189" spans="10:10" ht="13">
      <c r="J27189" s="169"/>
    </row>
    <row r="27190" spans="10:10" ht="13">
      <c r="J27190" s="169"/>
    </row>
    <row r="27191" spans="10:10" ht="13">
      <c r="J27191" s="169"/>
    </row>
    <row r="27192" spans="10:10" ht="13">
      <c r="J27192" s="169"/>
    </row>
    <row r="27193" spans="10:10" ht="13">
      <c r="J27193" s="169"/>
    </row>
    <row r="27194" spans="10:10" ht="13">
      <c r="J27194" s="169"/>
    </row>
    <row r="27195" spans="10:10" ht="13">
      <c r="J27195" s="169"/>
    </row>
    <row r="27196" spans="10:10" ht="13">
      <c r="J27196" s="169"/>
    </row>
    <row r="27197" spans="10:10" ht="13">
      <c r="J27197" s="169"/>
    </row>
    <row r="27198" spans="10:10" ht="13">
      <c r="J27198" s="169"/>
    </row>
    <row r="27199" spans="10:10" ht="13">
      <c r="J27199" s="169"/>
    </row>
    <row r="27200" spans="10:10" ht="13">
      <c r="J27200" s="169"/>
    </row>
    <row r="27201" spans="10:10" ht="13">
      <c r="J27201" s="169"/>
    </row>
    <row r="27202" spans="10:10" ht="13">
      <c r="J27202" s="169"/>
    </row>
    <row r="27203" spans="10:10" ht="13">
      <c r="J27203" s="169"/>
    </row>
    <row r="27204" spans="10:10" ht="13">
      <c r="J27204" s="169"/>
    </row>
    <row r="27205" spans="10:10" ht="13">
      <c r="J27205" s="169"/>
    </row>
    <row r="27206" spans="10:10" ht="13">
      <c r="J27206" s="169"/>
    </row>
    <row r="27207" spans="10:10" ht="13">
      <c r="J27207" s="169"/>
    </row>
    <row r="27208" spans="10:10" ht="13">
      <c r="J27208" s="169"/>
    </row>
    <row r="27209" spans="10:10" ht="13">
      <c r="J27209" s="169"/>
    </row>
    <row r="27210" spans="10:10" ht="13">
      <c r="J27210" s="169"/>
    </row>
    <row r="27211" spans="10:10" ht="13">
      <c r="J27211" s="169"/>
    </row>
    <row r="27212" spans="10:10" ht="13">
      <c r="J27212" s="169"/>
    </row>
    <row r="27213" spans="10:10" ht="13">
      <c r="J27213" s="169"/>
    </row>
    <row r="27214" spans="10:10" ht="13">
      <c r="J27214" s="169"/>
    </row>
    <row r="27215" spans="10:10" ht="13">
      <c r="J27215" s="169"/>
    </row>
    <row r="27216" spans="10:10" ht="13">
      <c r="J27216" s="169"/>
    </row>
    <row r="27217" spans="10:10" ht="13">
      <c r="J27217" s="169"/>
    </row>
    <row r="27218" spans="10:10" ht="13">
      <c r="J27218" s="169"/>
    </row>
    <row r="27219" spans="10:10" ht="13">
      <c r="J27219" s="169"/>
    </row>
    <row r="27220" spans="10:10" ht="13">
      <c r="J27220" s="169"/>
    </row>
    <row r="27221" spans="10:10" ht="13">
      <c r="J27221" s="169"/>
    </row>
    <row r="27222" spans="10:10" ht="13">
      <c r="J27222" s="169"/>
    </row>
    <row r="27223" spans="10:10" ht="13">
      <c r="J27223" s="169"/>
    </row>
    <row r="27224" spans="10:10" ht="13">
      <c r="J27224" s="169"/>
    </row>
    <row r="27225" spans="10:10" ht="13">
      <c r="J27225" s="169"/>
    </row>
    <row r="27226" spans="10:10" ht="13">
      <c r="J27226" s="169"/>
    </row>
    <row r="27227" spans="10:10" ht="13">
      <c r="J27227" s="169"/>
    </row>
    <row r="27228" spans="10:10" ht="13">
      <c r="J27228" s="169"/>
    </row>
    <row r="27229" spans="10:10" ht="13">
      <c r="J27229" s="169"/>
    </row>
    <row r="27230" spans="10:10" ht="13">
      <c r="J27230" s="169"/>
    </row>
    <row r="27231" spans="10:10" ht="13">
      <c r="J27231" s="169"/>
    </row>
    <row r="27232" spans="10:10" ht="13">
      <c r="J27232" s="169"/>
    </row>
    <row r="27233" spans="10:10" ht="13">
      <c r="J27233" s="169"/>
    </row>
    <row r="27234" spans="10:10" ht="13">
      <c r="J27234" s="169"/>
    </row>
    <row r="27235" spans="10:10" ht="13">
      <c r="J27235" s="169"/>
    </row>
    <row r="27236" spans="10:10" ht="13">
      <c r="J27236" s="169"/>
    </row>
    <row r="27237" spans="10:10" ht="13">
      <c r="J27237" s="169"/>
    </row>
    <row r="27238" spans="10:10" ht="13">
      <c r="J27238" s="169"/>
    </row>
    <row r="27239" spans="10:10" ht="13">
      <c r="J27239" s="169"/>
    </row>
    <row r="27240" spans="10:10" ht="13">
      <c r="J27240" s="169"/>
    </row>
    <row r="27241" spans="10:10" ht="13">
      <c r="J27241" s="169"/>
    </row>
    <row r="27242" spans="10:10" ht="13">
      <c r="J27242" s="169"/>
    </row>
    <row r="27243" spans="10:10" ht="13">
      <c r="J27243" s="169"/>
    </row>
    <row r="27244" spans="10:10" ht="13">
      <c r="J27244" s="169"/>
    </row>
    <row r="27245" spans="10:10" ht="13">
      <c r="J27245" s="169"/>
    </row>
    <row r="27246" spans="10:10" ht="13">
      <c r="J27246" s="169"/>
    </row>
    <row r="27247" spans="10:10" ht="13">
      <c r="J27247" s="169"/>
    </row>
    <row r="27248" spans="10:10" ht="13">
      <c r="J27248" s="169"/>
    </row>
    <row r="27249" spans="10:10" ht="13">
      <c r="J27249" s="169"/>
    </row>
    <row r="27250" spans="10:10" ht="13">
      <c r="J27250" s="169"/>
    </row>
    <row r="27251" spans="10:10" ht="13">
      <c r="J27251" s="169"/>
    </row>
    <row r="27252" spans="10:10" ht="13">
      <c r="J27252" s="169"/>
    </row>
    <row r="27253" spans="10:10" ht="13">
      <c r="J27253" s="169"/>
    </row>
    <row r="27254" spans="10:10" ht="13">
      <c r="J27254" s="169"/>
    </row>
    <row r="27255" spans="10:10" ht="13">
      <c r="J27255" s="169"/>
    </row>
    <row r="27256" spans="10:10" ht="13">
      <c r="J27256" s="169"/>
    </row>
    <row r="27257" spans="10:10" ht="13">
      <c r="J27257" s="169"/>
    </row>
    <row r="27258" spans="10:10" ht="13">
      <c r="J27258" s="169"/>
    </row>
    <row r="27259" spans="10:10" ht="13">
      <c r="J27259" s="169"/>
    </row>
    <row r="27260" spans="10:10" ht="13">
      <c r="J27260" s="169"/>
    </row>
    <row r="27261" spans="10:10" ht="13">
      <c r="J27261" s="169"/>
    </row>
    <row r="27262" spans="10:10" ht="13">
      <c r="J27262" s="169"/>
    </row>
    <row r="27263" spans="10:10" ht="13">
      <c r="J27263" s="169"/>
    </row>
    <row r="27264" spans="10:10" ht="13">
      <c r="J27264" s="169"/>
    </row>
    <row r="27265" spans="10:10" ht="13">
      <c r="J27265" s="169"/>
    </row>
    <row r="27266" spans="10:10" ht="13">
      <c r="J27266" s="169"/>
    </row>
    <row r="27267" spans="10:10" ht="13">
      <c r="J27267" s="169"/>
    </row>
    <row r="27268" spans="10:10" ht="13">
      <c r="J27268" s="169"/>
    </row>
    <row r="27269" spans="10:10" ht="13">
      <c r="J27269" s="169"/>
    </row>
    <row r="27270" spans="10:10" ht="13">
      <c r="J27270" s="169"/>
    </row>
    <row r="27271" spans="10:10" ht="13">
      <c r="J27271" s="169"/>
    </row>
    <row r="27272" spans="10:10" ht="13">
      <c r="J27272" s="169"/>
    </row>
    <row r="27273" spans="10:10" ht="13">
      <c r="J27273" s="169"/>
    </row>
    <row r="27274" spans="10:10" ht="13">
      <c r="J27274" s="169"/>
    </row>
    <row r="27275" spans="10:10" ht="13">
      <c r="J27275" s="169"/>
    </row>
    <row r="27276" spans="10:10" ht="13">
      <c r="J27276" s="169"/>
    </row>
    <row r="27277" spans="10:10" ht="13">
      <c r="J27277" s="169"/>
    </row>
    <row r="27278" spans="10:10" ht="13">
      <c r="J27278" s="169"/>
    </row>
    <row r="27279" spans="10:10" ht="13">
      <c r="J27279" s="169"/>
    </row>
    <row r="27280" spans="10:10" ht="13">
      <c r="J27280" s="169"/>
    </row>
    <row r="27281" spans="10:10" ht="13">
      <c r="J27281" s="169"/>
    </row>
    <row r="27282" spans="10:10" ht="13">
      <c r="J27282" s="169"/>
    </row>
    <row r="27283" spans="10:10" ht="13">
      <c r="J27283" s="169"/>
    </row>
    <row r="27284" spans="10:10" ht="13">
      <c r="J27284" s="169"/>
    </row>
    <row r="27285" spans="10:10" ht="13">
      <c r="J27285" s="169"/>
    </row>
    <row r="27286" spans="10:10" ht="13">
      <c r="J27286" s="169"/>
    </row>
    <row r="27287" spans="10:10" ht="13">
      <c r="J27287" s="169"/>
    </row>
    <row r="27288" spans="10:10" ht="13">
      <c r="J27288" s="169"/>
    </row>
    <row r="27289" spans="10:10" ht="13">
      <c r="J27289" s="169"/>
    </row>
    <row r="27290" spans="10:10" ht="13">
      <c r="J27290" s="169"/>
    </row>
    <row r="27291" spans="10:10" ht="13">
      <c r="J27291" s="169"/>
    </row>
    <row r="27292" spans="10:10" ht="13">
      <c r="J27292" s="169"/>
    </row>
    <row r="27293" spans="10:10" ht="13">
      <c r="J27293" s="169"/>
    </row>
    <row r="27294" spans="10:10" ht="13">
      <c r="J27294" s="169"/>
    </row>
    <row r="27295" spans="10:10" ht="13">
      <c r="J27295" s="169"/>
    </row>
    <row r="27296" spans="10:10" ht="13">
      <c r="J27296" s="169"/>
    </row>
    <row r="27297" spans="10:10" ht="13">
      <c r="J27297" s="169"/>
    </row>
    <row r="27298" spans="10:10" ht="13">
      <c r="J27298" s="169"/>
    </row>
    <row r="27299" spans="10:10" ht="13">
      <c r="J27299" s="169"/>
    </row>
    <row r="27300" spans="10:10" ht="13">
      <c r="J27300" s="169"/>
    </row>
    <row r="27301" spans="10:10" ht="13">
      <c r="J27301" s="169"/>
    </row>
    <row r="27302" spans="10:10" ht="13">
      <c r="J27302" s="169"/>
    </row>
    <row r="27303" spans="10:10" ht="13">
      <c r="J27303" s="169"/>
    </row>
    <row r="27304" spans="10:10" ht="13">
      <c r="J27304" s="169"/>
    </row>
    <row r="27305" spans="10:10" ht="13">
      <c r="J27305" s="169"/>
    </row>
    <row r="27306" spans="10:10" ht="13">
      <c r="J27306" s="169"/>
    </row>
    <row r="27307" spans="10:10" ht="13">
      <c r="J27307" s="169"/>
    </row>
    <row r="27308" spans="10:10" ht="13">
      <c r="J27308" s="169"/>
    </row>
    <row r="27309" spans="10:10" ht="13">
      <c r="J27309" s="169"/>
    </row>
    <row r="27310" spans="10:10" ht="13">
      <c r="J27310" s="169"/>
    </row>
    <row r="27311" spans="10:10" ht="13">
      <c r="J27311" s="169"/>
    </row>
    <row r="27312" spans="10:10" ht="13">
      <c r="J27312" s="169"/>
    </row>
    <row r="27313" spans="10:10" ht="13">
      <c r="J27313" s="169"/>
    </row>
    <row r="27314" spans="10:10" ht="13">
      <c r="J27314" s="169"/>
    </row>
    <row r="27315" spans="10:10" ht="13">
      <c r="J27315" s="169"/>
    </row>
    <row r="27316" spans="10:10" ht="13">
      <c r="J27316" s="169"/>
    </row>
    <row r="27317" spans="10:10" ht="13">
      <c r="J27317" s="169"/>
    </row>
    <row r="27318" spans="10:10" ht="13">
      <c r="J27318" s="169"/>
    </row>
    <row r="27319" spans="10:10" ht="13">
      <c r="J27319" s="169"/>
    </row>
    <row r="27320" spans="10:10" ht="13">
      <c r="J27320" s="169"/>
    </row>
    <row r="27321" spans="10:10" ht="13">
      <c r="J27321" s="169"/>
    </row>
    <row r="27322" spans="10:10" ht="13">
      <c r="J27322" s="169"/>
    </row>
    <row r="27323" spans="10:10" ht="13">
      <c r="J27323" s="169"/>
    </row>
    <row r="27324" spans="10:10" ht="13">
      <c r="J27324" s="169"/>
    </row>
    <row r="27325" spans="10:10" ht="13">
      <c r="J27325" s="169"/>
    </row>
    <row r="27326" spans="10:10" ht="13">
      <c r="J27326" s="169"/>
    </row>
    <row r="27327" spans="10:10" ht="13">
      <c r="J27327" s="169"/>
    </row>
    <row r="27328" spans="10:10" ht="13">
      <c r="J27328" s="169"/>
    </row>
    <row r="27329" spans="10:10" ht="13">
      <c r="J27329" s="169"/>
    </row>
    <row r="27330" spans="10:10" ht="13">
      <c r="J27330" s="169"/>
    </row>
    <row r="27331" spans="10:10" ht="13">
      <c r="J27331" s="169"/>
    </row>
    <row r="27332" spans="10:10" ht="13">
      <c r="J27332" s="169"/>
    </row>
    <row r="27333" spans="10:10" ht="13">
      <c r="J27333" s="169"/>
    </row>
    <row r="27334" spans="10:10" ht="13">
      <c r="J27334" s="169"/>
    </row>
    <row r="27335" spans="10:10" ht="13">
      <c r="J27335" s="169"/>
    </row>
    <row r="27336" spans="10:10" ht="13">
      <c r="J27336" s="169"/>
    </row>
    <row r="27337" spans="10:10" ht="13">
      <c r="J27337" s="169"/>
    </row>
    <row r="27338" spans="10:10" ht="13">
      <c r="J27338" s="169"/>
    </row>
    <row r="27339" spans="10:10" ht="13">
      <c r="J27339" s="169"/>
    </row>
    <row r="27340" spans="10:10" ht="13">
      <c r="J27340" s="169"/>
    </row>
    <row r="27341" spans="10:10" ht="13">
      <c r="J27341" s="169"/>
    </row>
    <row r="27342" spans="10:10" ht="13">
      <c r="J27342" s="169"/>
    </row>
    <row r="27343" spans="10:10" ht="13">
      <c r="J27343" s="169"/>
    </row>
    <row r="27344" spans="10:10" ht="13">
      <c r="J27344" s="169"/>
    </row>
    <row r="27345" spans="10:10" ht="13">
      <c r="J27345" s="169"/>
    </row>
    <row r="27346" spans="10:10" ht="13">
      <c r="J27346" s="169"/>
    </row>
    <row r="27347" spans="10:10" ht="13">
      <c r="J27347" s="169"/>
    </row>
    <row r="27348" spans="10:10" ht="13">
      <c r="J27348" s="169"/>
    </row>
    <row r="27349" spans="10:10" ht="13">
      <c r="J27349" s="169"/>
    </row>
    <row r="27350" spans="10:10" ht="13">
      <c r="J27350" s="169"/>
    </row>
    <row r="27351" spans="10:10" ht="13">
      <c r="J27351" s="169"/>
    </row>
    <row r="27352" spans="10:10" ht="13">
      <c r="J27352" s="169"/>
    </row>
    <row r="27353" spans="10:10" ht="13">
      <c r="J27353" s="169"/>
    </row>
    <row r="27354" spans="10:10" ht="13">
      <c r="J27354" s="169"/>
    </row>
    <row r="27355" spans="10:10" ht="13">
      <c r="J27355" s="169"/>
    </row>
    <row r="27356" spans="10:10" ht="13">
      <c r="J27356" s="169"/>
    </row>
    <row r="27357" spans="10:10" ht="13">
      <c r="J27357" s="169"/>
    </row>
    <row r="27358" spans="10:10" ht="13">
      <c r="J27358" s="169"/>
    </row>
    <row r="27359" spans="10:10" ht="13">
      <c r="J27359" s="169"/>
    </row>
    <row r="27360" spans="10:10" ht="13">
      <c r="J27360" s="169"/>
    </row>
    <row r="27361" spans="10:10" ht="13">
      <c r="J27361" s="169"/>
    </row>
    <row r="27362" spans="10:10" ht="13">
      <c r="J27362" s="169"/>
    </row>
    <row r="27363" spans="10:10" ht="13">
      <c r="J27363" s="169"/>
    </row>
    <row r="27364" spans="10:10" ht="13">
      <c r="J27364" s="169"/>
    </row>
    <row r="27365" spans="10:10" ht="13">
      <c r="J27365" s="169"/>
    </row>
    <row r="27366" spans="10:10" ht="13">
      <c r="J27366" s="169"/>
    </row>
    <row r="27367" spans="10:10" ht="13">
      <c r="J27367" s="169"/>
    </row>
    <row r="27368" spans="10:10" ht="13">
      <c r="J27368" s="169"/>
    </row>
    <row r="27369" spans="10:10" ht="13">
      <c r="J27369" s="169"/>
    </row>
    <row r="27370" spans="10:10" ht="13">
      <c r="J27370" s="169"/>
    </row>
    <row r="27371" spans="10:10" ht="13">
      <c r="J27371" s="169"/>
    </row>
    <row r="27372" spans="10:10" ht="13">
      <c r="J27372" s="169"/>
    </row>
    <row r="27373" spans="10:10" ht="13">
      <c r="J27373" s="169"/>
    </row>
    <row r="27374" spans="10:10" ht="13">
      <c r="J27374" s="169"/>
    </row>
    <row r="27375" spans="10:10" ht="13">
      <c r="J27375" s="169"/>
    </row>
    <row r="27376" spans="10:10" ht="13">
      <c r="J27376" s="169"/>
    </row>
    <row r="27377" spans="10:10" ht="13">
      <c r="J27377" s="169"/>
    </row>
    <row r="27378" spans="10:10" ht="13">
      <c r="J27378" s="169"/>
    </row>
    <row r="27379" spans="10:10" ht="13">
      <c r="J27379" s="169"/>
    </row>
    <row r="27380" spans="10:10" ht="13">
      <c r="J27380" s="169"/>
    </row>
    <row r="27381" spans="10:10" ht="13">
      <c r="J27381" s="169"/>
    </row>
    <row r="27382" spans="10:10" ht="13">
      <c r="J27382" s="169"/>
    </row>
    <row r="27383" spans="10:10" ht="13">
      <c r="J27383" s="169"/>
    </row>
    <row r="27384" spans="10:10" ht="13">
      <c r="J27384" s="169"/>
    </row>
    <row r="27385" spans="10:10" ht="13">
      <c r="J27385" s="169"/>
    </row>
    <row r="27386" spans="10:10" ht="13">
      <c r="J27386" s="169"/>
    </row>
    <row r="27387" spans="10:10" ht="13">
      <c r="J27387" s="169"/>
    </row>
    <row r="27388" spans="10:10" ht="13">
      <c r="J27388" s="169"/>
    </row>
    <row r="27389" spans="10:10" ht="13">
      <c r="J27389" s="169"/>
    </row>
    <row r="27390" spans="10:10" ht="13">
      <c r="J27390" s="169"/>
    </row>
    <row r="27391" spans="10:10" ht="13">
      <c r="J27391" s="169"/>
    </row>
    <row r="27392" spans="10:10" ht="13">
      <c r="J27392" s="169"/>
    </row>
    <row r="27393" spans="10:10" ht="13">
      <c r="J27393" s="169"/>
    </row>
    <row r="27394" spans="10:10" ht="13">
      <c r="J27394" s="169"/>
    </row>
    <row r="27395" spans="10:10" ht="13">
      <c r="J27395" s="169"/>
    </row>
    <row r="27396" spans="10:10" ht="13">
      <c r="J27396" s="169"/>
    </row>
    <row r="27397" spans="10:10" ht="13">
      <c r="J27397" s="169"/>
    </row>
    <row r="27398" spans="10:10" ht="13">
      <c r="J27398" s="169"/>
    </row>
    <row r="27399" spans="10:10" ht="13">
      <c r="J27399" s="169"/>
    </row>
    <row r="27400" spans="10:10" ht="13">
      <c r="J27400" s="169"/>
    </row>
    <row r="27401" spans="10:10" ht="13">
      <c r="J27401" s="169"/>
    </row>
    <row r="27402" spans="10:10" ht="13">
      <c r="J27402" s="169"/>
    </row>
    <row r="27403" spans="10:10" ht="13">
      <c r="J27403" s="169"/>
    </row>
    <row r="27404" spans="10:10" ht="13">
      <c r="J27404" s="169"/>
    </row>
    <row r="27405" spans="10:10" ht="13">
      <c r="J27405" s="169"/>
    </row>
    <row r="27406" spans="10:10" ht="13">
      <c r="J27406" s="169"/>
    </row>
    <row r="27407" spans="10:10" ht="13">
      <c r="J27407" s="169"/>
    </row>
    <row r="27408" spans="10:10" ht="13">
      <c r="J27408" s="169"/>
    </row>
    <row r="27409" spans="10:10" ht="13">
      <c r="J27409" s="169"/>
    </row>
    <row r="27410" spans="10:10" ht="13">
      <c r="J27410" s="169"/>
    </row>
    <row r="27411" spans="10:10" ht="13">
      <c r="J27411" s="169"/>
    </row>
    <row r="27412" spans="10:10" ht="13">
      <c r="J27412" s="169"/>
    </row>
    <row r="27413" spans="10:10" ht="13">
      <c r="J27413" s="169"/>
    </row>
    <row r="27414" spans="10:10" ht="13">
      <c r="J27414" s="169"/>
    </row>
    <row r="27415" spans="10:10" ht="13">
      <c r="J27415" s="169"/>
    </row>
    <row r="27416" spans="10:10" ht="13">
      <c r="J27416" s="169"/>
    </row>
    <row r="27417" spans="10:10" ht="13">
      <c r="J27417" s="169"/>
    </row>
    <row r="27418" spans="10:10" ht="13">
      <c r="J27418" s="169"/>
    </row>
    <row r="27419" spans="10:10" ht="13">
      <c r="J27419" s="169"/>
    </row>
    <row r="27420" spans="10:10" ht="13">
      <c r="J27420" s="169"/>
    </row>
    <row r="27421" spans="10:10" ht="13">
      <c r="J27421" s="169"/>
    </row>
    <row r="27422" spans="10:10" ht="13">
      <c r="J27422" s="169"/>
    </row>
    <row r="27423" spans="10:10" ht="13">
      <c r="J27423" s="169"/>
    </row>
    <row r="27424" spans="10:10" ht="13">
      <c r="J27424" s="169"/>
    </row>
    <row r="27425" spans="10:10" ht="13">
      <c r="J27425" s="169"/>
    </row>
    <row r="27426" spans="10:10" ht="13">
      <c r="J27426" s="169"/>
    </row>
    <row r="27427" spans="10:10" ht="13">
      <c r="J27427" s="169"/>
    </row>
    <row r="27428" spans="10:10" ht="13">
      <c r="J27428" s="169"/>
    </row>
    <row r="27429" spans="10:10" ht="13">
      <c r="J27429" s="169"/>
    </row>
    <row r="27430" spans="10:10" ht="13">
      <c r="J27430" s="169"/>
    </row>
    <row r="27431" spans="10:10" ht="13">
      <c r="J27431" s="169"/>
    </row>
    <row r="27432" spans="10:10" ht="13">
      <c r="J27432" s="169"/>
    </row>
    <row r="27433" spans="10:10" ht="13">
      <c r="J27433" s="169"/>
    </row>
    <row r="27434" spans="10:10" ht="13">
      <c r="J27434" s="169"/>
    </row>
    <row r="27435" spans="10:10" ht="13">
      <c r="J27435" s="169"/>
    </row>
    <row r="27436" spans="10:10" ht="13">
      <c r="J27436" s="169"/>
    </row>
    <row r="27437" spans="10:10" ht="13">
      <c r="J27437" s="169"/>
    </row>
    <row r="27438" spans="10:10" ht="13">
      <c r="J27438" s="169"/>
    </row>
    <row r="27439" spans="10:10" ht="13">
      <c r="J27439" s="169"/>
    </row>
    <row r="27440" spans="10:10" ht="13">
      <c r="J27440" s="169"/>
    </row>
    <row r="27441" spans="10:10" ht="13">
      <c r="J27441" s="169"/>
    </row>
    <row r="27442" spans="10:10" ht="13">
      <c r="J27442" s="169"/>
    </row>
    <row r="27443" spans="10:10" ht="13">
      <c r="J27443" s="169"/>
    </row>
    <row r="27444" spans="10:10" ht="13">
      <c r="J27444" s="169"/>
    </row>
    <row r="27445" spans="10:10" ht="13">
      <c r="J27445" s="169"/>
    </row>
    <row r="27446" spans="10:10" ht="13">
      <c r="J27446" s="169"/>
    </row>
    <row r="27447" spans="10:10" ht="13">
      <c r="J27447" s="169"/>
    </row>
    <row r="27448" spans="10:10" ht="13">
      <c r="J27448" s="169"/>
    </row>
    <row r="27449" spans="10:10" ht="13">
      <c r="J27449" s="169"/>
    </row>
    <row r="27450" spans="10:10" ht="13">
      <c r="J27450" s="169"/>
    </row>
    <row r="27451" spans="10:10" ht="13">
      <c r="J27451" s="169"/>
    </row>
    <row r="27452" spans="10:10" ht="13">
      <c r="J27452" s="169"/>
    </row>
    <row r="27453" spans="10:10" ht="13">
      <c r="J27453" s="169"/>
    </row>
    <row r="27454" spans="10:10" ht="13">
      <c r="J27454" s="169"/>
    </row>
    <row r="27455" spans="10:10" ht="13">
      <c r="J27455" s="169"/>
    </row>
    <row r="27456" spans="10:10" ht="13">
      <c r="J27456" s="169"/>
    </row>
    <row r="27457" spans="10:10" ht="13">
      <c r="J27457" s="169"/>
    </row>
    <row r="27458" spans="10:10" ht="13">
      <c r="J27458" s="169"/>
    </row>
    <row r="27459" spans="10:10" ht="13">
      <c r="J27459" s="169"/>
    </row>
    <row r="27460" spans="10:10" ht="13">
      <c r="J27460" s="169"/>
    </row>
    <row r="27461" spans="10:10" ht="13">
      <c r="J27461" s="169"/>
    </row>
    <row r="27462" spans="10:10" ht="13">
      <c r="J27462" s="169"/>
    </row>
    <row r="27463" spans="10:10" ht="13">
      <c r="J27463" s="169"/>
    </row>
    <row r="27464" spans="10:10" ht="13">
      <c r="J27464" s="169"/>
    </row>
    <row r="27465" spans="10:10" ht="13">
      <c r="J27465" s="169"/>
    </row>
    <row r="27466" spans="10:10" ht="13">
      <c r="J27466" s="169"/>
    </row>
    <row r="27467" spans="10:10" ht="13">
      <c r="J27467" s="169"/>
    </row>
    <row r="27468" spans="10:10" ht="13">
      <c r="J27468" s="169"/>
    </row>
    <row r="27469" spans="10:10" ht="13">
      <c r="J27469" s="169"/>
    </row>
    <row r="27470" spans="10:10" ht="13">
      <c r="J27470" s="169"/>
    </row>
    <row r="27471" spans="10:10" ht="13">
      <c r="J27471" s="169"/>
    </row>
    <row r="27472" spans="10:10" ht="13">
      <c r="J27472" s="169"/>
    </row>
    <row r="27473" spans="10:10" ht="13">
      <c r="J27473" s="169"/>
    </row>
    <row r="27474" spans="10:10" ht="13">
      <c r="J27474" s="169"/>
    </row>
    <row r="27475" spans="10:10" ht="13">
      <c r="J27475" s="169"/>
    </row>
    <row r="27476" spans="10:10" ht="13">
      <c r="J27476" s="169"/>
    </row>
    <row r="27477" spans="10:10" ht="13">
      <c r="J27477" s="169"/>
    </row>
    <row r="27478" spans="10:10" ht="13">
      <c r="J27478" s="169"/>
    </row>
    <row r="27479" spans="10:10" ht="13">
      <c r="J27479" s="169"/>
    </row>
    <row r="27480" spans="10:10" ht="13">
      <c r="J27480" s="169"/>
    </row>
    <row r="27481" spans="10:10" ht="13">
      <c r="J27481" s="169"/>
    </row>
    <row r="27482" spans="10:10" ht="13">
      <c r="J27482" s="169"/>
    </row>
    <row r="27483" spans="10:10" ht="13">
      <c r="J27483" s="169"/>
    </row>
    <row r="27484" spans="10:10" ht="13">
      <c r="J27484" s="169"/>
    </row>
    <row r="27485" spans="10:10" ht="13">
      <c r="J27485" s="169"/>
    </row>
    <row r="27486" spans="10:10" ht="13">
      <c r="J27486" s="169"/>
    </row>
    <row r="27487" spans="10:10" ht="13">
      <c r="J27487" s="169"/>
    </row>
    <row r="27488" spans="10:10" ht="13">
      <c r="J27488" s="169"/>
    </row>
    <row r="27489" spans="10:10" ht="13">
      <c r="J27489" s="169"/>
    </row>
    <row r="27490" spans="10:10" ht="13">
      <c r="J27490" s="169"/>
    </row>
    <row r="27491" spans="10:10" ht="13">
      <c r="J27491" s="169"/>
    </row>
    <row r="27492" spans="10:10" ht="13">
      <c r="J27492" s="169"/>
    </row>
    <row r="27493" spans="10:10" ht="13">
      <c r="J27493" s="169"/>
    </row>
    <row r="27494" spans="10:10" ht="13">
      <c r="J27494" s="169"/>
    </row>
    <row r="27495" spans="10:10" ht="13">
      <c r="J27495" s="169"/>
    </row>
    <row r="27496" spans="10:10" ht="13">
      <c r="J27496" s="169"/>
    </row>
    <row r="27497" spans="10:10" ht="13">
      <c r="J27497" s="169"/>
    </row>
    <row r="27498" spans="10:10" ht="13">
      <c r="J27498" s="169"/>
    </row>
    <row r="27499" spans="10:10" ht="13">
      <c r="J27499" s="169"/>
    </row>
    <row r="27500" spans="10:10" ht="13">
      <c r="J27500" s="169"/>
    </row>
    <row r="27501" spans="10:10" ht="13">
      <c r="J27501" s="169"/>
    </row>
    <row r="27502" spans="10:10" ht="13">
      <c r="J27502" s="169"/>
    </row>
    <row r="27503" spans="10:10" ht="13">
      <c r="J27503" s="169"/>
    </row>
    <row r="27504" spans="10:10" ht="13">
      <c r="J27504" s="169"/>
    </row>
    <row r="27505" spans="10:10" ht="13">
      <c r="J27505" s="169"/>
    </row>
    <row r="27506" spans="10:10" ht="13">
      <c r="J27506" s="169"/>
    </row>
    <row r="27507" spans="10:10" ht="13">
      <c r="J27507" s="169"/>
    </row>
    <row r="27508" spans="10:10" ht="13">
      <c r="J27508" s="169"/>
    </row>
    <row r="27509" spans="10:10" ht="13">
      <c r="J27509" s="169"/>
    </row>
    <row r="27510" spans="10:10" ht="13">
      <c r="J27510" s="169"/>
    </row>
    <row r="27511" spans="10:10" ht="13">
      <c r="J27511" s="169"/>
    </row>
    <row r="27512" spans="10:10" ht="13">
      <c r="J27512" s="169"/>
    </row>
    <row r="27513" spans="10:10" ht="13">
      <c r="J27513" s="169"/>
    </row>
    <row r="27514" spans="10:10" ht="13">
      <c r="J27514" s="169"/>
    </row>
    <row r="27515" spans="10:10" ht="13">
      <c r="J27515" s="169"/>
    </row>
    <row r="27516" spans="10:10" ht="13">
      <c r="J27516" s="169"/>
    </row>
    <row r="27517" spans="10:10" ht="13">
      <c r="J27517" s="169"/>
    </row>
    <row r="27518" spans="10:10" ht="13">
      <c r="J27518" s="169"/>
    </row>
    <row r="27519" spans="10:10" ht="13">
      <c r="J27519" s="169"/>
    </row>
    <row r="27520" spans="10:10" ht="13">
      <c r="J27520" s="169"/>
    </row>
    <row r="27521" spans="10:10" ht="13">
      <c r="J27521" s="169"/>
    </row>
    <row r="27522" spans="10:10" ht="13">
      <c r="J27522" s="169"/>
    </row>
    <row r="27523" spans="10:10" ht="13">
      <c r="J27523" s="169"/>
    </row>
    <row r="27524" spans="10:10" ht="13">
      <c r="J27524" s="169"/>
    </row>
    <row r="27525" spans="10:10" ht="13">
      <c r="J27525" s="169"/>
    </row>
    <row r="27526" spans="10:10" ht="13">
      <c r="J27526" s="169"/>
    </row>
    <row r="27527" spans="10:10" ht="13">
      <c r="J27527" s="169"/>
    </row>
    <row r="27528" spans="10:10" ht="13">
      <c r="J27528" s="169"/>
    </row>
    <row r="27529" spans="10:10" ht="13">
      <c r="J27529" s="169"/>
    </row>
    <row r="27530" spans="10:10" ht="13">
      <c r="J27530" s="169"/>
    </row>
    <row r="27531" spans="10:10" ht="13">
      <c r="J27531" s="169"/>
    </row>
    <row r="27532" spans="10:10" ht="13">
      <c r="J27532" s="169"/>
    </row>
    <row r="27533" spans="10:10" ht="13">
      <c r="J27533" s="169"/>
    </row>
    <row r="27534" spans="10:10" ht="13">
      <c r="J27534" s="169"/>
    </row>
    <row r="27535" spans="10:10" ht="13">
      <c r="J27535" s="169"/>
    </row>
    <row r="27536" spans="10:10" ht="13">
      <c r="J27536" s="169"/>
    </row>
    <row r="27537" spans="10:10" ht="13">
      <c r="J27537" s="169"/>
    </row>
    <row r="27538" spans="10:10" ht="13">
      <c r="J27538" s="169"/>
    </row>
    <row r="27539" spans="10:10" ht="13">
      <c r="J27539" s="169"/>
    </row>
    <row r="27540" spans="10:10" ht="13">
      <c r="J27540" s="169"/>
    </row>
    <row r="27541" spans="10:10" ht="13">
      <c r="J27541" s="169"/>
    </row>
    <row r="27542" spans="10:10" ht="13">
      <c r="J27542" s="169"/>
    </row>
    <row r="27543" spans="10:10" ht="13">
      <c r="J27543" s="169"/>
    </row>
    <row r="27544" spans="10:10" ht="13">
      <c r="J27544" s="169"/>
    </row>
    <row r="27545" spans="10:10" ht="13">
      <c r="J27545" s="169"/>
    </row>
    <row r="27546" spans="10:10" ht="13">
      <c r="J27546" s="169"/>
    </row>
    <row r="27547" spans="10:10" ht="13">
      <c r="J27547" s="169"/>
    </row>
    <row r="27548" spans="10:10" ht="13">
      <c r="J27548" s="169"/>
    </row>
    <row r="27549" spans="10:10" ht="13">
      <c r="J27549" s="169"/>
    </row>
    <row r="27550" spans="10:10" ht="13">
      <c r="J27550" s="169"/>
    </row>
    <row r="27551" spans="10:10" ht="13">
      <c r="J27551" s="169"/>
    </row>
    <row r="27552" spans="10:10" ht="13">
      <c r="J27552" s="169"/>
    </row>
    <row r="27553" spans="10:10" ht="13">
      <c r="J27553" s="169"/>
    </row>
    <row r="27554" spans="10:10" ht="13">
      <c r="J27554" s="169"/>
    </row>
    <row r="27555" spans="10:10" ht="13">
      <c r="J27555" s="169"/>
    </row>
    <row r="27556" spans="10:10" ht="13">
      <c r="J27556" s="169"/>
    </row>
    <row r="27557" spans="10:10" ht="13">
      <c r="J27557" s="169"/>
    </row>
    <row r="27558" spans="10:10" ht="13">
      <c r="J27558" s="169"/>
    </row>
    <row r="27559" spans="10:10" ht="13">
      <c r="J27559" s="169"/>
    </row>
    <row r="27560" spans="10:10" ht="13">
      <c r="J27560" s="169"/>
    </row>
    <row r="27561" spans="10:10" ht="13">
      <c r="J27561" s="169"/>
    </row>
    <row r="27562" spans="10:10" ht="13">
      <c r="J27562" s="169"/>
    </row>
    <row r="27563" spans="10:10" ht="13">
      <c r="J27563" s="169"/>
    </row>
    <row r="27564" spans="10:10" ht="13">
      <c r="J27564" s="169"/>
    </row>
    <row r="27565" spans="10:10" ht="13">
      <c r="J27565" s="169"/>
    </row>
    <row r="27566" spans="10:10" ht="13">
      <c r="J27566" s="169"/>
    </row>
    <row r="27567" spans="10:10" ht="13">
      <c r="J27567" s="169"/>
    </row>
    <row r="27568" spans="10:10" ht="13">
      <c r="J27568" s="169"/>
    </row>
    <row r="27569" spans="10:10" ht="13">
      <c r="J27569" s="169"/>
    </row>
    <row r="27570" spans="10:10" ht="13">
      <c r="J27570" s="169"/>
    </row>
    <row r="27571" spans="10:10" ht="13">
      <c r="J27571" s="169"/>
    </row>
    <row r="27572" spans="10:10" ht="13">
      <c r="J27572" s="169"/>
    </row>
    <row r="27573" spans="10:10" ht="13">
      <c r="J27573" s="169"/>
    </row>
    <row r="27574" spans="10:10" ht="13">
      <c r="J27574" s="169"/>
    </row>
    <row r="27575" spans="10:10" ht="13">
      <c r="J27575" s="169"/>
    </row>
    <row r="27576" spans="10:10" ht="13">
      <c r="J27576" s="169"/>
    </row>
    <row r="27577" spans="10:10" ht="13">
      <c r="J27577" s="169"/>
    </row>
    <row r="27578" spans="10:10" ht="13">
      <c r="J27578" s="169"/>
    </row>
    <row r="27579" spans="10:10" ht="13">
      <c r="J27579" s="169"/>
    </row>
    <row r="27580" spans="10:10" ht="13">
      <c r="J27580" s="169"/>
    </row>
    <row r="27581" spans="10:10" ht="13">
      <c r="J27581" s="169"/>
    </row>
    <row r="27582" spans="10:10" ht="13">
      <c r="J27582" s="169"/>
    </row>
    <row r="27583" spans="10:10" ht="13">
      <c r="J27583" s="169"/>
    </row>
    <row r="27584" spans="10:10" ht="13">
      <c r="J27584" s="169"/>
    </row>
    <row r="27585" spans="10:10" ht="13">
      <c r="J27585" s="169"/>
    </row>
    <row r="27586" spans="10:10" ht="13">
      <c r="J27586" s="169"/>
    </row>
    <row r="27587" spans="10:10" ht="13">
      <c r="J27587" s="169"/>
    </row>
    <row r="27588" spans="10:10" ht="13">
      <c r="J27588" s="169"/>
    </row>
    <row r="27589" spans="10:10" ht="13">
      <c r="J27589" s="169"/>
    </row>
    <row r="27590" spans="10:10" ht="13">
      <c r="J27590" s="169"/>
    </row>
    <row r="27591" spans="10:10" ht="13">
      <c r="J27591" s="169"/>
    </row>
    <row r="27592" spans="10:10" ht="13">
      <c r="J27592" s="169"/>
    </row>
    <row r="27593" spans="10:10" ht="13">
      <c r="J27593" s="169"/>
    </row>
    <row r="27594" spans="10:10" ht="13">
      <c r="J27594" s="169"/>
    </row>
    <row r="27595" spans="10:10" ht="13">
      <c r="J27595" s="169"/>
    </row>
    <row r="27596" spans="10:10" ht="13">
      <c r="J27596" s="169"/>
    </row>
    <row r="27597" spans="10:10" ht="13">
      <c r="J27597" s="169"/>
    </row>
    <row r="27598" spans="10:10" ht="13">
      <c r="J27598" s="169"/>
    </row>
    <row r="27599" spans="10:10" ht="13">
      <c r="J27599" s="169"/>
    </row>
    <row r="27600" spans="10:10" ht="13">
      <c r="J27600" s="169"/>
    </row>
    <row r="27601" spans="10:10" ht="13">
      <c r="J27601" s="169"/>
    </row>
    <row r="27602" spans="10:10" ht="13">
      <c r="J27602" s="169"/>
    </row>
    <row r="27603" spans="10:10" ht="13">
      <c r="J27603" s="169"/>
    </row>
    <row r="27604" spans="10:10" ht="13">
      <c r="J27604" s="169"/>
    </row>
    <row r="27605" spans="10:10" ht="13">
      <c r="J27605" s="169"/>
    </row>
    <row r="27606" spans="10:10" ht="13">
      <c r="J27606" s="169"/>
    </row>
    <row r="27607" spans="10:10" ht="13">
      <c r="J27607" s="169"/>
    </row>
    <row r="27608" spans="10:10" ht="13">
      <c r="J27608" s="169"/>
    </row>
    <row r="27609" spans="10:10" ht="13">
      <c r="J27609" s="169"/>
    </row>
    <row r="27610" spans="10:10" ht="13">
      <c r="J27610" s="169"/>
    </row>
    <row r="27611" spans="10:10" ht="13">
      <c r="J27611" s="169"/>
    </row>
    <row r="27612" spans="10:10" ht="13">
      <c r="J27612" s="169"/>
    </row>
    <row r="27613" spans="10:10" ht="13">
      <c r="J27613" s="169"/>
    </row>
    <row r="27614" spans="10:10" ht="13">
      <c r="J27614" s="169"/>
    </row>
    <row r="27615" spans="10:10" ht="13">
      <c r="J27615" s="169"/>
    </row>
    <row r="27616" spans="10:10" ht="13">
      <c r="J27616" s="169"/>
    </row>
    <row r="27617" spans="10:10" ht="13">
      <c r="J27617" s="169"/>
    </row>
    <row r="27618" spans="10:10" ht="13">
      <c r="J27618" s="169"/>
    </row>
    <row r="27619" spans="10:10" ht="13">
      <c r="J27619" s="169"/>
    </row>
    <row r="27620" spans="10:10" ht="13">
      <c r="J27620" s="169"/>
    </row>
    <row r="27621" spans="10:10" ht="13">
      <c r="J27621" s="169"/>
    </row>
    <row r="27622" spans="10:10" ht="13">
      <c r="J27622" s="169"/>
    </row>
    <row r="27623" spans="10:10" ht="13">
      <c r="J27623" s="169"/>
    </row>
    <row r="27624" spans="10:10" ht="13">
      <c r="J27624" s="169"/>
    </row>
    <row r="27625" spans="10:10" ht="13">
      <c r="J27625" s="169"/>
    </row>
    <row r="27626" spans="10:10" ht="13">
      <c r="J27626" s="169"/>
    </row>
    <row r="27627" spans="10:10" ht="13">
      <c r="J27627" s="169"/>
    </row>
    <row r="27628" spans="10:10" ht="13">
      <c r="J27628" s="169"/>
    </row>
    <row r="27629" spans="10:10" ht="13">
      <c r="J27629" s="169"/>
    </row>
    <row r="27630" spans="10:10" ht="13">
      <c r="J27630" s="169"/>
    </row>
    <row r="27631" spans="10:10" ht="13">
      <c r="J27631" s="169"/>
    </row>
    <row r="27632" spans="10:10" ht="13">
      <c r="J27632" s="169"/>
    </row>
    <row r="27633" spans="10:10" ht="13">
      <c r="J27633" s="169"/>
    </row>
    <row r="27634" spans="10:10" ht="13">
      <c r="J27634" s="169"/>
    </row>
    <row r="27635" spans="10:10" ht="13">
      <c r="J27635" s="169"/>
    </row>
    <row r="27636" spans="10:10" ht="13">
      <c r="J27636" s="169"/>
    </row>
    <row r="27637" spans="10:10" ht="13">
      <c r="J27637" s="169"/>
    </row>
    <row r="27638" spans="10:10" ht="13">
      <c r="J27638" s="169"/>
    </row>
    <row r="27639" spans="10:10" ht="13">
      <c r="J27639" s="169"/>
    </row>
    <row r="27640" spans="10:10" ht="13">
      <c r="J27640" s="169"/>
    </row>
    <row r="27641" spans="10:10" ht="13">
      <c r="J27641" s="169"/>
    </row>
    <row r="27642" spans="10:10" ht="13">
      <c r="J27642" s="169"/>
    </row>
    <row r="27643" spans="10:10" ht="13">
      <c r="J27643" s="169"/>
    </row>
    <row r="27644" spans="10:10" ht="13">
      <c r="J27644" s="169"/>
    </row>
    <row r="27645" spans="10:10" ht="13">
      <c r="J27645" s="169"/>
    </row>
    <row r="27646" spans="10:10" ht="13">
      <c r="J27646" s="169"/>
    </row>
    <row r="27647" spans="10:10" ht="13">
      <c r="J27647" s="169"/>
    </row>
    <row r="27648" spans="10:10" ht="13">
      <c r="J27648" s="169"/>
    </row>
    <row r="27649" spans="10:10" ht="13">
      <c r="J27649" s="169"/>
    </row>
    <row r="27650" spans="10:10" ht="13">
      <c r="J27650" s="169"/>
    </row>
    <row r="27651" spans="10:10" ht="13">
      <c r="J27651" s="169"/>
    </row>
    <row r="27652" spans="10:10" ht="13">
      <c r="J27652" s="169"/>
    </row>
    <row r="27653" spans="10:10" ht="13">
      <c r="J27653" s="169"/>
    </row>
    <row r="27654" spans="10:10" ht="13">
      <c r="J27654" s="169"/>
    </row>
    <row r="27655" spans="10:10" ht="13">
      <c r="J27655" s="169"/>
    </row>
    <row r="27656" spans="10:10" ht="13">
      <c r="J27656" s="169"/>
    </row>
    <row r="27657" spans="10:10" ht="13">
      <c r="J27657" s="169"/>
    </row>
    <row r="27658" spans="10:10" ht="13">
      <c r="J27658" s="169"/>
    </row>
    <row r="27659" spans="10:10" ht="13">
      <c r="J27659" s="169"/>
    </row>
    <row r="27660" spans="10:10" ht="13">
      <c r="J27660" s="169"/>
    </row>
    <row r="27661" spans="10:10" ht="13">
      <c r="J27661" s="169"/>
    </row>
    <row r="27662" spans="10:10" ht="13">
      <c r="J27662" s="169"/>
    </row>
    <row r="27663" spans="10:10" ht="13">
      <c r="J27663" s="169"/>
    </row>
    <row r="27664" spans="10:10" ht="13">
      <c r="J27664" s="169"/>
    </row>
    <row r="27665" spans="10:10" ht="13">
      <c r="J27665" s="169"/>
    </row>
    <row r="27666" spans="10:10" ht="13">
      <c r="J27666" s="169"/>
    </row>
    <row r="27667" spans="10:10" ht="13">
      <c r="J27667" s="169"/>
    </row>
    <row r="27668" spans="10:10" ht="13">
      <c r="J27668" s="169"/>
    </row>
    <row r="27669" spans="10:10" ht="13">
      <c r="J27669" s="169"/>
    </row>
    <row r="27670" spans="10:10" ht="13">
      <c r="J27670" s="169"/>
    </row>
    <row r="27671" spans="10:10" ht="13">
      <c r="J27671" s="169"/>
    </row>
    <row r="27672" spans="10:10" ht="13">
      <c r="J27672" s="169"/>
    </row>
    <row r="27673" spans="10:10" ht="13">
      <c r="J27673" s="169"/>
    </row>
    <row r="27674" spans="10:10" ht="13">
      <c r="J27674" s="169"/>
    </row>
    <row r="27675" spans="10:10" ht="13">
      <c r="J27675" s="169"/>
    </row>
    <row r="27676" spans="10:10" ht="13">
      <c r="J27676" s="169"/>
    </row>
    <row r="27677" spans="10:10" ht="13">
      <c r="J27677" s="169"/>
    </row>
    <row r="27678" spans="10:10" ht="13">
      <c r="J27678" s="169"/>
    </row>
    <row r="27679" spans="10:10" ht="13">
      <c r="J27679" s="169"/>
    </row>
    <row r="27680" spans="10:10" ht="13">
      <c r="J27680" s="169"/>
    </row>
    <row r="27681" spans="10:10" ht="13">
      <c r="J27681" s="169"/>
    </row>
    <row r="27682" spans="10:10" ht="13">
      <c r="J27682" s="169"/>
    </row>
    <row r="27683" spans="10:10" ht="13">
      <c r="J27683" s="169"/>
    </row>
    <row r="27684" spans="10:10" ht="13">
      <c r="J27684" s="169"/>
    </row>
    <row r="27685" spans="10:10" ht="13">
      <c r="J27685" s="169"/>
    </row>
    <row r="27686" spans="10:10" ht="13">
      <c r="J27686" s="169"/>
    </row>
    <row r="27687" spans="10:10" ht="13">
      <c r="J27687" s="169"/>
    </row>
    <row r="27688" spans="10:10" ht="13">
      <c r="J27688" s="169"/>
    </row>
    <row r="27689" spans="10:10" ht="13">
      <c r="J27689" s="169"/>
    </row>
    <row r="27690" spans="10:10" ht="13">
      <c r="J27690" s="169"/>
    </row>
    <row r="27691" spans="10:10" ht="13">
      <c r="J27691" s="169"/>
    </row>
    <row r="27692" spans="10:10" ht="13">
      <c r="J27692" s="169"/>
    </row>
    <row r="27693" spans="10:10" ht="13">
      <c r="J27693" s="169"/>
    </row>
    <row r="27694" spans="10:10" ht="13">
      <c r="J27694" s="169"/>
    </row>
    <row r="27695" spans="10:10" ht="13">
      <c r="J27695" s="169"/>
    </row>
    <row r="27696" spans="10:10" ht="13">
      <c r="J27696" s="169"/>
    </row>
    <row r="27697" spans="10:10" ht="13">
      <c r="J27697" s="169"/>
    </row>
    <row r="27698" spans="10:10" ht="13">
      <c r="J27698" s="169"/>
    </row>
    <row r="27699" spans="10:10" ht="13">
      <c r="J27699" s="169"/>
    </row>
    <row r="27700" spans="10:10" ht="13">
      <c r="J27700" s="169"/>
    </row>
    <row r="27701" spans="10:10" ht="13">
      <c r="J27701" s="169"/>
    </row>
    <row r="27702" spans="10:10" ht="13">
      <c r="J27702" s="169"/>
    </row>
    <row r="27703" spans="10:10" ht="13">
      <c r="J27703" s="169"/>
    </row>
    <row r="27704" spans="10:10" ht="13">
      <c r="J27704" s="169"/>
    </row>
    <row r="27705" spans="10:10" ht="13">
      <c r="J27705" s="169"/>
    </row>
    <row r="27706" spans="10:10" ht="13">
      <c r="J27706" s="169"/>
    </row>
    <row r="27707" spans="10:10" ht="13">
      <c r="J27707" s="169"/>
    </row>
    <row r="27708" spans="10:10" ht="13">
      <c r="J27708" s="169"/>
    </row>
    <row r="27709" spans="10:10" ht="13">
      <c r="J27709" s="169"/>
    </row>
    <row r="27710" spans="10:10" ht="13">
      <c r="J27710" s="169"/>
    </row>
    <row r="27711" spans="10:10" ht="13">
      <c r="J27711" s="169"/>
    </row>
    <row r="27712" spans="10:10" ht="13">
      <c r="J27712" s="169"/>
    </row>
    <row r="27713" spans="10:10" ht="13">
      <c r="J27713" s="169"/>
    </row>
    <row r="27714" spans="10:10" ht="13">
      <c r="J27714" s="169"/>
    </row>
    <row r="27715" spans="10:10" ht="13">
      <c r="J27715" s="169"/>
    </row>
    <row r="27716" spans="10:10" ht="13">
      <c r="J27716" s="169"/>
    </row>
    <row r="27717" spans="10:10" ht="13">
      <c r="J27717" s="169"/>
    </row>
    <row r="27718" spans="10:10" ht="13">
      <c r="J27718" s="169"/>
    </row>
    <row r="27719" spans="10:10" ht="13">
      <c r="J27719" s="169"/>
    </row>
    <row r="27720" spans="10:10" ht="13">
      <c r="J27720" s="169"/>
    </row>
    <row r="27721" spans="10:10" ht="13">
      <c r="J27721" s="169"/>
    </row>
    <row r="27722" spans="10:10" ht="13">
      <c r="J27722" s="169"/>
    </row>
    <row r="27723" spans="10:10" ht="13">
      <c r="J27723" s="169"/>
    </row>
    <row r="27724" spans="10:10" ht="13">
      <c r="J27724" s="169"/>
    </row>
    <row r="27725" spans="10:10" ht="13">
      <c r="J27725" s="169"/>
    </row>
    <row r="27726" spans="10:10" ht="13">
      <c r="J27726" s="169"/>
    </row>
    <row r="27727" spans="10:10" ht="13">
      <c r="J27727" s="169"/>
    </row>
    <row r="27728" spans="10:10" ht="13">
      <c r="J27728" s="169"/>
    </row>
    <row r="27729" spans="10:10" ht="13">
      <c r="J27729" s="169"/>
    </row>
    <row r="27730" spans="10:10" ht="13">
      <c r="J27730" s="169"/>
    </row>
    <row r="27731" spans="10:10" ht="13">
      <c r="J27731" s="169"/>
    </row>
    <row r="27732" spans="10:10" ht="13">
      <c r="J27732" s="169"/>
    </row>
    <row r="27733" spans="10:10" ht="13">
      <c r="J27733" s="169"/>
    </row>
    <row r="27734" spans="10:10" ht="13">
      <c r="J27734" s="169"/>
    </row>
    <row r="27735" spans="10:10" ht="13">
      <c r="J27735" s="169"/>
    </row>
    <row r="27736" spans="10:10" ht="13">
      <c r="J27736" s="169"/>
    </row>
    <row r="27737" spans="10:10" ht="13">
      <c r="J27737" s="169"/>
    </row>
    <row r="27738" spans="10:10" ht="13">
      <c r="J27738" s="169"/>
    </row>
    <row r="27739" spans="10:10" ht="13">
      <c r="J27739" s="169"/>
    </row>
    <row r="27740" spans="10:10" ht="13">
      <c r="J27740" s="169"/>
    </row>
    <row r="27741" spans="10:10" ht="13">
      <c r="J27741" s="169"/>
    </row>
    <row r="27742" spans="10:10" ht="13">
      <c r="J27742" s="169"/>
    </row>
    <row r="27743" spans="10:10" ht="13">
      <c r="J27743" s="169"/>
    </row>
    <row r="27744" spans="10:10" ht="13">
      <c r="J27744" s="169"/>
    </row>
    <row r="27745" spans="10:10" ht="13">
      <c r="J27745" s="169"/>
    </row>
    <row r="27746" spans="10:10" ht="13">
      <c r="J27746" s="169"/>
    </row>
    <row r="27747" spans="10:10" ht="13">
      <c r="J27747" s="169"/>
    </row>
    <row r="27748" spans="10:10" ht="13">
      <c r="J27748" s="169"/>
    </row>
    <row r="27749" spans="10:10" ht="13">
      <c r="J27749" s="169"/>
    </row>
    <row r="27750" spans="10:10" ht="13">
      <c r="J27750" s="169"/>
    </row>
    <row r="27751" spans="10:10" ht="13">
      <c r="J27751" s="169"/>
    </row>
    <row r="27752" spans="10:10" ht="13">
      <c r="J27752" s="169"/>
    </row>
    <row r="27753" spans="10:10" ht="13">
      <c r="J27753" s="169"/>
    </row>
    <row r="27754" spans="10:10" ht="13">
      <c r="J27754" s="169"/>
    </row>
    <row r="27755" spans="10:10" ht="13">
      <c r="J27755" s="169"/>
    </row>
    <row r="27756" spans="10:10" ht="13">
      <c r="J27756" s="169"/>
    </row>
    <row r="27757" spans="10:10" ht="13">
      <c r="J27757" s="169"/>
    </row>
    <row r="27758" spans="10:10" ht="13">
      <c r="J27758" s="169"/>
    </row>
    <row r="27759" spans="10:10" ht="13">
      <c r="J27759" s="169"/>
    </row>
    <row r="27760" spans="10:10" ht="13">
      <c r="J27760" s="169"/>
    </row>
    <row r="27761" spans="10:10" ht="13">
      <c r="J27761" s="169"/>
    </row>
    <row r="27762" spans="10:10" ht="13">
      <c r="J27762" s="169"/>
    </row>
    <row r="27763" spans="10:10" ht="13">
      <c r="J27763" s="169"/>
    </row>
    <row r="27764" spans="10:10" ht="13">
      <c r="J27764" s="169"/>
    </row>
    <row r="27765" spans="10:10" ht="13">
      <c r="J27765" s="169"/>
    </row>
    <row r="27766" spans="10:10" ht="13">
      <c r="J27766" s="169"/>
    </row>
    <row r="27767" spans="10:10" ht="13">
      <c r="J27767" s="169"/>
    </row>
    <row r="27768" spans="10:10" ht="13">
      <c r="J27768" s="169"/>
    </row>
    <row r="27769" spans="10:10" ht="13">
      <c r="J27769" s="169"/>
    </row>
    <row r="27770" spans="10:10" ht="13">
      <c r="J27770" s="169"/>
    </row>
    <row r="27771" spans="10:10" ht="13">
      <c r="J27771" s="169"/>
    </row>
    <row r="27772" spans="10:10" ht="13">
      <c r="J27772" s="169"/>
    </row>
    <row r="27773" spans="10:10" ht="13">
      <c r="J27773" s="169"/>
    </row>
    <row r="27774" spans="10:10" ht="13">
      <c r="J27774" s="169"/>
    </row>
    <row r="27775" spans="10:10" ht="13">
      <c r="J27775" s="169"/>
    </row>
    <row r="27776" spans="10:10" ht="13">
      <c r="J27776" s="169"/>
    </row>
    <row r="27777" spans="10:10" ht="13">
      <c r="J27777" s="169"/>
    </row>
    <row r="27778" spans="10:10" ht="13">
      <c r="J27778" s="169"/>
    </row>
    <row r="27779" spans="10:10" ht="13">
      <c r="J27779" s="169"/>
    </row>
    <row r="27780" spans="10:10" ht="13">
      <c r="J27780" s="169"/>
    </row>
    <row r="27781" spans="10:10" ht="13">
      <c r="J27781" s="169"/>
    </row>
    <row r="27782" spans="10:10" ht="13">
      <c r="J27782" s="169"/>
    </row>
    <row r="27783" spans="10:10" ht="13">
      <c r="J27783" s="169"/>
    </row>
    <row r="27784" spans="10:10" ht="13">
      <c r="J27784" s="169"/>
    </row>
    <row r="27785" spans="10:10" ht="13">
      <c r="J27785" s="169"/>
    </row>
    <row r="27786" spans="10:10" ht="13">
      <c r="J27786" s="169"/>
    </row>
    <row r="27787" spans="10:10" ht="13">
      <c r="J27787" s="169"/>
    </row>
    <row r="27788" spans="10:10" ht="13">
      <c r="J27788" s="169"/>
    </row>
    <row r="27789" spans="10:10" ht="13">
      <c r="J27789" s="169"/>
    </row>
    <row r="27790" spans="10:10" ht="13">
      <c r="J27790" s="169"/>
    </row>
    <row r="27791" spans="10:10" ht="13">
      <c r="J27791" s="169"/>
    </row>
    <row r="27792" spans="10:10" ht="13">
      <c r="J27792" s="169"/>
    </row>
    <row r="27793" spans="10:10" ht="13">
      <c r="J27793" s="169"/>
    </row>
    <row r="27794" spans="10:10" ht="13">
      <c r="J27794" s="169"/>
    </row>
    <row r="27795" spans="10:10" ht="13">
      <c r="J27795" s="169"/>
    </row>
    <row r="27796" spans="10:10" ht="13">
      <c r="J27796" s="169"/>
    </row>
    <row r="27797" spans="10:10" ht="13">
      <c r="J27797" s="169"/>
    </row>
    <row r="27798" spans="10:10" ht="13">
      <c r="J27798" s="169"/>
    </row>
    <row r="27799" spans="10:10" ht="13">
      <c r="J27799" s="169"/>
    </row>
    <row r="27800" spans="10:10" ht="13">
      <c r="J27800" s="169"/>
    </row>
    <row r="27801" spans="10:10" ht="13">
      <c r="J27801" s="169"/>
    </row>
    <row r="27802" spans="10:10" ht="13">
      <c r="J27802" s="169"/>
    </row>
    <row r="27803" spans="10:10" ht="13">
      <c r="J27803" s="169"/>
    </row>
    <row r="27804" spans="10:10" ht="13">
      <c r="J27804" s="169"/>
    </row>
    <row r="27805" spans="10:10" ht="13">
      <c r="J27805" s="169"/>
    </row>
    <row r="27806" spans="10:10" ht="13">
      <c r="J27806" s="169"/>
    </row>
    <row r="27807" spans="10:10" ht="13">
      <c r="J27807" s="169"/>
    </row>
    <row r="27808" spans="10:10" ht="13">
      <c r="J27808" s="169"/>
    </row>
    <row r="27809" spans="10:10" ht="13">
      <c r="J27809" s="169"/>
    </row>
    <row r="27810" spans="10:10" ht="13">
      <c r="J27810" s="169"/>
    </row>
    <row r="27811" spans="10:10" ht="13">
      <c r="J27811" s="169"/>
    </row>
    <row r="27812" spans="10:10" ht="13">
      <c r="J27812" s="169"/>
    </row>
    <row r="27813" spans="10:10" ht="13">
      <c r="J27813" s="169"/>
    </row>
    <row r="27814" spans="10:10" ht="13">
      <c r="J27814" s="169"/>
    </row>
    <row r="27815" spans="10:10" ht="13">
      <c r="J27815" s="169"/>
    </row>
    <row r="27816" spans="10:10" ht="13">
      <c r="J27816" s="169"/>
    </row>
    <row r="27817" spans="10:10" ht="13">
      <c r="J27817" s="169"/>
    </row>
    <row r="27818" spans="10:10" ht="13">
      <c r="J27818" s="169"/>
    </row>
    <row r="27819" spans="10:10" ht="13">
      <c r="J27819" s="169"/>
    </row>
    <row r="27820" spans="10:10" ht="13">
      <c r="J27820" s="169"/>
    </row>
    <row r="27821" spans="10:10" ht="13">
      <c r="J27821" s="169"/>
    </row>
    <row r="27822" spans="10:10" ht="13">
      <c r="J27822" s="169"/>
    </row>
    <row r="27823" spans="10:10" ht="13">
      <c r="J27823" s="169"/>
    </row>
    <row r="27824" spans="10:10" ht="13">
      <c r="J27824" s="169"/>
    </row>
    <row r="27825" spans="10:10" ht="13">
      <c r="J27825" s="169"/>
    </row>
    <row r="27826" spans="10:10" ht="13">
      <c r="J27826" s="169"/>
    </row>
    <row r="27827" spans="10:10" ht="13">
      <c r="J27827" s="169"/>
    </row>
    <row r="27828" spans="10:10" ht="13">
      <c r="J27828" s="169"/>
    </row>
    <row r="27829" spans="10:10" ht="13">
      <c r="J27829" s="169"/>
    </row>
    <row r="27830" spans="10:10" ht="13">
      <c r="J27830" s="169"/>
    </row>
    <row r="27831" spans="10:10" ht="13">
      <c r="J27831" s="169"/>
    </row>
    <row r="27832" spans="10:10" ht="13">
      <c r="J27832" s="169"/>
    </row>
    <row r="27833" spans="10:10" ht="13">
      <c r="J27833" s="169"/>
    </row>
    <row r="27834" spans="10:10" ht="13">
      <c r="J27834" s="169"/>
    </row>
    <row r="27835" spans="10:10" ht="13">
      <c r="J27835" s="169"/>
    </row>
    <row r="27836" spans="10:10" ht="13">
      <c r="J27836" s="169"/>
    </row>
    <row r="27837" spans="10:10" ht="13">
      <c r="J27837" s="169"/>
    </row>
    <row r="27838" spans="10:10" ht="13">
      <c r="J27838" s="169"/>
    </row>
    <row r="27839" spans="10:10" ht="13">
      <c r="J27839" s="169"/>
    </row>
    <row r="27840" spans="10:10" ht="13">
      <c r="J27840" s="169"/>
    </row>
    <row r="27841" spans="10:10" ht="13">
      <c r="J27841" s="169"/>
    </row>
    <row r="27842" spans="10:10" ht="13">
      <c r="J27842" s="169"/>
    </row>
    <row r="27843" spans="10:10" ht="13">
      <c r="J27843" s="169"/>
    </row>
    <row r="27844" spans="10:10" ht="13">
      <c r="J27844" s="169"/>
    </row>
    <row r="27845" spans="10:10" ht="13">
      <c r="J27845" s="169"/>
    </row>
    <row r="27846" spans="10:10" ht="13">
      <c r="J27846" s="169"/>
    </row>
    <row r="27847" spans="10:10" ht="13">
      <c r="J27847" s="169"/>
    </row>
    <row r="27848" spans="10:10" ht="13">
      <c r="J27848" s="169"/>
    </row>
    <row r="27849" spans="10:10" ht="13">
      <c r="J27849" s="169"/>
    </row>
    <row r="27850" spans="10:10" ht="13">
      <c r="J27850" s="169"/>
    </row>
    <row r="27851" spans="10:10" ht="13">
      <c r="J27851" s="169"/>
    </row>
    <row r="27852" spans="10:10" ht="13">
      <c r="J27852" s="169"/>
    </row>
    <row r="27853" spans="10:10" ht="13">
      <c r="J27853" s="169"/>
    </row>
    <row r="27854" spans="10:10" ht="13">
      <c r="J27854" s="169"/>
    </row>
    <row r="27855" spans="10:10" ht="13">
      <c r="J27855" s="169"/>
    </row>
    <row r="27856" spans="10:10" ht="13">
      <c r="J27856" s="169"/>
    </row>
    <row r="27857" spans="10:10" ht="13">
      <c r="J27857" s="169"/>
    </row>
    <row r="27858" spans="10:10" ht="13">
      <c r="J27858" s="169"/>
    </row>
    <row r="27859" spans="10:10" ht="13">
      <c r="J27859" s="169"/>
    </row>
    <row r="27860" spans="10:10" ht="13">
      <c r="J27860" s="169"/>
    </row>
    <row r="27861" spans="10:10" ht="13">
      <c r="J27861" s="169"/>
    </row>
    <row r="27862" spans="10:10" ht="13">
      <c r="J27862" s="169"/>
    </row>
    <row r="27863" spans="10:10" ht="13">
      <c r="J27863" s="169"/>
    </row>
    <row r="27864" spans="10:10" ht="13">
      <c r="J27864" s="169"/>
    </row>
    <row r="27865" spans="10:10" ht="13">
      <c r="J27865" s="169"/>
    </row>
    <row r="27866" spans="10:10" ht="13">
      <c r="J27866" s="169"/>
    </row>
    <row r="27867" spans="10:10" ht="13">
      <c r="J27867" s="169"/>
    </row>
    <row r="27868" spans="10:10" ht="13">
      <c r="J27868" s="169"/>
    </row>
    <row r="27869" spans="10:10" ht="13">
      <c r="J27869" s="169"/>
    </row>
    <row r="27870" spans="10:10" ht="13">
      <c r="J27870" s="169"/>
    </row>
    <row r="27871" spans="10:10" ht="13">
      <c r="J27871" s="169"/>
    </row>
    <row r="27872" spans="10:10" ht="13">
      <c r="J27872" s="169"/>
    </row>
    <row r="27873" spans="10:10" ht="13">
      <c r="J27873" s="169"/>
    </row>
    <row r="27874" spans="10:10" ht="13">
      <c r="J27874" s="169"/>
    </row>
    <row r="27875" spans="10:10" ht="13">
      <c r="J27875" s="169"/>
    </row>
    <row r="27876" spans="10:10" ht="13">
      <c r="J27876" s="169"/>
    </row>
    <row r="27877" spans="10:10" ht="13">
      <c r="J27877" s="169"/>
    </row>
    <row r="27878" spans="10:10" ht="13">
      <c r="J27878" s="169"/>
    </row>
    <row r="27879" spans="10:10" ht="13">
      <c r="J27879" s="169"/>
    </row>
    <row r="27880" spans="10:10" ht="13">
      <c r="J27880" s="169"/>
    </row>
    <row r="27881" spans="10:10" ht="13">
      <c r="J27881" s="169"/>
    </row>
    <row r="27882" spans="10:10" ht="13">
      <c r="J27882" s="169"/>
    </row>
    <row r="27883" spans="10:10" ht="13">
      <c r="J27883" s="169"/>
    </row>
    <row r="27884" spans="10:10" ht="13">
      <c r="J27884" s="169"/>
    </row>
    <row r="27885" spans="10:10" ht="13">
      <c r="J27885" s="169"/>
    </row>
    <row r="27886" spans="10:10" ht="13">
      <c r="J27886" s="169"/>
    </row>
    <row r="27887" spans="10:10" ht="13">
      <c r="J27887" s="169"/>
    </row>
    <row r="27888" spans="10:10" ht="13">
      <c r="J27888" s="169"/>
    </row>
    <row r="27889" spans="10:10" ht="13">
      <c r="J27889" s="169"/>
    </row>
    <row r="27890" spans="10:10" ht="13">
      <c r="J27890" s="169"/>
    </row>
    <row r="27891" spans="10:10" ht="13">
      <c r="J27891" s="169"/>
    </row>
    <row r="27892" spans="10:10" ht="13">
      <c r="J27892" s="169"/>
    </row>
    <row r="27893" spans="10:10" ht="13">
      <c r="J27893" s="169"/>
    </row>
    <row r="27894" spans="10:10" ht="13">
      <c r="J27894" s="169"/>
    </row>
    <row r="27895" spans="10:10" ht="13">
      <c r="J27895" s="169"/>
    </row>
    <row r="27896" spans="10:10" ht="13">
      <c r="J27896" s="169"/>
    </row>
    <row r="27897" spans="10:10" ht="13">
      <c r="J27897" s="169"/>
    </row>
    <row r="27898" spans="10:10" ht="13">
      <c r="J27898" s="169"/>
    </row>
    <row r="27899" spans="10:10" ht="13">
      <c r="J27899" s="169"/>
    </row>
    <row r="27900" spans="10:10" ht="13">
      <c r="J27900" s="169"/>
    </row>
    <row r="27901" spans="10:10" ht="13">
      <c r="J27901" s="169"/>
    </row>
    <row r="27902" spans="10:10" ht="13">
      <c r="J27902" s="169"/>
    </row>
    <row r="27903" spans="10:10" ht="13">
      <c r="J27903" s="169"/>
    </row>
    <row r="27904" spans="10:10" ht="13">
      <c r="J27904" s="169"/>
    </row>
    <row r="27905" spans="10:10" ht="13">
      <c r="J27905" s="169"/>
    </row>
    <row r="27906" spans="10:10" ht="13">
      <c r="J27906" s="169"/>
    </row>
    <row r="27907" spans="10:10" ht="13">
      <c r="J27907" s="169"/>
    </row>
    <row r="27908" spans="10:10" ht="13">
      <c r="J27908" s="169"/>
    </row>
    <row r="27909" spans="10:10" ht="13">
      <c r="J27909" s="169"/>
    </row>
    <row r="27910" spans="10:10" ht="13">
      <c r="J27910" s="169"/>
    </row>
    <row r="27911" spans="10:10" ht="13">
      <c r="J27911" s="169"/>
    </row>
    <row r="27912" spans="10:10" ht="13">
      <c r="J27912" s="169"/>
    </row>
    <row r="27913" spans="10:10" ht="13">
      <c r="J27913" s="169"/>
    </row>
    <row r="27914" spans="10:10" ht="13">
      <c r="J27914" s="169"/>
    </row>
    <row r="27915" spans="10:10" ht="13">
      <c r="J27915" s="169"/>
    </row>
    <row r="27916" spans="10:10" ht="13">
      <c r="J27916" s="169"/>
    </row>
    <row r="27917" spans="10:10" ht="13">
      <c r="J27917" s="169"/>
    </row>
    <row r="27918" spans="10:10" ht="13">
      <c r="J27918" s="169"/>
    </row>
    <row r="27919" spans="10:10" ht="13">
      <c r="J27919" s="169"/>
    </row>
    <row r="27920" spans="10:10" ht="13">
      <c r="J27920" s="169"/>
    </row>
    <row r="27921" spans="10:10" ht="13">
      <c r="J27921" s="169"/>
    </row>
    <row r="27922" spans="10:10" ht="13">
      <c r="J27922" s="169"/>
    </row>
    <row r="27923" spans="10:10" ht="13">
      <c r="J27923" s="169"/>
    </row>
    <row r="27924" spans="10:10" ht="13">
      <c r="J27924" s="169"/>
    </row>
    <row r="27925" spans="10:10" ht="13">
      <c r="J27925" s="169"/>
    </row>
    <row r="27926" spans="10:10" ht="13">
      <c r="J27926" s="169"/>
    </row>
    <row r="27927" spans="10:10" ht="13">
      <c r="J27927" s="169"/>
    </row>
    <row r="27928" spans="10:10" ht="13">
      <c r="J27928" s="169"/>
    </row>
    <row r="27929" spans="10:10" ht="13">
      <c r="J27929" s="169"/>
    </row>
    <row r="27930" spans="10:10" ht="13">
      <c r="J27930" s="169"/>
    </row>
    <row r="27931" spans="10:10" ht="13">
      <c r="J27931" s="169"/>
    </row>
    <row r="27932" spans="10:10" ht="13">
      <c r="J27932" s="169"/>
    </row>
    <row r="27933" spans="10:10" ht="13">
      <c r="J27933" s="169"/>
    </row>
    <row r="27934" spans="10:10" ht="13">
      <c r="J27934" s="169"/>
    </row>
    <row r="27935" spans="10:10" ht="13">
      <c r="J27935" s="169"/>
    </row>
    <row r="27936" spans="10:10" ht="13">
      <c r="J27936" s="169"/>
    </row>
    <row r="27937" spans="10:10" ht="13">
      <c r="J27937" s="169"/>
    </row>
    <row r="27938" spans="10:10" ht="13">
      <c r="J27938" s="169"/>
    </row>
    <row r="27939" spans="10:10" ht="13">
      <c r="J27939" s="169"/>
    </row>
    <row r="27940" spans="10:10" ht="13">
      <c r="J27940" s="169"/>
    </row>
    <row r="27941" spans="10:10" ht="13">
      <c r="J27941" s="169"/>
    </row>
    <row r="27942" spans="10:10" ht="13">
      <c r="J27942" s="169"/>
    </row>
    <row r="27943" spans="10:10" ht="13">
      <c r="J27943" s="169"/>
    </row>
    <row r="27944" spans="10:10" ht="13">
      <c r="J27944" s="169"/>
    </row>
    <row r="27945" spans="10:10" ht="13">
      <c r="J27945" s="169"/>
    </row>
    <row r="27946" spans="10:10" ht="13">
      <c r="J27946" s="169"/>
    </row>
    <row r="27947" spans="10:10" ht="13">
      <c r="J27947" s="169"/>
    </row>
    <row r="27948" spans="10:10" ht="13">
      <c r="J27948" s="169"/>
    </row>
    <row r="27949" spans="10:10" ht="13">
      <c r="J27949" s="169"/>
    </row>
    <row r="27950" spans="10:10" ht="13">
      <c r="J27950" s="169"/>
    </row>
    <row r="27951" spans="10:10" ht="13">
      <c r="J27951" s="169"/>
    </row>
    <row r="27952" spans="10:10" ht="13">
      <c r="J27952" s="169"/>
    </row>
    <row r="27953" spans="10:10" ht="13">
      <c r="J27953" s="169"/>
    </row>
    <row r="27954" spans="10:10" ht="13">
      <c r="J27954" s="169"/>
    </row>
    <row r="27955" spans="10:10" ht="13">
      <c r="J27955" s="169"/>
    </row>
    <row r="27956" spans="10:10" ht="13">
      <c r="J27956" s="169"/>
    </row>
    <row r="27957" spans="10:10" ht="13">
      <c r="J27957" s="169"/>
    </row>
    <row r="27958" spans="10:10" ht="13">
      <c r="J27958" s="169"/>
    </row>
    <row r="27959" spans="10:10" ht="13">
      <c r="J27959" s="169"/>
    </row>
    <row r="27960" spans="10:10" ht="13">
      <c r="J27960" s="169"/>
    </row>
    <row r="27961" spans="10:10" ht="13">
      <c r="J27961" s="169"/>
    </row>
    <row r="27962" spans="10:10" ht="13">
      <c r="J27962" s="169"/>
    </row>
    <row r="27963" spans="10:10" ht="13">
      <c r="J27963" s="169"/>
    </row>
    <row r="27964" spans="10:10" ht="13">
      <c r="J27964" s="169"/>
    </row>
    <row r="27965" spans="10:10" ht="13">
      <c r="J27965" s="169"/>
    </row>
    <row r="27966" spans="10:10" ht="13">
      <c r="J27966" s="169"/>
    </row>
    <row r="27967" spans="10:10" ht="13">
      <c r="J27967" s="169"/>
    </row>
    <row r="27968" spans="10:10" ht="13">
      <c r="J27968" s="169"/>
    </row>
    <row r="27969" spans="10:10" ht="13">
      <c r="J27969" s="169"/>
    </row>
    <row r="27970" spans="10:10" ht="13">
      <c r="J27970" s="169"/>
    </row>
    <row r="27971" spans="10:10" ht="13">
      <c r="J27971" s="169"/>
    </row>
    <row r="27972" spans="10:10" ht="13">
      <c r="J27972" s="169"/>
    </row>
    <row r="27973" spans="10:10" ht="13">
      <c r="J27973" s="169"/>
    </row>
    <row r="27974" spans="10:10" ht="13">
      <c r="J27974" s="169"/>
    </row>
    <row r="27975" spans="10:10" ht="13">
      <c r="J27975" s="169"/>
    </row>
    <row r="27976" spans="10:10" ht="13">
      <c r="J27976" s="169"/>
    </row>
    <row r="27977" spans="10:10" ht="13">
      <c r="J27977" s="169"/>
    </row>
    <row r="27978" spans="10:10" ht="13">
      <c r="J27978" s="169"/>
    </row>
    <row r="27979" spans="10:10" ht="13">
      <c r="J27979" s="169"/>
    </row>
    <row r="27980" spans="10:10" ht="13">
      <c r="J27980" s="169"/>
    </row>
    <row r="27981" spans="10:10" ht="13">
      <c r="J27981" s="169"/>
    </row>
    <row r="27982" spans="10:10" ht="13">
      <c r="J27982" s="169"/>
    </row>
    <row r="27983" spans="10:10" ht="13">
      <c r="J27983" s="169"/>
    </row>
    <row r="27984" spans="10:10" ht="13">
      <c r="J27984" s="169"/>
    </row>
    <row r="27985" spans="10:10" ht="13">
      <c r="J27985" s="169"/>
    </row>
    <row r="27986" spans="10:10" ht="13">
      <c r="J27986" s="169"/>
    </row>
    <row r="27987" spans="10:10" ht="13">
      <c r="J27987" s="169"/>
    </row>
    <row r="27988" spans="10:10" ht="13">
      <c r="J27988" s="169"/>
    </row>
    <row r="27989" spans="10:10" ht="13">
      <c r="J27989" s="169"/>
    </row>
    <row r="27990" spans="10:10" ht="13">
      <c r="J27990" s="169"/>
    </row>
    <row r="27991" spans="10:10" ht="13">
      <c r="J27991" s="169"/>
    </row>
    <row r="27992" spans="10:10" ht="13">
      <c r="J27992" s="169"/>
    </row>
    <row r="27993" spans="10:10" ht="13">
      <c r="J27993" s="169"/>
    </row>
    <row r="27994" spans="10:10" ht="13">
      <c r="J27994" s="169"/>
    </row>
    <row r="27995" spans="10:10" ht="13">
      <c r="J27995" s="169"/>
    </row>
    <row r="27996" spans="10:10" ht="13">
      <c r="J27996" s="169"/>
    </row>
    <row r="27997" spans="10:10" ht="13">
      <c r="J27997" s="169"/>
    </row>
    <row r="27998" spans="10:10" ht="13">
      <c r="J27998" s="169"/>
    </row>
    <row r="27999" spans="10:10" ht="13">
      <c r="J27999" s="169"/>
    </row>
    <row r="28000" spans="10:10" ht="13">
      <c r="J28000" s="169"/>
    </row>
    <row r="28001" spans="10:10" ht="13">
      <c r="J28001" s="169"/>
    </row>
    <row r="28002" spans="10:10" ht="13">
      <c r="J28002" s="169"/>
    </row>
    <row r="28003" spans="10:10" ht="13">
      <c r="J28003" s="169"/>
    </row>
    <row r="28004" spans="10:10" ht="13">
      <c r="J28004" s="169"/>
    </row>
    <row r="28005" spans="10:10" ht="13">
      <c r="J28005" s="169"/>
    </row>
    <row r="28006" spans="10:10" ht="13">
      <c r="J28006" s="169"/>
    </row>
    <row r="28007" spans="10:10" ht="13">
      <c r="J28007" s="169"/>
    </row>
    <row r="28008" spans="10:10" ht="13">
      <c r="J28008" s="169"/>
    </row>
    <row r="28009" spans="10:10" ht="13">
      <c r="J28009" s="169"/>
    </row>
    <row r="28010" spans="10:10" ht="13">
      <c r="J28010" s="169"/>
    </row>
    <row r="28011" spans="10:10" ht="13">
      <c r="J28011" s="169"/>
    </row>
    <row r="28012" spans="10:10" ht="13">
      <c r="J28012" s="169"/>
    </row>
    <row r="28013" spans="10:10" ht="13">
      <c r="J28013" s="169"/>
    </row>
    <row r="28014" spans="10:10" ht="13">
      <c r="J28014" s="169"/>
    </row>
    <row r="28015" spans="10:10" ht="13">
      <c r="J28015" s="169"/>
    </row>
    <row r="28016" spans="10:10" ht="13">
      <c r="J28016" s="169"/>
    </row>
    <row r="28017" spans="10:10" ht="13">
      <c r="J28017" s="169"/>
    </row>
    <row r="28018" spans="10:10" ht="13">
      <c r="J28018" s="169"/>
    </row>
    <row r="28019" spans="10:10" ht="13">
      <c r="J28019" s="169"/>
    </row>
    <row r="28020" spans="10:10" ht="13">
      <c r="J28020" s="169"/>
    </row>
    <row r="28021" spans="10:10" ht="13">
      <c r="J28021" s="169"/>
    </row>
    <row r="28022" spans="10:10" ht="13">
      <c r="J28022" s="169"/>
    </row>
    <row r="28023" spans="10:10" ht="13">
      <c r="J28023" s="169"/>
    </row>
    <row r="28024" spans="10:10" ht="13">
      <c r="J28024" s="169"/>
    </row>
    <row r="28025" spans="10:10" ht="13">
      <c r="J28025" s="169"/>
    </row>
    <row r="28026" spans="10:10" ht="13">
      <c r="J28026" s="169"/>
    </row>
    <row r="28027" spans="10:10" ht="13">
      <c r="J28027" s="169"/>
    </row>
    <row r="28028" spans="10:10" ht="13">
      <c r="J28028" s="169"/>
    </row>
    <row r="28029" spans="10:10" ht="13">
      <c r="J28029" s="169"/>
    </row>
    <row r="28030" spans="10:10" ht="13">
      <c r="J28030" s="169"/>
    </row>
    <row r="28031" spans="10:10" ht="13">
      <c r="J28031" s="169"/>
    </row>
    <row r="28032" spans="10:10" ht="13">
      <c r="J28032" s="169"/>
    </row>
    <row r="28033" spans="10:10" ht="13">
      <c r="J28033" s="169"/>
    </row>
    <row r="28034" spans="10:10" ht="13">
      <c r="J28034" s="169"/>
    </row>
    <row r="28035" spans="10:10" ht="13">
      <c r="J28035" s="169"/>
    </row>
    <row r="28036" spans="10:10" ht="13">
      <c r="J28036" s="169"/>
    </row>
    <row r="28037" spans="10:10" ht="13">
      <c r="J28037" s="169"/>
    </row>
    <row r="28038" spans="10:10" ht="13">
      <c r="J28038" s="169"/>
    </row>
    <row r="28039" spans="10:10" ht="13">
      <c r="J28039" s="169"/>
    </row>
    <row r="28040" spans="10:10" ht="13">
      <c r="J28040" s="169"/>
    </row>
    <row r="28041" spans="10:10" ht="13">
      <c r="J28041" s="169"/>
    </row>
    <row r="28042" spans="10:10" ht="13">
      <c r="J28042" s="169"/>
    </row>
    <row r="28043" spans="10:10" ht="13">
      <c r="J28043" s="169"/>
    </row>
    <row r="28044" spans="10:10" ht="13">
      <c r="J28044" s="169"/>
    </row>
    <row r="28045" spans="10:10" ht="13">
      <c r="J28045" s="169"/>
    </row>
    <row r="28046" spans="10:10" ht="13">
      <c r="J28046" s="169"/>
    </row>
    <row r="28047" spans="10:10" ht="13">
      <c r="J28047" s="169"/>
    </row>
    <row r="28048" spans="10:10" ht="13">
      <c r="J28048" s="169"/>
    </row>
    <row r="28049" spans="10:10" ht="13">
      <c r="J28049" s="169"/>
    </row>
    <row r="28050" spans="10:10" ht="13">
      <c r="J28050" s="169"/>
    </row>
    <row r="28051" spans="10:10" ht="13">
      <c r="J28051" s="169"/>
    </row>
    <row r="28052" spans="10:10" ht="13">
      <c r="J28052" s="169"/>
    </row>
    <row r="28053" spans="10:10" ht="13">
      <c r="J28053" s="169"/>
    </row>
    <row r="28054" spans="10:10" ht="13">
      <c r="J28054" s="169"/>
    </row>
    <row r="28055" spans="10:10" ht="13">
      <c r="J28055" s="169"/>
    </row>
    <row r="28056" spans="10:10" ht="13">
      <c r="J28056" s="169"/>
    </row>
    <row r="28057" spans="10:10" ht="13">
      <c r="J28057" s="169"/>
    </row>
    <row r="28058" spans="10:10" ht="13">
      <c r="J28058" s="169"/>
    </row>
    <row r="28059" spans="10:10" ht="13">
      <c r="J28059" s="169"/>
    </row>
    <row r="28060" spans="10:10" ht="13">
      <c r="J28060" s="169"/>
    </row>
    <row r="28061" spans="10:10" ht="13">
      <c r="J28061" s="169"/>
    </row>
    <row r="28062" spans="10:10" ht="13">
      <c r="J28062" s="169"/>
    </row>
    <row r="28063" spans="10:10" ht="13">
      <c r="J28063" s="169"/>
    </row>
    <row r="28064" spans="10:10" ht="13">
      <c r="J28064" s="169"/>
    </row>
    <row r="28065" spans="10:10" ht="13">
      <c r="J28065" s="169"/>
    </row>
    <row r="28066" spans="10:10" ht="13">
      <c r="J28066" s="169"/>
    </row>
    <row r="28067" spans="10:10" ht="13">
      <c r="J28067" s="169"/>
    </row>
    <row r="28068" spans="10:10" ht="13">
      <c r="J28068" s="169"/>
    </row>
    <row r="28069" spans="10:10" ht="13">
      <c r="J28069" s="169"/>
    </row>
    <row r="28070" spans="10:10" ht="13">
      <c r="J28070" s="169"/>
    </row>
    <row r="28071" spans="10:10" ht="13">
      <c r="J28071" s="169"/>
    </row>
    <row r="28072" spans="10:10" ht="13">
      <c r="J28072" s="169"/>
    </row>
    <row r="28073" spans="10:10" ht="13">
      <c r="J28073" s="169"/>
    </row>
    <row r="28074" spans="10:10" ht="13">
      <c r="J28074" s="169"/>
    </row>
    <row r="28075" spans="10:10" ht="13">
      <c r="J28075" s="169"/>
    </row>
    <row r="28076" spans="10:10" ht="13">
      <c r="J28076" s="169"/>
    </row>
    <row r="28077" spans="10:10" ht="13">
      <c r="J28077" s="169"/>
    </row>
    <row r="28078" spans="10:10" ht="13">
      <c r="J28078" s="169"/>
    </row>
    <row r="28079" spans="10:10" ht="13">
      <c r="J28079" s="169"/>
    </row>
    <row r="28080" spans="10:10" ht="13">
      <c r="J28080" s="169"/>
    </row>
    <row r="28081" spans="10:10" ht="13">
      <c r="J28081" s="169"/>
    </row>
    <row r="28082" spans="10:10" ht="13">
      <c r="J28082" s="169"/>
    </row>
    <row r="28083" spans="10:10" ht="13">
      <c r="J28083" s="169"/>
    </row>
    <row r="28084" spans="10:10" ht="13">
      <c r="J28084" s="169"/>
    </row>
    <row r="28085" spans="10:10" ht="13">
      <c r="J28085" s="169"/>
    </row>
    <row r="28086" spans="10:10" ht="13">
      <c r="J28086" s="169"/>
    </row>
    <row r="28087" spans="10:10" ht="13">
      <c r="J28087" s="169"/>
    </row>
    <row r="28088" spans="10:10" ht="13">
      <c r="J28088" s="169"/>
    </row>
    <row r="28089" spans="10:10" ht="13">
      <c r="J28089" s="169"/>
    </row>
    <row r="28090" spans="10:10" ht="13">
      <c r="J28090" s="169"/>
    </row>
    <row r="28091" spans="10:10" ht="13">
      <c r="J28091" s="169"/>
    </row>
    <row r="28092" spans="10:10" ht="13">
      <c r="J28092" s="169"/>
    </row>
    <row r="28093" spans="10:10" ht="13">
      <c r="J28093" s="169"/>
    </row>
    <row r="28094" spans="10:10" ht="13">
      <c r="J28094" s="169"/>
    </row>
    <row r="28095" spans="10:10" ht="13">
      <c r="J28095" s="169"/>
    </row>
    <row r="28096" spans="10:10" ht="13">
      <c r="J28096" s="169"/>
    </row>
    <row r="28097" spans="10:10" ht="13">
      <c r="J28097" s="169"/>
    </row>
    <row r="28098" spans="10:10" ht="13">
      <c r="J28098" s="169"/>
    </row>
    <row r="28099" spans="10:10" ht="13">
      <c r="J28099" s="169"/>
    </row>
    <row r="28100" spans="10:10" ht="13">
      <c r="J28100" s="169"/>
    </row>
    <row r="28101" spans="10:10" ht="13">
      <c r="J28101" s="169"/>
    </row>
    <row r="28102" spans="10:10" ht="13">
      <c r="J28102" s="169"/>
    </row>
    <row r="28103" spans="10:10" ht="13">
      <c r="J28103" s="169"/>
    </row>
    <row r="28104" spans="10:10" ht="13">
      <c r="J28104" s="169"/>
    </row>
    <row r="28105" spans="10:10" ht="13">
      <c r="J28105" s="169"/>
    </row>
    <row r="28106" spans="10:10" ht="13">
      <c r="J28106" s="169"/>
    </row>
    <row r="28107" spans="10:10" ht="13">
      <c r="J28107" s="169"/>
    </row>
    <row r="28108" spans="10:10" ht="13">
      <c r="J28108" s="169"/>
    </row>
    <row r="28109" spans="10:10" ht="13">
      <c r="J28109" s="169"/>
    </row>
    <row r="28110" spans="10:10" ht="13">
      <c r="J28110" s="169"/>
    </row>
    <row r="28111" spans="10:10" ht="13">
      <c r="J28111" s="169"/>
    </row>
    <row r="28112" spans="10:10" ht="13">
      <c r="J28112" s="169"/>
    </row>
    <row r="28113" spans="10:10" ht="13">
      <c r="J28113" s="169"/>
    </row>
    <row r="28114" spans="10:10" ht="13">
      <c r="J28114" s="169"/>
    </row>
    <row r="28115" spans="10:10" ht="13">
      <c r="J28115" s="169"/>
    </row>
    <row r="28116" spans="10:10" ht="13">
      <c r="J28116" s="169"/>
    </row>
    <row r="28117" spans="10:10" ht="13">
      <c r="J28117" s="169"/>
    </row>
    <row r="28118" spans="10:10" ht="13">
      <c r="J28118" s="169"/>
    </row>
    <row r="28119" spans="10:10" ht="13">
      <c r="J28119" s="169"/>
    </row>
    <row r="28120" spans="10:10" ht="13">
      <c r="J28120" s="169"/>
    </row>
    <row r="28121" spans="10:10" ht="13">
      <c r="J28121" s="169"/>
    </row>
    <row r="28122" spans="10:10" ht="13">
      <c r="J28122" s="169"/>
    </row>
    <row r="28123" spans="10:10" ht="13">
      <c r="J28123" s="169"/>
    </row>
    <row r="28124" spans="10:10" ht="13">
      <c r="J28124" s="169"/>
    </row>
    <row r="28125" spans="10:10" ht="13">
      <c r="J28125" s="169"/>
    </row>
    <row r="28126" spans="10:10" ht="13">
      <c r="J28126" s="169"/>
    </row>
    <row r="28127" spans="10:10" ht="13">
      <c r="J28127" s="169"/>
    </row>
    <row r="28128" spans="10:10" ht="13">
      <c r="J28128" s="169"/>
    </row>
    <row r="28129" spans="10:10" ht="13">
      <c r="J28129" s="169"/>
    </row>
    <row r="28130" spans="10:10" ht="13">
      <c r="J28130" s="169"/>
    </row>
    <row r="28131" spans="10:10" ht="13">
      <c r="J28131" s="169"/>
    </row>
    <row r="28132" spans="10:10" ht="13">
      <c r="J28132" s="169"/>
    </row>
    <row r="28133" spans="10:10" ht="13">
      <c r="J28133" s="169"/>
    </row>
    <row r="28134" spans="10:10" ht="13">
      <c r="J28134" s="169"/>
    </row>
    <row r="28135" spans="10:10" ht="13">
      <c r="J28135" s="169"/>
    </row>
    <row r="28136" spans="10:10" ht="13">
      <c r="J28136" s="169"/>
    </row>
    <row r="28137" spans="10:10" ht="13">
      <c r="J28137" s="169"/>
    </row>
    <row r="28138" spans="10:10" ht="13">
      <c r="J28138" s="169"/>
    </row>
    <row r="28139" spans="10:10" ht="13">
      <c r="J28139" s="169"/>
    </row>
    <row r="28140" spans="10:10" ht="13">
      <c r="J28140" s="169"/>
    </row>
    <row r="28141" spans="10:10" ht="13">
      <c r="J28141" s="169"/>
    </row>
    <row r="28142" spans="10:10" ht="13">
      <c r="J28142" s="169"/>
    </row>
    <row r="28143" spans="10:10" ht="13">
      <c r="J28143" s="169"/>
    </row>
    <row r="28144" spans="10:10" ht="13">
      <c r="J28144" s="169"/>
    </row>
    <row r="28145" spans="10:10" ht="13">
      <c r="J28145" s="169"/>
    </row>
    <row r="28146" spans="10:10" ht="13">
      <c r="J28146" s="169"/>
    </row>
    <row r="28147" spans="10:10" ht="13">
      <c r="J28147" s="169"/>
    </row>
    <row r="28148" spans="10:10" ht="13">
      <c r="J28148" s="169"/>
    </row>
    <row r="28149" spans="10:10" ht="13">
      <c r="J28149" s="169"/>
    </row>
    <row r="28150" spans="10:10" ht="13">
      <c r="J28150" s="169"/>
    </row>
    <row r="28151" spans="10:10" ht="13">
      <c r="J28151" s="169"/>
    </row>
    <row r="28152" spans="10:10" ht="13">
      <c r="J28152" s="169"/>
    </row>
    <row r="28153" spans="10:10" ht="13">
      <c r="J28153" s="169"/>
    </row>
    <row r="28154" spans="10:10" ht="13">
      <c r="J28154" s="169"/>
    </row>
    <row r="28155" spans="10:10" ht="13">
      <c r="J28155" s="169"/>
    </row>
    <row r="28156" spans="10:10" ht="13">
      <c r="J28156" s="169"/>
    </row>
    <row r="28157" spans="10:10" ht="13">
      <c r="J28157" s="169"/>
    </row>
    <row r="28158" spans="10:10" ht="13">
      <c r="J28158" s="169"/>
    </row>
    <row r="28159" spans="10:10" ht="13">
      <c r="J28159" s="169"/>
    </row>
    <row r="28160" spans="10:10" ht="13">
      <c r="J28160" s="169"/>
    </row>
    <row r="28161" spans="10:10" ht="13">
      <c r="J28161" s="169"/>
    </row>
    <row r="28162" spans="10:10" ht="13">
      <c r="J28162" s="169"/>
    </row>
    <row r="28163" spans="10:10" ht="13">
      <c r="J28163" s="169"/>
    </row>
    <row r="28164" spans="10:10" ht="13">
      <c r="J28164" s="169"/>
    </row>
    <row r="28165" spans="10:10" ht="13">
      <c r="J28165" s="169"/>
    </row>
    <row r="28166" spans="10:10" ht="13">
      <c r="J28166" s="169"/>
    </row>
    <row r="28167" spans="10:10" ht="13">
      <c r="J28167" s="169"/>
    </row>
    <row r="28168" spans="10:10" ht="13">
      <c r="J28168" s="169"/>
    </row>
    <row r="28169" spans="10:10" ht="13">
      <c r="J28169" s="169"/>
    </row>
    <row r="28170" spans="10:10" ht="13">
      <c r="J28170" s="169"/>
    </row>
    <row r="28171" spans="10:10" ht="13">
      <c r="J28171" s="169"/>
    </row>
    <row r="28172" spans="10:10" ht="13">
      <c r="J28172" s="169"/>
    </row>
    <row r="28173" spans="10:10" ht="13">
      <c r="J28173" s="169"/>
    </row>
    <row r="28174" spans="10:10" ht="13">
      <c r="J28174" s="169"/>
    </row>
    <row r="28175" spans="10:10" ht="13">
      <c r="J28175" s="169"/>
    </row>
    <row r="28176" spans="10:10" ht="13">
      <c r="J28176" s="169"/>
    </row>
    <row r="28177" spans="10:10" ht="13">
      <c r="J28177" s="169"/>
    </row>
    <row r="28178" spans="10:10" ht="13">
      <c r="J28178" s="169"/>
    </row>
    <row r="28179" spans="10:10" ht="13">
      <c r="J28179" s="169"/>
    </row>
    <row r="28180" spans="10:10" ht="13">
      <c r="J28180" s="169"/>
    </row>
    <row r="28181" spans="10:10" ht="13">
      <c r="J28181" s="169"/>
    </row>
    <row r="28182" spans="10:10" ht="13">
      <c r="J28182" s="169"/>
    </row>
    <row r="28183" spans="10:10" ht="13">
      <c r="J28183" s="169"/>
    </row>
    <row r="28184" spans="10:10" ht="13">
      <c r="J28184" s="169"/>
    </row>
    <row r="28185" spans="10:10" ht="13">
      <c r="J28185" s="169"/>
    </row>
    <row r="28186" spans="10:10" ht="13">
      <c r="J28186" s="169"/>
    </row>
    <row r="28187" spans="10:10" ht="13">
      <c r="J28187" s="169"/>
    </row>
    <row r="28188" spans="10:10" ht="13">
      <c r="J28188" s="169"/>
    </row>
    <row r="28189" spans="10:10" ht="13">
      <c r="J28189" s="169"/>
    </row>
    <row r="28190" spans="10:10" ht="13">
      <c r="J28190" s="169"/>
    </row>
    <row r="28191" spans="10:10" ht="13">
      <c r="J28191" s="169"/>
    </row>
    <row r="28192" spans="10:10" ht="13">
      <c r="J28192" s="169"/>
    </row>
    <row r="28193" spans="10:10" ht="13">
      <c r="J28193" s="169"/>
    </row>
    <row r="28194" spans="10:10" ht="13">
      <c r="J28194" s="169"/>
    </row>
    <row r="28195" spans="10:10" ht="13">
      <c r="J28195" s="169"/>
    </row>
    <row r="28196" spans="10:10" ht="13">
      <c r="J28196" s="169"/>
    </row>
    <row r="28197" spans="10:10" ht="13">
      <c r="J28197" s="169"/>
    </row>
    <row r="28198" spans="10:10" ht="13">
      <c r="J28198" s="169"/>
    </row>
    <row r="28199" spans="10:10" ht="13">
      <c r="J28199" s="169"/>
    </row>
    <row r="28200" spans="10:10" ht="13">
      <c r="J28200" s="169"/>
    </row>
    <row r="28201" spans="10:10" ht="13">
      <c r="J28201" s="169"/>
    </row>
    <row r="28202" spans="10:10" ht="13">
      <c r="J28202" s="169"/>
    </row>
    <row r="28203" spans="10:10" ht="13">
      <c r="J28203" s="169"/>
    </row>
    <row r="28204" spans="10:10" ht="13">
      <c r="J28204" s="169"/>
    </row>
    <row r="28205" spans="10:10" ht="13">
      <c r="J28205" s="169"/>
    </row>
    <row r="28206" spans="10:10" ht="13">
      <c r="J28206" s="169"/>
    </row>
    <row r="28207" spans="10:10" ht="13">
      <c r="J28207" s="169"/>
    </row>
    <row r="28208" spans="10:10" ht="13">
      <c r="J28208" s="169"/>
    </row>
    <row r="28209" spans="10:10" ht="13">
      <c r="J28209" s="169"/>
    </row>
    <row r="28210" spans="10:10" ht="13">
      <c r="J28210" s="169"/>
    </row>
    <row r="28211" spans="10:10" ht="13">
      <c r="J28211" s="169"/>
    </row>
    <row r="28212" spans="10:10" ht="13">
      <c r="J28212" s="169"/>
    </row>
    <row r="28213" spans="10:10" ht="13">
      <c r="J28213" s="169"/>
    </row>
    <row r="28214" spans="10:10" ht="13">
      <c r="J28214" s="169"/>
    </row>
    <row r="28215" spans="10:10" ht="13">
      <c r="J28215" s="169"/>
    </row>
    <row r="28216" spans="10:10" ht="13">
      <c r="J28216" s="169"/>
    </row>
    <row r="28217" spans="10:10" ht="13">
      <c r="J28217" s="169"/>
    </row>
    <row r="28218" spans="10:10" ht="13">
      <c r="J28218" s="169"/>
    </row>
    <row r="28219" spans="10:10" ht="13">
      <c r="J28219" s="169"/>
    </row>
    <row r="28220" spans="10:10" ht="13">
      <c r="J28220" s="169"/>
    </row>
    <row r="28221" spans="10:10" ht="13">
      <c r="J28221" s="169"/>
    </row>
    <row r="28222" spans="10:10" ht="13">
      <c r="J28222" s="169"/>
    </row>
    <row r="28223" spans="10:10" ht="13">
      <c r="J28223" s="169"/>
    </row>
    <row r="28224" spans="10:10" ht="13">
      <c r="J28224" s="169"/>
    </row>
    <row r="28225" spans="10:10" ht="13">
      <c r="J28225" s="169"/>
    </row>
    <row r="28226" spans="10:10" ht="13">
      <c r="J28226" s="169"/>
    </row>
    <row r="28227" spans="10:10" ht="13">
      <c r="J28227" s="169"/>
    </row>
    <row r="28228" spans="10:10" ht="13">
      <c r="J28228" s="169"/>
    </row>
    <row r="28229" spans="10:10" ht="13">
      <c r="J28229" s="169"/>
    </row>
    <row r="28230" spans="10:10" ht="13">
      <c r="J28230" s="169"/>
    </row>
    <row r="28231" spans="10:10" ht="13">
      <c r="J28231" s="169"/>
    </row>
    <row r="28232" spans="10:10" ht="13">
      <c r="J28232" s="169"/>
    </row>
    <row r="28233" spans="10:10" ht="13">
      <c r="J28233" s="169"/>
    </row>
    <row r="28234" spans="10:10" ht="13">
      <c r="J28234" s="169"/>
    </row>
    <row r="28235" spans="10:10" ht="13">
      <c r="J28235" s="169"/>
    </row>
    <row r="28236" spans="10:10" ht="13">
      <c r="J28236" s="169"/>
    </row>
    <row r="28237" spans="10:10" ht="13">
      <c r="J28237" s="169"/>
    </row>
    <row r="28238" spans="10:10" ht="13">
      <c r="J28238" s="169"/>
    </row>
    <row r="28239" spans="10:10" ht="13">
      <c r="J28239" s="169"/>
    </row>
    <row r="28240" spans="10:10" ht="13">
      <c r="J28240" s="169"/>
    </row>
    <row r="28241" spans="10:10" ht="13">
      <c r="J28241" s="169"/>
    </row>
    <row r="28242" spans="10:10" ht="13">
      <c r="J28242" s="169"/>
    </row>
    <row r="28243" spans="10:10" ht="13">
      <c r="J28243" s="169"/>
    </row>
    <row r="28244" spans="10:10" ht="13">
      <c r="J28244" s="169"/>
    </row>
    <row r="28245" spans="10:10" ht="13">
      <c r="J28245" s="169"/>
    </row>
    <row r="28246" spans="10:10" ht="13">
      <c r="J28246" s="169"/>
    </row>
    <row r="28247" spans="10:10" ht="13">
      <c r="J28247" s="169"/>
    </row>
    <row r="28248" spans="10:10" ht="13">
      <c r="J28248" s="169"/>
    </row>
    <row r="28249" spans="10:10" ht="13">
      <c r="J28249" s="169"/>
    </row>
    <row r="28250" spans="10:10" ht="13">
      <c r="J28250" s="169"/>
    </row>
    <row r="28251" spans="10:10" ht="13">
      <c r="J28251" s="169"/>
    </row>
    <row r="28252" spans="10:10" ht="13">
      <c r="J28252" s="169"/>
    </row>
    <row r="28253" spans="10:10" ht="13">
      <c r="J28253" s="169"/>
    </row>
    <row r="28254" spans="10:10" ht="13">
      <c r="J28254" s="169"/>
    </row>
    <row r="28255" spans="10:10" ht="13">
      <c r="J28255" s="169"/>
    </row>
    <row r="28256" spans="10:10" ht="13">
      <c r="J28256" s="169"/>
    </row>
    <row r="28257" spans="10:10" ht="13">
      <c r="J28257" s="169"/>
    </row>
    <row r="28258" spans="10:10" ht="13">
      <c r="J28258" s="169"/>
    </row>
    <row r="28259" spans="10:10" ht="13">
      <c r="J28259" s="169"/>
    </row>
    <row r="28260" spans="10:10" ht="13">
      <c r="J28260" s="169"/>
    </row>
    <row r="28261" spans="10:10" ht="13">
      <c r="J28261" s="169"/>
    </row>
    <row r="28262" spans="10:10" ht="13">
      <c r="J28262" s="169"/>
    </row>
    <row r="28263" spans="10:10" ht="13">
      <c r="J28263" s="169"/>
    </row>
    <row r="28264" spans="10:10" ht="13">
      <c r="J28264" s="169"/>
    </row>
    <row r="28265" spans="10:10" ht="13">
      <c r="J28265" s="169"/>
    </row>
    <row r="28266" spans="10:10" ht="13">
      <c r="J28266" s="169"/>
    </row>
    <row r="28267" spans="10:10" ht="13">
      <c r="J28267" s="169"/>
    </row>
    <row r="28268" spans="10:10" ht="13">
      <c r="J28268" s="169"/>
    </row>
    <row r="28269" spans="10:10" ht="13">
      <c r="J28269" s="169"/>
    </row>
    <row r="28270" spans="10:10" ht="13">
      <c r="J28270" s="169"/>
    </row>
    <row r="28271" spans="10:10" ht="13">
      <c r="J28271" s="169"/>
    </row>
    <row r="28272" spans="10:10" ht="13">
      <c r="J28272" s="169"/>
    </row>
    <row r="28273" spans="10:10" ht="13">
      <c r="J28273" s="169"/>
    </row>
    <row r="28274" spans="10:10" ht="13">
      <c r="J28274" s="169"/>
    </row>
    <row r="28275" spans="10:10" ht="13">
      <c r="J28275" s="169"/>
    </row>
    <row r="28276" spans="10:10" ht="13">
      <c r="J28276" s="169"/>
    </row>
    <row r="28277" spans="10:10" ht="13">
      <c r="J28277" s="169"/>
    </row>
    <row r="28278" spans="10:10" ht="13">
      <c r="J28278" s="169"/>
    </row>
    <row r="28279" spans="10:10" ht="13">
      <c r="J28279" s="169"/>
    </row>
    <row r="28280" spans="10:10" ht="13">
      <c r="J28280" s="169"/>
    </row>
    <row r="28281" spans="10:10" ht="13">
      <c r="J28281" s="169"/>
    </row>
    <row r="28282" spans="10:10" ht="13">
      <c r="J28282" s="169"/>
    </row>
    <row r="28283" spans="10:10" ht="13">
      <c r="J28283" s="169"/>
    </row>
    <row r="28284" spans="10:10" ht="13">
      <c r="J28284" s="169"/>
    </row>
    <row r="28285" spans="10:10" ht="13">
      <c r="J28285" s="169"/>
    </row>
    <row r="28286" spans="10:10" ht="13">
      <c r="J28286" s="169"/>
    </row>
    <row r="28287" spans="10:10" ht="13">
      <c r="J28287" s="169"/>
    </row>
    <row r="28288" spans="10:10" ht="13">
      <c r="J28288" s="169"/>
    </row>
    <row r="28289" spans="10:10" ht="13">
      <c r="J28289" s="169"/>
    </row>
    <row r="28290" spans="10:10" ht="13">
      <c r="J28290" s="169"/>
    </row>
    <row r="28291" spans="10:10" ht="13">
      <c r="J28291" s="169"/>
    </row>
    <row r="28292" spans="10:10" ht="13">
      <c r="J28292" s="169"/>
    </row>
    <row r="28293" spans="10:10" ht="13">
      <c r="J28293" s="169"/>
    </row>
    <row r="28294" spans="10:10" ht="13">
      <c r="J28294" s="169"/>
    </row>
    <row r="28295" spans="10:10" ht="13">
      <c r="J28295" s="169"/>
    </row>
    <row r="28296" spans="10:10" ht="13">
      <c r="J28296" s="169"/>
    </row>
    <row r="28297" spans="10:10" ht="13">
      <c r="J28297" s="169"/>
    </row>
    <row r="28298" spans="10:10" ht="13">
      <c r="J28298" s="169"/>
    </row>
    <row r="28299" spans="10:10" ht="13">
      <c r="J28299" s="169"/>
    </row>
    <row r="28300" spans="10:10" ht="13">
      <c r="J28300" s="169"/>
    </row>
    <row r="28301" spans="10:10" ht="13">
      <c r="J28301" s="169"/>
    </row>
    <row r="28302" spans="10:10" ht="13">
      <c r="J28302" s="169"/>
    </row>
    <row r="28303" spans="10:10" ht="13">
      <c r="J28303" s="169"/>
    </row>
    <row r="28304" spans="10:10" ht="13">
      <c r="J28304" s="169"/>
    </row>
    <row r="28305" spans="10:10" ht="13">
      <c r="J28305" s="169"/>
    </row>
    <row r="28306" spans="10:10" ht="13">
      <c r="J28306" s="169"/>
    </row>
    <row r="28307" spans="10:10" ht="13">
      <c r="J28307" s="169"/>
    </row>
    <row r="28308" spans="10:10" ht="13">
      <c r="J28308" s="169"/>
    </row>
    <row r="28309" spans="10:10" ht="13">
      <c r="J28309" s="169"/>
    </row>
    <row r="28310" spans="10:10" ht="13">
      <c r="J28310" s="169"/>
    </row>
    <row r="28311" spans="10:10" ht="13">
      <c r="J28311" s="169"/>
    </row>
    <row r="28312" spans="10:10" ht="13">
      <c r="J28312" s="169"/>
    </row>
    <row r="28313" spans="10:10" ht="13">
      <c r="J28313" s="169"/>
    </row>
    <row r="28314" spans="10:10" ht="13">
      <c r="J28314" s="169"/>
    </row>
    <row r="28315" spans="10:10" ht="13">
      <c r="J28315" s="169"/>
    </row>
    <row r="28316" spans="10:10" ht="13">
      <c r="J28316" s="169"/>
    </row>
    <row r="28317" spans="10:10" ht="13">
      <c r="J28317" s="169"/>
    </row>
    <row r="28318" spans="10:10" ht="13">
      <c r="J28318" s="169"/>
    </row>
    <row r="28319" spans="10:10" ht="13">
      <c r="J28319" s="169"/>
    </row>
    <row r="28320" spans="10:10" ht="13">
      <c r="J28320" s="169"/>
    </row>
    <row r="28321" spans="10:10" ht="13">
      <c r="J28321" s="169"/>
    </row>
    <row r="28322" spans="10:10" ht="13">
      <c r="J28322" s="169"/>
    </row>
    <row r="28323" spans="10:10" ht="13">
      <c r="J28323" s="169"/>
    </row>
    <row r="28324" spans="10:10" ht="13">
      <c r="J28324" s="169"/>
    </row>
    <row r="28325" spans="10:10" ht="13">
      <c r="J28325" s="169"/>
    </row>
    <row r="28326" spans="10:10" ht="13">
      <c r="J28326" s="169"/>
    </row>
    <row r="28327" spans="10:10" ht="13">
      <c r="J28327" s="169"/>
    </row>
    <row r="28328" spans="10:10" ht="13">
      <c r="J28328" s="169"/>
    </row>
    <row r="28329" spans="10:10" ht="13">
      <c r="J28329" s="169"/>
    </row>
    <row r="28330" spans="10:10" ht="13">
      <c r="J28330" s="169"/>
    </row>
    <row r="28331" spans="10:10" ht="13">
      <c r="J28331" s="169"/>
    </row>
    <row r="28332" spans="10:10" ht="13">
      <c r="J28332" s="169"/>
    </row>
    <row r="28333" spans="10:10" ht="13">
      <c r="J28333" s="169"/>
    </row>
    <row r="28334" spans="10:10" ht="13">
      <c r="J28334" s="169"/>
    </row>
    <row r="28335" spans="10:10" ht="13">
      <c r="J28335" s="169"/>
    </row>
    <row r="28336" spans="10:10" ht="13">
      <c r="J28336" s="169"/>
    </row>
    <row r="28337" spans="10:10" ht="13">
      <c r="J28337" s="169"/>
    </row>
    <row r="28338" spans="10:10" ht="13">
      <c r="J28338" s="169"/>
    </row>
    <row r="28339" spans="10:10" ht="13">
      <c r="J28339" s="169"/>
    </row>
    <row r="28340" spans="10:10" ht="13">
      <c r="J28340" s="169"/>
    </row>
    <row r="28341" spans="10:10" ht="13">
      <c r="J28341" s="169"/>
    </row>
    <row r="28342" spans="10:10" ht="13">
      <c r="J28342" s="169"/>
    </row>
    <row r="28343" spans="10:10" ht="13">
      <c r="J28343" s="169"/>
    </row>
    <row r="28344" spans="10:10" ht="13">
      <c r="J28344" s="169"/>
    </row>
    <row r="28345" spans="10:10" ht="13">
      <c r="J28345" s="169"/>
    </row>
    <row r="28346" spans="10:10" ht="13">
      <c r="J28346" s="169"/>
    </row>
    <row r="28347" spans="10:10" ht="13">
      <c r="J28347" s="169"/>
    </row>
    <row r="28348" spans="10:10" ht="13">
      <c r="J28348" s="169"/>
    </row>
    <row r="28349" spans="10:10" ht="13">
      <c r="J28349" s="169"/>
    </row>
    <row r="28350" spans="10:10" ht="13">
      <c r="J28350" s="169"/>
    </row>
    <row r="28351" spans="10:10" ht="13">
      <c r="J28351" s="169"/>
    </row>
    <row r="28352" spans="10:10" ht="13">
      <c r="J28352" s="169"/>
    </row>
    <row r="28353" spans="10:10" ht="13">
      <c r="J28353" s="169"/>
    </row>
    <row r="28354" spans="10:10" ht="13">
      <c r="J28354" s="169"/>
    </row>
    <row r="28355" spans="10:10" ht="13">
      <c r="J28355" s="169"/>
    </row>
    <row r="28356" spans="10:10" ht="13">
      <c r="J28356" s="169"/>
    </row>
    <row r="28357" spans="10:10" ht="13">
      <c r="J28357" s="169"/>
    </row>
    <row r="28358" spans="10:10" ht="13">
      <c r="J28358" s="169"/>
    </row>
    <row r="28359" spans="10:10" ht="13">
      <c r="J28359" s="169"/>
    </row>
    <row r="28360" spans="10:10" ht="13">
      <c r="J28360" s="169"/>
    </row>
    <row r="28361" spans="10:10" ht="13">
      <c r="J28361" s="169"/>
    </row>
    <row r="28362" spans="10:10" ht="13">
      <c r="J28362" s="169"/>
    </row>
    <row r="28363" spans="10:10" ht="13">
      <c r="J28363" s="169"/>
    </row>
    <row r="28364" spans="10:10" ht="13">
      <c r="J28364" s="169"/>
    </row>
    <row r="28365" spans="10:10" ht="13">
      <c r="J28365" s="169"/>
    </row>
    <row r="28366" spans="10:10" ht="13">
      <c r="J28366" s="169"/>
    </row>
    <row r="28367" spans="10:10" ht="13">
      <c r="J28367" s="169"/>
    </row>
    <row r="28368" spans="10:10" ht="13">
      <c r="J28368" s="169"/>
    </row>
    <row r="28369" spans="10:10" ht="13">
      <c r="J28369" s="169"/>
    </row>
    <row r="28370" spans="10:10" ht="13">
      <c r="J28370" s="169"/>
    </row>
    <row r="28371" spans="10:10" ht="13">
      <c r="J28371" s="169"/>
    </row>
    <row r="28372" spans="10:10" ht="13">
      <c r="J28372" s="169"/>
    </row>
    <row r="28373" spans="10:10" ht="13">
      <c r="J28373" s="169"/>
    </row>
    <row r="28374" spans="10:10" ht="13">
      <c r="J28374" s="169"/>
    </row>
    <row r="28375" spans="10:10" ht="13">
      <c r="J28375" s="169"/>
    </row>
    <row r="28376" spans="10:10" ht="13">
      <c r="J28376" s="169"/>
    </row>
    <row r="28377" spans="10:10" ht="13">
      <c r="J28377" s="169"/>
    </row>
    <row r="28378" spans="10:10" ht="13">
      <c r="J28378" s="169"/>
    </row>
    <row r="28379" spans="10:10" ht="13">
      <c r="J28379" s="169"/>
    </row>
    <row r="28380" spans="10:10" ht="13">
      <c r="J28380" s="169"/>
    </row>
    <row r="28381" spans="10:10" ht="13">
      <c r="J28381" s="169"/>
    </row>
    <row r="28382" spans="10:10" ht="13">
      <c r="J28382" s="169"/>
    </row>
    <row r="28383" spans="10:10" ht="13">
      <c r="J28383" s="169"/>
    </row>
    <row r="28384" spans="10:10" ht="13">
      <c r="J28384" s="169"/>
    </row>
    <row r="28385" spans="10:10" ht="13">
      <c r="J28385" s="169"/>
    </row>
    <row r="28386" spans="10:10" ht="13">
      <c r="J28386" s="169"/>
    </row>
    <row r="28387" spans="10:10" ht="13">
      <c r="J28387" s="169"/>
    </row>
    <row r="28388" spans="10:10" ht="13">
      <c r="J28388" s="169"/>
    </row>
    <row r="28389" spans="10:10" ht="13">
      <c r="J28389" s="169"/>
    </row>
    <row r="28390" spans="10:10" ht="13">
      <c r="J28390" s="169"/>
    </row>
    <row r="28391" spans="10:10" ht="13">
      <c r="J28391" s="169"/>
    </row>
    <row r="28392" spans="10:10" ht="13">
      <c r="J28392" s="169"/>
    </row>
    <row r="28393" spans="10:10" ht="13">
      <c r="J28393" s="169"/>
    </row>
    <row r="28394" spans="10:10" ht="13">
      <c r="J28394" s="169"/>
    </row>
    <row r="28395" spans="10:10" ht="13">
      <c r="J28395" s="169"/>
    </row>
    <row r="28396" spans="10:10" ht="13">
      <c r="J28396" s="169"/>
    </row>
    <row r="28397" spans="10:10" ht="13">
      <c r="J28397" s="169"/>
    </row>
    <row r="28398" spans="10:10" ht="13">
      <c r="J28398" s="169"/>
    </row>
    <row r="28399" spans="10:10" ht="13">
      <c r="J28399" s="169"/>
    </row>
    <row r="28400" spans="10:10" ht="13">
      <c r="J28400" s="169"/>
    </row>
    <row r="28401" spans="10:10" ht="13">
      <c r="J28401" s="169"/>
    </row>
    <row r="28402" spans="10:10" ht="13">
      <c r="J28402" s="169"/>
    </row>
    <row r="28403" spans="10:10" ht="13">
      <c r="J28403" s="169"/>
    </row>
    <row r="28404" spans="10:10" ht="13">
      <c r="J28404" s="169"/>
    </row>
    <row r="28405" spans="10:10" ht="13">
      <c r="J28405" s="169"/>
    </row>
    <row r="28406" spans="10:10" ht="13">
      <c r="J28406" s="169"/>
    </row>
    <row r="28407" spans="10:10" ht="13">
      <c r="J28407" s="169"/>
    </row>
    <row r="28408" spans="10:10" ht="13">
      <c r="J28408" s="169"/>
    </row>
    <row r="28409" spans="10:10" ht="13">
      <c r="J28409" s="169"/>
    </row>
    <row r="28410" spans="10:10" ht="13">
      <c r="J28410" s="169"/>
    </row>
    <row r="28411" spans="10:10" ht="13">
      <c r="J28411" s="169"/>
    </row>
    <row r="28412" spans="10:10" ht="13">
      <c r="J28412" s="169"/>
    </row>
    <row r="28413" spans="10:10" ht="13">
      <c r="J28413" s="169"/>
    </row>
    <row r="28414" spans="10:10" ht="13">
      <c r="J28414" s="169"/>
    </row>
    <row r="28415" spans="10:10" ht="13">
      <c r="J28415" s="169"/>
    </row>
    <row r="28416" spans="10:10" ht="13">
      <c r="J28416" s="169"/>
    </row>
    <row r="28417" spans="10:10" ht="13">
      <c r="J28417" s="169"/>
    </row>
    <row r="28418" spans="10:10" ht="13">
      <c r="J28418" s="169"/>
    </row>
    <row r="28419" spans="10:10" ht="13">
      <c r="J28419" s="169"/>
    </row>
    <row r="28420" spans="10:10" ht="13">
      <c r="J28420" s="169"/>
    </row>
    <row r="28421" spans="10:10" ht="13">
      <c r="J28421" s="169"/>
    </row>
    <row r="28422" spans="10:10" ht="13">
      <c r="J28422" s="169"/>
    </row>
    <row r="28423" spans="10:10" ht="13">
      <c r="J28423" s="169"/>
    </row>
    <row r="28424" spans="10:10" ht="13">
      <c r="J28424" s="169"/>
    </row>
    <row r="28425" spans="10:10" ht="13">
      <c r="J28425" s="169"/>
    </row>
    <row r="28426" spans="10:10" ht="13">
      <c r="J28426" s="169"/>
    </row>
    <row r="28427" spans="10:10" ht="13">
      <c r="J28427" s="169"/>
    </row>
    <row r="28428" spans="10:10" ht="13">
      <c r="J28428" s="169"/>
    </row>
    <row r="28429" spans="10:10" ht="13">
      <c r="J28429" s="169"/>
    </row>
    <row r="28430" spans="10:10" ht="13">
      <c r="J28430" s="169"/>
    </row>
    <row r="28431" spans="10:10" ht="13">
      <c r="J28431" s="169"/>
    </row>
    <row r="28432" spans="10:10" ht="13">
      <c r="J28432" s="169"/>
    </row>
    <row r="28433" spans="10:10" ht="13">
      <c r="J28433" s="169"/>
    </row>
    <row r="28434" spans="10:10" ht="13">
      <c r="J28434" s="169"/>
    </row>
    <row r="28435" spans="10:10" ht="13">
      <c r="J28435" s="169"/>
    </row>
    <row r="28436" spans="10:10" ht="13">
      <c r="J28436" s="169"/>
    </row>
    <row r="28437" spans="10:10" ht="13">
      <c r="J28437" s="169"/>
    </row>
    <row r="28438" spans="10:10" ht="13">
      <c r="J28438" s="169"/>
    </row>
    <row r="28439" spans="10:10" ht="13">
      <c r="J28439" s="169"/>
    </row>
    <row r="28440" spans="10:10" ht="13">
      <c r="J28440" s="169"/>
    </row>
    <row r="28441" spans="10:10" ht="13">
      <c r="J28441" s="169"/>
    </row>
    <row r="28442" spans="10:10" ht="13">
      <c r="J28442" s="169"/>
    </row>
    <row r="28443" spans="10:10" ht="13">
      <c r="J28443" s="169"/>
    </row>
    <row r="28444" spans="10:10" ht="13">
      <c r="J28444" s="169"/>
    </row>
    <row r="28445" spans="10:10" ht="13">
      <c r="J28445" s="169"/>
    </row>
    <row r="28446" spans="10:10" ht="13">
      <c r="J28446" s="169"/>
    </row>
    <row r="28447" spans="10:10" ht="13">
      <c r="J28447" s="169"/>
    </row>
    <row r="28448" spans="10:10" ht="13">
      <c r="J28448" s="169"/>
    </row>
    <row r="28449" spans="10:10" ht="13">
      <c r="J28449" s="169"/>
    </row>
    <row r="28450" spans="10:10" ht="13">
      <c r="J28450" s="169"/>
    </row>
    <row r="28451" spans="10:10" ht="13">
      <c r="J28451" s="169"/>
    </row>
    <row r="28452" spans="10:10" ht="13">
      <c r="J28452" s="169"/>
    </row>
    <row r="28453" spans="10:10" ht="13">
      <c r="J28453" s="169"/>
    </row>
    <row r="28454" spans="10:10" ht="13">
      <c r="J28454" s="169"/>
    </row>
    <row r="28455" spans="10:10" ht="13">
      <c r="J28455" s="169"/>
    </row>
    <row r="28456" spans="10:10" ht="13">
      <c r="J28456" s="169"/>
    </row>
    <row r="28457" spans="10:10" ht="13">
      <c r="J28457" s="169"/>
    </row>
    <row r="28458" spans="10:10" ht="13">
      <c r="J28458" s="169"/>
    </row>
    <row r="28459" spans="10:10" ht="13">
      <c r="J28459" s="169"/>
    </row>
    <row r="28460" spans="10:10" ht="13">
      <c r="J28460" s="169"/>
    </row>
    <row r="28461" spans="10:10" ht="13">
      <c r="J28461" s="169"/>
    </row>
    <row r="28462" spans="10:10" ht="13">
      <c r="J28462" s="169"/>
    </row>
    <row r="28463" spans="10:10" ht="13">
      <c r="J28463" s="169"/>
    </row>
    <row r="28464" spans="10:10" ht="13">
      <c r="J28464" s="169"/>
    </row>
    <row r="28465" spans="10:10" ht="13">
      <c r="J28465" s="169"/>
    </row>
    <row r="28466" spans="10:10" ht="13">
      <c r="J28466" s="169"/>
    </row>
    <row r="28467" spans="10:10" ht="13">
      <c r="J28467" s="169"/>
    </row>
    <row r="28468" spans="10:10" ht="13">
      <c r="J28468" s="169"/>
    </row>
    <row r="28469" spans="10:10" ht="13">
      <c r="J28469" s="169"/>
    </row>
    <row r="28470" spans="10:10" ht="13">
      <c r="J28470" s="169"/>
    </row>
    <row r="28471" spans="10:10" ht="13">
      <c r="J28471" s="169"/>
    </row>
    <row r="28472" spans="10:10" ht="13">
      <c r="J28472" s="169"/>
    </row>
    <row r="28473" spans="10:10" ht="13">
      <c r="J28473" s="169"/>
    </row>
    <row r="28474" spans="10:10" ht="13">
      <c r="J28474" s="169"/>
    </row>
    <row r="28475" spans="10:10" ht="13">
      <c r="J28475" s="169"/>
    </row>
    <row r="28476" spans="10:10" ht="13">
      <c r="J28476" s="169"/>
    </row>
    <row r="28477" spans="10:10" ht="13">
      <c r="J28477" s="169"/>
    </row>
    <row r="28478" spans="10:10" ht="13">
      <c r="J28478" s="169"/>
    </row>
    <row r="28479" spans="10:10" ht="13">
      <c r="J28479" s="169"/>
    </row>
    <row r="28480" spans="10:10" ht="13">
      <c r="J28480" s="169"/>
    </row>
    <row r="28481" spans="10:10" ht="13">
      <c r="J28481" s="169"/>
    </row>
    <row r="28482" spans="10:10" ht="13">
      <c r="J28482" s="169"/>
    </row>
    <row r="28483" spans="10:10" ht="13">
      <c r="J28483" s="169"/>
    </row>
    <row r="28484" spans="10:10" ht="13">
      <c r="J28484" s="169"/>
    </row>
    <row r="28485" spans="10:10" ht="13">
      <c r="J28485" s="169"/>
    </row>
    <row r="28486" spans="10:10" ht="13">
      <c r="J28486" s="169"/>
    </row>
    <row r="28487" spans="10:10" ht="13">
      <c r="J28487" s="169"/>
    </row>
    <row r="28488" spans="10:10" ht="13">
      <c r="J28488" s="169"/>
    </row>
    <row r="28489" spans="10:10" ht="13">
      <c r="J28489" s="169"/>
    </row>
    <row r="28490" spans="10:10" ht="13">
      <c r="J28490" s="169"/>
    </row>
    <row r="28491" spans="10:10" ht="13">
      <c r="J28491" s="169"/>
    </row>
    <row r="28492" spans="10:10" ht="13">
      <c r="J28492" s="169"/>
    </row>
    <row r="28493" spans="10:10" ht="13">
      <c r="J28493" s="169"/>
    </row>
    <row r="28494" spans="10:10" ht="13">
      <c r="J28494" s="169"/>
    </row>
    <row r="28495" spans="10:10" ht="13">
      <c r="J28495" s="169"/>
    </row>
    <row r="28496" spans="10:10" ht="13">
      <c r="J28496" s="169"/>
    </row>
    <row r="28497" spans="10:10" ht="13">
      <c r="J28497" s="169"/>
    </row>
    <row r="28498" spans="10:10" ht="13">
      <c r="J28498" s="169"/>
    </row>
    <row r="28499" spans="10:10" ht="13">
      <c r="J28499" s="169"/>
    </row>
    <row r="28500" spans="10:10" ht="13">
      <c r="J28500" s="169"/>
    </row>
    <row r="28501" spans="10:10" ht="13">
      <c r="J28501" s="169"/>
    </row>
    <row r="28502" spans="10:10" ht="13">
      <c r="J28502" s="169"/>
    </row>
    <row r="28503" spans="10:10" ht="13">
      <c r="J28503" s="169"/>
    </row>
    <row r="28504" spans="10:10" ht="13">
      <c r="J28504" s="169"/>
    </row>
    <row r="28505" spans="10:10" ht="13">
      <c r="J28505" s="169"/>
    </row>
    <row r="28506" spans="10:10" ht="13">
      <c r="J28506" s="169"/>
    </row>
    <row r="28507" spans="10:10" ht="13">
      <c r="J28507" s="169"/>
    </row>
    <row r="28508" spans="10:10" ht="13">
      <c r="J28508" s="169"/>
    </row>
    <row r="28509" spans="10:10" ht="13">
      <c r="J28509" s="169"/>
    </row>
    <row r="28510" spans="10:10" ht="13">
      <c r="J28510" s="169"/>
    </row>
    <row r="28511" spans="10:10" ht="13">
      <c r="J28511" s="169"/>
    </row>
    <row r="28512" spans="10:10" ht="13">
      <c r="J28512" s="169"/>
    </row>
    <row r="28513" spans="10:10" ht="13">
      <c r="J28513" s="169"/>
    </row>
    <row r="28514" spans="10:10" ht="13">
      <c r="J28514" s="169"/>
    </row>
    <row r="28515" spans="10:10" ht="13">
      <c r="J28515" s="169"/>
    </row>
    <row r="28516" spans="10:10" ht="13">
      <c r="J28516" s="169"/>
    </row>
    <row r="28517" spans="10:10" ht="13">
      <c r="J28517" s="169"/>
    </row>
    <row r="28518" spans="10:10" ht="13">
      <c r="J28518" s="169"/>
    </row>
    <row r="28519" spans="10:10" ht="13">
      <c r="J28519" s="169"/>
    </row>
    <row r="28520" spans="10:10" ht="13">
      <c r="J28520" s="169"/>
    </row>
    <row r="28521" spans="10:10" ht="13">
      <c r="J28521" s="169"/>
    </row>
    <row r="28522" spans="10:10" ht="13">
      <c r="J28522" s="169"/>
    </row>
    <row r="28523" spans="10:10" ht="13">
      <c r="J28523" s="169"/>
    </row>
    <row r="28524" spans="10:10" ht="13">
      <c r="J28524" s="169"/>
    </row>
    <row r="28525" spans="10:10" ht="13">
      <c r="J28525" s="169"/>
    </row>
    <row r="28526" spans="10:10" ht="13">
      <c r="J28526" s="169"/>
    </row>
    <row r="28527" spans="10:10" ht="13">
      <c r="J28527" s="169"/>
    </row>
    <row r="28528" spans="10:10" ht="13">
      <c r="J28528" s="169"/>
    </row>
    <row r="28529" spans="10:10" ht="13">
      <c r="J28529" s="169"/>
    </row>
    <row r="28530" spans="10:10" ht="13">
      <c r="J28530" s="169"/>
    </row>
    <row r="28531" spans="10:10" ht="13">
      <c r="J28531" s="169"/>
    </row>
    <row r="28532" spans="10:10" ht="13">
      <c r="J28532" s="169"/>
    </row>
    <row r="28533" spans="10:10" ht="13">
      <c r="J28533" s="169"/>
    </row>
    <row r="28534" spans="10:10" ht="13">
      <c r="J28534" s="169"/>
    </row>
    <row r="28535" spans="10:10" ht="13">
      <c r="J28535" s="169"/>
    </row>
    <row r="28536" spans="10:10" ht="13">
      <c r="J28536" s="169"/>
    </row>
    <row r="28537" spans="10:10" ht="13">
      <c r="J28537" s="169"/>
    </row>
    <row r="28538" spans="10:10" ht="13">
      <c r="J28538" s="169"/>
    </row>
    <row r="28539" spans="10:10" ht="13">
      <c r="J28539" s="169"/>
    </row>
    <row r="28540" spans="10:10" ht="13">
      <c r="J28540" s="169"/>
    </row>
    <row r="28541" spans="10:10" ht="13">
      <c r="J28541" s="169"/>
    </row>
    <row r="28542" spans="10:10" ht="13">
      <c r="J28542" s="169"/>
    </row>
    <row r="28543" spans="10:10" ht="13">
      <c r="J28543" s="169"/>
    </row>
    <row r="28544" spans="10:10" ht="13">
      <c r="J28544" s="169"/>
    </row>
    <row r="28545" spans="10:10" ht="13">
      <c r="J28545" s="169"/>
    </row>
    <row r="28546" spans="10:10" ht="13">
      <c r="J28546" s="169"/>
    </row>
    <row r="28547" spans="10:10" ht="13">
      <c r="J28547" s="169"/>
    </row>
    <row r="28548" spans="10:10" ht="13">
      <c r="J28548" s="169"/>
    </row>
    <row r="28549" spans="10:10" ht="13">
      <c r="J28549" s="169"/>
    </row>
    <row r="28550" spans="10:10" ht="13">
      <c r="J28550" s="169"/>
    </row>
    <row r="28551" spans="10:10" ht="13">
      <c r="J28551" s="169"/>
    </row>
    <row r="28552" spans="10:10" ht="13">
      <c r="J28552" s="169"/>
    </row>
    <row r="28553" spans="10:10" ht="13">
      <c r="J28553" s="169"/>
    </row>
    <row r="28554" spans="10:10" ht="13">
      <c r="J28554" s="169"/>
    </row>
    <row r="28555" spans="10:10" ht="13">
      <c r="J28555" s="169"/>
    </row>
    <row r="28556" spans="10:10" ht="13">
      <c r="J28556" s="169"/>
    </row>
    <row r="28557" spans="10:10" ht="13">
      <c r="J28557" s="169"/>
    </row>
    <row r="28558" spans="10:10" ht="13">
      <c r="J28558" s="169"/>
    </row>
    <row r="28559" spans="10:10" ht="13">
      <c r="J28559" s="169"/>
    </row>
    <row r="28560" spans="10:10" ht="13">
      <c r="J28560" s="169"/>
    </row>
    <row r="28561" spans="10:10" ht="13">
      <c r="J28561" s="169"/>
    </row>
    <row r="28562" spans="10:10" ht="13">
      <c r="J28562" s="169"/>
    </row>
    <row r="28563" spans="10:10" ht="13">
      <c r="J28563" s="169"/>
    </row>
    <row r="28564" spans="10:10" ht="13">
      <c r="J28564" s="169"/>
    </row>
    <row r="28565" spans="10:10" ht="13">
      <c r="J28565" s="169"/>
    </row>
    <row r="28566" spans="10:10" ht="13">
      <c r="J28566" s="169"/>
    </row>
    <row r="28567" spans="10:10" ht="13">
      <c r="J28567" s="169"/>
    </row>
    <row r="28568" spans="10:10" ht="13">
      <c r="J28568" s="169"/>
    </row>
    <row r="28569" spans="10:10" ht="13">
      <c r="J28569" s="169"/>
    </row>
    <row r="28570" spans="10:10" ht="13">
      <c r="J28570" s="169"/>
    </row>
    <row r="28571" spans="10:10" ht="13">
      <c r="J28571" s="169"/>
    </row>
    <row r="28572" spans="10:10" ht="13">
      <c r="J28572" s="169"/>
    </row>
    <row r="28573" spans="10:10" ht="13">
      <c r="J28573" s="169"/>
    </row>
    <row r="28574" spans="10:10" ht="13">
      <c r="J28574" s="169"/>
    </row>
    <row r="28575" spans="10:10" ht="13">
      <c r="J28575" s="169"/>
    </row>
    <row r="28576" spans="10:10" ht="13">
      <c r="J28576" s="169"/>
    </row>
    <row r="28577" spans="10:10" ht="13">
      <c r="J28577" s="169"/>
    </row>
    <row r="28578" spans="10:10" ht="13">
      <c r="J28578" s="169"/>
    </row>
    <row r="28579" spans="10:10" ht="13">
      <c r="J28579" s="169"/>
    </row>
    <row r="28580" spans="10:10" ht="13">
      <c r="J28580" s="169"/>
    </row>
    <row r="28581" spans="10:10" ht="13">
      <c r="J28581" s="169"/>
    </row>
    <row r="28582" spans="10:10" ht="13">
      <c r="J28582" s="169"/>
    </row>
    <row r="28583" spans="10:10" ht="13">
      <c r="J28583" s="169"/>
    </row>
    <row r="28584" spans="10:10" ht="13">
      <c r="J28584" s="169"/>
    </row>
    <row r="28585" spans="10:10" ht="13">
      <c r="J28585" s="169"/>
    </row>
    <row r="28586" spans="10:10" ht="13">
      <c r="J28586" s="169"/>
    </row>
    <row r="28587" spans="10:10" ht="13">
      <c r="J28587" s="169"/>
    </row>
    <row r="28588" spans="10:10" ht="13">
      <c r="J28588" s="169"/>
    </row>
    <row r="28589" spans="10:10" ht="13">
      <c r="J28589" s="169"/>
    </row>
    <row r="28590" spans="10:10" ht="13">
      <c r="J28590" s="169"/>
    </row>
    <row r="28591" spans="10:10" ht="13">
      <c r="J28591" s="169"/>
    </row>
    <row r="28592" spans="10:10" ht="13">
      <c r="J28592" s="169"/>
    </row>
    <row r="28593" spans="10:10" ht="13">
      <c r="J28593" s="169"/>
    </row>
    <row r="28594" spans="10:10" ht="13">
      <c r="J28594" s="169"/>
    </row>
    <row r="28595" spans="10:10" ht="13">
      <c r="J28595" s="169"/>
    </row>
    <row r="28596" spans="10:10" ht="13">
      <c r="J28596" s="169"/>
    </row>
    <row r="28597" spans="10:10" ht="13">
      <c r="J28597" s="169"/>
    </row>
    <row r="28598" spans="10:10" ht="13">
      <c r="J28598" s="169"/>
    </row>
    <row r="28599" spans="10:10" ht="13">
      <c r="J28599" s="169"/>
    </row>
    <row r="28600" spans="10:10" ht="13">
      <c r="J28600" s="169"/>
    </row>
    <row r="28601" spans="10:10" ht="13">
      <c r="J28601" s="169"/>
    </row>
    <row r="28602" spans="10:10" ht="13">
      <c r="J28602" s="169"/>
    </row>
    <row r="28603" spans="10:10" ht="13">
      <c r="J28603" s="169"/>
    </row>
    <row r="28604" spans="10:10" ht="13">
      <c r="J28604" s="169"/>
    </row>
    <row r="28605" spans="10:10" ht="13">
      <c r="J28605" s="169"/>
    </row>
    <row r="28606" spans="10:10" ht="13">
      <c r="J28606" s="169"/>
    </row>
    <row r="28607" spans="10:10" ht="13">
      <c r="J28607" s="169"/>
    </row>
    <row r="28608" spans="10:10" ht="13">
      <c r="J28608" s="169"/>
    </row>
    <row r="28609" spans="10:10" ht="13">
      <c r="J28609" s="169"/>
    </row>
    <row r="28610" spans="10:10" ht="13">
      <c r="J28610" s="169"/>
    </row>
    <row r="28611" spans="10:10" ht="13">
      <c r="J28611" s="169"/>
    </row>
    <row r="28612" spans="10:10" ht="13">
      <c r="J28612" s="169"/>
    </row>
    <row r="28613" spans="10:10" ht="13">
      <c r="J28613" s="169"/>
    </row>
    <row r="28614" spans="10:10" ht="13">
      <c r="J28614" s="169"/>
    </row>
    <row r="28615" spans="10:10" ht="13">
      <c r="J28615" s="169"/>
    </row>
    <row r="28616" spans="10:10" ht="13">
      <c r="J28616" s="169"/>
    </row>
    <row r="28617" spans="10:10" ht="13">
      <c r="J28617" s="169"/>
    </row>
    <row r="28618" spans="10:10" ht="13">
      <c r="J28618" s="169"/>
    </row>
    <row r="28619" spans="10:10" ht="13">
      <c r="J28619" s="169"/>
    </row>
    <row r="28620" spans="10:10" ht="13">
      <c r="J28620" s="169"/>
    </row>
    <row r="28621" spans="10:10" ht="13">
      <c r="J28621" s="169"/>
    </row>
    <row r="28622" spans="10:10" ht="13">
      <c r="J28622" s="169"/>
    </row>
    <row r="28623" spans="10:10" ht="13">
      <c r="J28623" s="169"/>
    </row>
    <row r="28624" spans="10:10" ht="13">
      <c r="J28624" s="169"/>
    </row>
    <row r="28625" spans="10:10" ht="13">
      <c r="J28625" s="169"/>
    </row>
    <row r="28626" spans="10:10" ht="13">
      <c r="J28626" s="169"/>
    </row>
    <row r="28627" spans="10:10" ht="13">
      <c r="J28627" s="169"/>
    </row>
    <row r="28628" spans="10:10" ht="13">
      <c r="J28628" s="169"/>
    </row>
    <row r="28629" spans="10:10" ht="13">
      <c r="J28629" s="169"/>
    </row>
    <row r="28630" spans="10:10" ht="13">
      <c r="J28630" s="169"/>
    </row>
    <row r="28631" spans="10:10" ht="13">
      <c r="J28631" s="169"/>
    </row>
    <row r="28632" spans="10:10" ht="13">
      <c r="J28632" s="169"/>
    </row>
    <row r="28633" spans="10:10" ht="13">
      <c r="J28633" s="169"/>
    </row>
    <row r="28634" spans="10:10" ht="13">
      <c r="J28634" s="169"/>
    </row>
    <row r="28635" spans="10:10" ht="13">
      <c r="J28635" s="169"/>
    </row>
    <row r="28636" spans="10:10" ht="13">
      <c r="J28636" s="169"/>
    </row>
    <row r="28637" spans="10:10" ht="13">
      <c r="J28637" s="169"/>
    </row>
    <row r="28638" spans="10:10" ht="13">
      <c r="J28638" s="169"/>
    </row>
    <row r="28639" spans="10:10" ht="13">
      <c r="J28639" s="169"/>
    </row>
    <row r="28640" spans="10:10" ht="13">
      <c r="J28640" s="169"/>
    </row>
    <row r="28641" spans="10:10" ht="13">
      <c r="J28641" s="169"/>
    </row>
    <row r="28642" spans="10:10" ht="13">
      <c r="J28642" s="169"/>
    </row>
    <row r="28643" spans="10:10" ht="13">
      <c r="J28643" s="169"/>
    </row>
    <row r="28644" spans="10:10" ht="13">
      <c r="J28644" s="169"/>
    </row>
    <row r="28645" spans="10:10" ht="13">
      <c r="J28645" s="169"/>
    </row>
    <row r="28646" spans="10:10" ht="13">
      <c r="J28646" s="169"/>
    </row>
    <row r="28647" spans="10:10" ht="13">
      <c r="J28647" s="169"/>
    </row>
    <row r="28648" spans="10:10" ht="13">
      <c r="J28648" s="169"/>
    </row>
    <row r="28649" spans="10:10" ht="13">
      <c r="J28649" s="169"/>
    </row>
    <row r="28650" spans="10:10" ht="13">
      <c r="J28650" s="169"/>
    </row>
    <row r="28651" spans="10:10" ht="13">
      <c r="J28651" s="169"/>
    </row>
    <row r="28652" spans="10:10" ht="13">
      <c r="J28652" s="169"/>
    </row>
    <row r="28653" spans="10:10" ht="13">
      <c r="J28653" s="169"/>
    </row>
    <row r="28654" spans="10:10" ht="13">
      <c r="J28654" s="169"/>
    </row>
    <row r="28655" spans="10:10" ht="13">
      <c r="J28655" s="169"/>
    </row>
    <row r="28656" spans="10:10" ht="13">
      <c r="J28656" s="169"/>
    </row>
    <row r="28657" spans="10:10" ht="13">
      <c r="J28657" s="169"/>
    </row>
    <row r="28658" spans="10:10" ht="13">
      <c r="J28658" s="169"/>
    </row>
    <row r="28659" spans="10:10" ht="13">
      <c r="J28659" s="169"/>
    </row>
    <row r="28660" spans="10:10" ht="13">
      <c r="J28660" s="169"/>
    </row>
    <row r="28661" spans="10:10" ht="13">
      <c r="J28661" s="169"/>
    </row>
    <row r="28662" spans="10:10" ht="13">
      <c r="J28662" s="169"/>
    </row>
    <row r="28663" spans="10:10" ht="13">
      <c r="J28663" s="169"/>
    </row>
    <row r="28664" spans="10:10" ht="13">
      <c r="J28664" s="169"/>
    </row>
    <row r="28665" spans="10:10" ht="13">
      <c r="J28665" s="169"/>
    </row>
    <row r="28666" spans="10:10" ht="13">
      <c r="J28666" s="169"/>
    </row>
    <row r="28667" spans="10:10" ht="13">
      <c r="J28667" s="169"/>
    </row>
    <row r="28668" spans="10:10" ht="13">
      <c r="J28668" s="169"/>
    </row>
    <row r="28669" spans="10:10" ht="13">
      <c r="J28669" s="169"/>
    </row>
    <row r="28670" spans="10:10" ht="13">
      <c r="J28670" s="169"/>
    </row>
    <row r="28671" spans="10:10" ht="13">
      <c r="J28671" s="169"/>
    </row>
    <row r="28672" spans="10:10" ht="13">
      <c r="J28672" s="169"/>
    </row>
    <row r="28673" spans="10:10" ht="13">
      <c r="J28673" s="169"/>
    </row>
    <row r="28674" spans="10:10" ht="13">
      <c r="J28674" s="169"/>
    </row>
    <row r="28675" spans="10:10" ht="13">
      <c r="J28675" s="169"/>
    </row>
    <row r="28676" spans="10:10" ht="13">
      <c r="J28676" s="169"/>
    </row>
    <row r="28677" spans="10:10" ht="13">
      <c r="J28677" s="169"/>
    </row>
    <row r="28678" spans="10:10" ht="13">
      <c r="J28678" s="169"/>
    </row>
    <row r="28679" spans="10:10" ht="13">
      <c r="J28679" s="169"/>
    </row>
    <row r="28680" spans="10:10" ht="13">
      <c r="J28680" s="169"/>
    </row>
    <row r="28681" spans="10:10" ht="13">
      <c r="J28681" s="169"/>
    </row>
    <row r="28682" spans="10:10" ht="13">
      <c r="J28682" s="169"/>
    </row>
    <row r="28683" spans="10:10" ht="13">
      <c r="J28683" s="169"/>
    </row>
    <row r="28684" spans="10:10" ht="13">
      <c r="J28684" s="169"/>
    </row>
    <row r="28685" spans="10:10" ht="13">
      <c r="J28685" s="169"/>
    </row>
    <row r="28686" spans="10:10" ht="13">
      <c r="J28686" s="169"/>
    </row>
    <row r="28687" spans="10:10" ht="13">
      <c r="J28687" s="169"/>
    </row>
    <row r="28688" spans="10:10" ht="13">
      <c r="J28688" s="169"/>
    </row>
    <row r="28689" spans="10:10" ht="13">
      <c r="J28689" s="169"/>
    </row>
    <row r="28690" spans="10:10" ht="13">
      <c r="J28690" s="169"/>
    </row>
    <row r="28691" spans="10:10" ht="13">
      <c r="J28691" s="169"/>
    </row>
    <row r="28692" spans="10:10" ht="13">
      <c r="J28692" s="169"/>
    </row>
    <row r="28693" spans="10:10" ht="13">
      <c r="J28693" s="169"/>
    </row>
    <row r="28694" spans="10:10" ht="13">
      <c r="J28694" s="169"/>
    </row>
    <row r="28695" spans="10:10" ht="13">
      <c r="J28695" s="169"/>
    </row>
    <row r="28696" spans="10:10" ht="13">
      <c r="J28696" s="169"/>
    </row>
    <row r="28697" spans="10:10" ht="13">
      <c r="J28697" s="169"/>
    </row>
    <row r="28698" spans="10:10" ht="13">
      <c r="J28698" s="169"/>
    </row>
    <row r="28699" spans="10:10" ht="13">
      <c r="J28699" s="169"/>
    </row>
    <row r="28700" spans="10:10" ht="13">
      <c r="J28700" s="169"/>
    </row>
    <row r="28701" spans="10:10" ht="13">
      <c r="J28701" s="169"/>
    </row>
    <row r="28702" spans="10:10" ht="13">
      <c r="J28702" s="169"/>
    </row>
    <row r="28703" spans="10:10" ht="13">
      <c r="J28703" s="169"/>
    </row>
    <row r="28704" spans="10:10" ht="13">
      <c r="J28704" s="169"/>
    </row>
    <row r="28705" spans="10:10" ht="13">
      <c r="J28705" s="169"/>
    </row>
    <row r="28706" spans="10:10" ht="13">
      <c r="J28706" s="169"/>
    </row>
    <row r="28707" spans="10:10" ht="13">
      <c r="J28707" s="169"/>
    </row>
    <row r="28708" spans="10:10" ht="13">
      <c r="J28708" s="169"/>
    </row>
    <row r="28709" spans="10:10" ht="13">
      <c r="J28709" s="169"/>
    </row>
    <row r="28710" spans="10:10" ht="13">
      <c r="J28710" s="169"/>
    </row>
    <row r="28711" spans="10:10" ht="13">
      <c r="J28711" s="169"/>
    </row>
    <row r="28712" spans="10:10" ht="13">
      <c r="J28712" s="169"/>
    </row>
    <row r="28713" spans="10:10" ht="13">
      <c r="J28713" s="169"/>
    </row>
    <row r="28714" spans="10:10" ht="13">
      <c r="J28714" s="169"/>
    </row>
    <row r="28715" spans="10:10" ht="13">
      <c r="J28715" s="169"/>
    </row>
    <row r="28716" spans="10:10" ht="13">
      <c r="J28716" s="169"/>
    </row>
    <row r="28717" spans="10:10" ht="13">
      <c r="J28717" s="169"/>
    </row>
    <row r="28718" spans="10:10" ht="13">
      <c r="J28718" s="169"/>
    </row>
    <row r="28719" spans="10:10" ht="13">
      <c r="J28719" s="169"/>
    </row>
    <row r="28720" spans="10:10" ht="13">
      <c r="J28720" s="169"/>
    </row>
    <row r="28721" spans="10:10" ht="13">
      <c r="J28721" s="169"/>
    </row>
    <row r="28722" spans="10:10" ht="13">
      <c r="J28722" s="169"/>
    </row>
    <row r="28723" spans="10:10" ht="13">
      <c r="J28723" s="169"/>
    </row>
    <row r="28724" spans="10:10" ht="13">
      <c r="J28724" s="169"/>
    </row>
    <row r="28725" spans="10:10" ht="13">
      <c r="J28725" s="169"/>
    </row>
    <row r="28726" spans="10:10" ht="13">
      <c r="J28726" s="169"/>
    </row>
    <row r="28727" spans="10:10" ht="13">
      <c r="J28727" s="169"/>
    </row>
    <row r="28728" spans="10:10" ht="13">
      <c r="J28728" s="169"/>
    </row>
    <row r="28729" spans="10:10" ht="13">
      <c r="J28729" s="169"/>
    </row>
    <row r="28730" spans="10:10" ht="13">
      <c r="J28730" s="169"/>
    </row>
    <row r="28731" spans="10:10" ht="13">
      <c r="J28731" s="169"/>
    </row>
    <row r="28732" spans="10:10" ht="13">
      <c r="J28732" s="169"/>
    </row>
    <row r="28733" spans="10:10" ht="13">
      <c r="J28733" s="169"/>
    </row>
    <row r="28734" spans="10:10" ht="13">
      <c r="J28734" s="169"/>
    </row>
    <row r="28735" spans="10:10" ht="13">
      <c r="J28735" s="169"/>
    </row>
    <row r="28736" spans="10:10" ht="13">
      <c r="J28736" s="169"/>
    </row>
    <row r="28737" spans="10:10" ht="13">
      <c r="J28737" s="169"/>
    </row>
    <row r="28738" spans="10:10" ht="13">
      <c r="J28738" s="169"/>
    </row>
    <row r="28739" spans="10:10" ht="13">
      <c r="J28739" s="169"/>
    </row>
    <row r="28740" spans="10:10" ht="13">
      <c r="J28740" s="169"/>
    </row>
    <row r="28741" spans="10:10" ht="13">
      <c r="J28741" s="169"/>
    </row>
    <row r="28742" spans="10:10" ht="13">
      <c r="J28742" s="169"/>
    </row>
    <row r="28743" spans="10:10" ht="13">
      <c r="J28743" s="169"/>
    </row>
    <row r="28744" spans="10:10" ht="13">
      <c r="J28744" s="169"/>
    </row>
    <row r="28745" spans="10:10" ht="13">
      <c r="J28745" s="169"/>
    </row>
    <row r="28746" spans="10:10" ht="13">
      <c r="J28746" s="169"/>
    </row>
    <row r="28747" spans="10:10" ht="13">
      <c r="J28747" s="169"/>
    </row>
    <row r="28748" spans="10:10" ht="13">
      <c r="J28748" s="169"/>
    </row>
    <row r="28749" spans="10:10" ht="13">
      <c r="J28749" s="169"/>
    </row>
    <row r="28750" spans="10:10" ht="13">
      <c r="J28750" s="169"/>
    </row>
    <row r="28751" spans="10:10" ht="13">
      <c r="J28751" s="169"/>
    </row>
    <row r="28752" spans="10:10" ht="13">
      <c r="J28752" s="169"/>
    </row>
    <row r="28753" spans="10:10" ht="13">
      <c r="J28753" s="169"/>
    </row>
    <row r="28754" spans="10:10" ht="13">
      <c r="J28754" s="169"/>
    </row>
    <row r="28755" spans="10:10" ht="13">
      <c r="J28755" s="169"/>
    </row>
    <row r="28756" spans="10:10" ht="13">
      <c r="J28756" s="169"/>
    </row>
    <row r="28757" spans="10:10" ht="13">
      <c r="J28757" s="169"/>
    </row>
    <row r="28758" spans="10:10" ht="13">
      <c r="J28758" s="169"/>
    </row>
    <row r="28759" spans="10:10" ht="13">
      <c r="J28759" s="169"/>
    </row>
    <row r="28760" spans="10:10" ht="13">
      <c r="J28760" s="169"/>
    </row>
    <row r="28761" spans="10:10" ht="13">
      <c r="J28761" s="169"/>
    </row>
    <row r="28762" spans="10:10" ht="13">
      <c r="J28762" s="169"/>
    </row>
    <row r="28763" spans="10:10" ht="13">
      <c r="J28763" s="169"/>
    </row>
    <row r="28764" spans="10:10" ht="13">
      <c r="J28764" s="169"/>
    </row>
    <row r="28765" spans="10:10" ht="13">
      <c r="J28765" s="169"/>
    </row>
    <row r="28766" spans="10:10" ht="13">
      <c r="J28766" s="169"/>
    </row>
    <row r="28767" spans="10:10" ht="13">
      <c r="J28767" s="169"/>
    </row>
    <row r="28768" spans="10:10" ht="13">
      <c r="J28768" s="169"/>
    </row>
    <row r="28769" spans="10:10" ht="13">
      <c r="J28769" s="169"/>
    </row>
    <row r="28770" spans="10:10" ht="13">
      <c r="J28770" s="169"/>
    </row>
    <row r="28771" spans="10:10" ht="13">
      <c r="J28771" s="169"/>
    </row>
    <row r="28772" spans="10:10" ht="13">
      <c r="J28772" s="169"/>
    </row>
    <row r="28773" spans="10:10" ht="13">
      <c r="J28773" s="169"/>
    </row>
    <row r="28774" spans="10:10" ht="13">
      <c r="J28774" s="169"/>
    </row>
    <row r="28775" spans="10:10" ht="13">
      <c r="J28775" s="169"/>
    </row>
    <row r="28776" spans="10:10" ht="13">
      <c r="J28776" s="169"/>
    </row>
    <row r="28777" spans="10:10" ht="13">
      <c r="J28777" s="169"/>
    </row>
    <row r="28778" spans="10:10" ht="13">
      <c r="J28778" s="169"/>
    </row>
    <row r="28779" spans="10:10" ht="13">
      <c r="J28779" s="169"/>
    </row>
    <row r="28780" spans="10:10" ht="13">
      <c r="J28780" s="169"/>
    </row>
    <row r="28781" spans="10:10" ht="13">
      <c r="J28781" s="169"/>
    </row>
    <row r="28782" spans="10:10" ht="13">
      <c r="J28782" s="169"/>
    </row>
    <row r="28783" spans="10:10" ht="13">
      <c r="J28783" s="169"/>
    </row>
    <row r="28784" spans="10:10" ht="13">
      <c r="J28784" s="169"/>
    </row>
    <row r="28785" spans="10:10" ht="13">
      <c r="J28785" s="169"/>
    </row>
    <row r="28786" spans="10:10" ht="13">
      <c r="J28786" s="169"/>
    </row>
    <row r="28787" spans="10:10" ht="13">
      <c r="J28787" s="169"/>
    </row>
    <row r="28788" spans="10:10" ht="13">
      <c r="J28788" s="169"/>
    </row>
    <row r="28789" spans="10:10" ht="13">
      <c r="J28789" s="169"/>
    </row>
    <row r="28790" spans="10:10" ht="13">
      <c r="J28790" s="169"/>
    </row>
    <row r="28791" spans="10:10" ht="13">
      <c r="J28791" s="169"/>
    </row>
    <row r="28792" spans="10:10" ht="13">
      <c r="J28792" s="169"/>
    </row>
    <row r="28793" spans="10:10" ht="13">
      <c r="J28793" s="169"/>
    </row>
    <row r="28794" spans="10:10" ht="13">
      <c r="J28794" s="169"/>
    </row>
    <row r="28795" spans="10:10" ht="13">
      <c r="J28795" s="169"/>
    </row>
    <row r="28796" spans="10:10" ht="13">
      <c r="J28796" s="169"/>
    </row>
    <row r="28797" spans="10:10" ht="13">
      <c r="J28797" s="169"/>
    </row>
    <row r="28798" spans="10:10" ht="13">
      <c r="J28798" s="169"/>
    </row>
    <row r="28799" spans="10:10" ht="13">
      <c r="J28799" s="169"/>
    </row>
    <row r="28800" spans="10:10" ht="13">
      <c r="J28800" s="169"/>
    </row>
    <row r="28801" spans="10:10" ht="13">
      <c r="J28801" s="169"/>
    </row>
    <row r="28802" spans="10:10" ht="13">
      <c r="J28802" s="169"/>
    </row>
    <row r="28803" spans="10:10" ht="13">
      <c r="J28803" s="169"/>
    </row>
    <row r="28804" spans="10:10" ht="13">
      <c r="J28804" s="169"/>
    </row>
    <row r="28805" spans="10:10" ht="13">
      <c r="J28805" s="169"/>
    </row>
    <row r="28806" spans="10:10" ht="13">
      <c r="J28806" s="169"/>
    </row>
    <row r="28807" spans="10:10" ht="13">
      <c r="J28807" s="169"/>
    </row>
    <row r="28808" spans="10:10" ht="13">
      <c r="J28808" s="169"/>
    </row>
    <row r="28809" spans="10:10" ht="13">
      <c r="J28809" s="169"/>
    </row>
    <row r="28810" spans="10:10" ht="13">
      <c r="J28810" s="169"/>
    </row>
    <row r="28811" spans="10:10" ht="13">
      <c r="J28811" s="169"/>
    </row>
    <row r="28812" spans="10:10" ht="13">
      <c r="J28812" s="169"/>
    </row>
    <row r="28813" spans="10:10" ht="13">
      <c r="J28813" s="169"/>
    </row>
    <row r="28814" spans="10:10" ht="13">
      <c r="J28814" s="169"/>
    </row>
    <row r="28815" spans="10:10" ht="13">
      <c r="J28815" s="169"/>
    </row>
    <row r="28816" spans="10:10" ht="13">
      <c r="J28816" s="169"/>
    </row>
    <row r="28817" spans="10:10" ht="13">
      <c r="J28817" s="169"/>
    </row>
    <row r="28818" spans="10:10" ht="13">
      <c r="J28818" s="169"/>
    </row>
    <row r="28819" spans="10:10" ht="13">
      <c r="J28819" s="169"/>
    </row>
    <row r="28820" spans="10:10" ht="13">
      <c r="J28820" s="169"/>
    </row>
    <row r="28821" spans="10:10" ht="13">
      <c r="J28821" s="169"/>
    </row>
    <row r="28822" spans="10:10" ht="13">
      <c r="J28822" s="169"/>
    </row>
    <row r="28823" spans="10:10" ht="13">
      <c r="J28823" s="169"/>
    </row>
    <row r="28824" spans="10:10" ht="13">
      <c r="J28824" s="169"/>
    </row>
    <row r="28825" spans="10:10" ht="13">
      <c r="J28825" s="169"/>
    </row>
    <row r="28826" spans="10:10" ht="13">
      <c r="J28826" s="169"/>
    </row>
    <row r="28827" spans="10:10" ht="13">
      <c r="J28827" s="169"/>
    </row>
    <row r="28828" spans="10:10" ht="13">
      <c r="J28828" s="169"/>
    </row>
    <row r="28829" spans="10:10" ht="13">
      <c r="J28829" s="169"/>
    </row>
    <row r="28830" spans="10:10" ht="13">
      <c r="J28830" s="169"/>
    </row>
    <row r="28831" spans="10:10" ht="13">
      <c r="J28831" s="169"/>
    </row>
    <row r="28832" spans="10:10" ht="13">
      <c r="J28832" s="169"/>
    </row>
    <row r="28833" spans="10:10" ht="13">
      <c r="J28833" s="169"/>
    </row>
    <row r="28834" spans="10:10" ht="13">
      <c r="J28834" s="169"/>
    </row>
    <row r="28835" spans="10:10" ht="13">
      <c r="J28835" s="169"/>
    </row>
    <row r="28836" spans="10:10" ht="13">
      <c r="J28836" s="169"/>
    </row>
    <row r="28837" spans="10:10" ht="13">
      <c r="J28837" s="169"/>
    </row>
    <row r="28838" spans="10:10" ht="13">
      <c r="J28838" s="169"/>
    </row>
    <row r="28839" spans="10:10" ht="13">
      <c r="J28839" s="169"/>
    </row>
    <row r="28840" spans="10:10" ht="13">
      <c r="J28840" s="169"/>
    </row>
    <row r="28841" spans="10:10" ht="13">
      <c r="J28841" s="169"/>
    </row>
    <row r="28842" spans="10:10" ht="13">
      <c r="J28842" s="169"/>
    </row>
    <row r="28843" spans="10:10" ht="13">
      <c r="J28843" s="169"/>
    </row>
    <row r="28844" spans="10:10" ht="13">
      <c r="J28844" s="169"/>
    </row>
    <row r="28845" spans="10:10" ht="13">
      <c r="J28845" s="169"/>
    </row>
    <row r="28846" spans="10:10" ht="13">
      <c r="J28846" s="169"/>
    </row>
    <row r="28847" spans="10:10" ht="13">
      <c r="J28847" s="169"/>
    </row>
    <row r="28848" spans="10:10" ht="13">
      <c r="J28848" s="169"/>
    </row>
    <row r="28849" spans="10:10" ht="13">
      <c r="J28849" s="169"/>
    </row>
    <row r="28850" spans="10:10" ht="13">
      <c r="J28850" s="169"/>
    </row>
    <row r="28851" spans="10:10" ht="13">
      <c r="J28851" s="169"/>
    </row>
    <row r="28852" spans="10:10" ht="13">
      <c r="J28852" s="169"/>
    </row>
    <row r="28853" spans="10:10" ht="13">
      <c r="J28853" s="169"/>
    </row>
    <row r="28854" spans="10:10" ht="13">
      <c r="J28854" s="169"/>
    </row>
    <row r="28855" spans="10:10" ht="13">
      <c r="J28855" s="169"/>
    </row>
    <row r="28856" spans="10:10" ht="13">
      <c r="J28856" s="169"/>
    </row>
    <row r="28857" spans="10:10" ht="13">
      <c r="J28857" s="169"/>
    </row>
    <row r="28858" spans="10:10" ht="13">
      <c r="J28858" s="169"/>
    </row>
    <row r="28859" spans="10:10" ht="13">
      <c r="J28859" s="169"/>
    </row>
    <row r="28860" spans="10:10" ht="13">
      <c r="J28860" s="169"/>
    </row>
    <row r="28861" spans="10:10" ht="13">
      <c r="J28861" s="169"/>
    </row>
    <row r="28862" spans="10:10" ht="13">
      <c r="J28862" s="169"/>
    </row>
    <row r="28863" spans="10:10" ht="13">
      <c r="J28863" s="169"/>
    </row>
    <row r="28864" spans="10:10" ht="13">
      <c r="J28864" s="169"/>
    </row>
    <row r="28865" spans="10:10" ht="13">
      <c r="J28865" s="169"/>
    </row>
    <row r="28866" spans="10:10" ht="13">
      <c r="J28866" s="169"/>
    </row>
    <row r="28867" spans="10:10" ht="13">
      <c r="J28867" s="169"/>
    </row>
    <row r="28868" spans="10:10" ht="13">
      <c r="J28868" s="169"/>
    </row>
    <row r="28869" spans="10:10" ht="13">
      <c r="J28869" s="169"/>
    </row>
    <row r="28870" spans="10:10" ht="13">
      <c r="J28870" s="169"/>
    </row>
    <row r="28871" spans="10:10" ht="13">
      <c r="J28871" s="169"/>
    </row>
    <row r="28872" spans="10:10" ht="13">
      <c r="J28872" s="169"/>
    </row>
    <row r="28873" spans="10:10" ht="13">
      <c r="J28873" s="169"/>
    </row>
    <row r="28874" spans="10:10" ht="13">
      <c r="J28874" s="169"/>
    </row>
    <row r="28875" spans="10:10" ht="13">
      <c r="J28875" s="169"/>
    </row>
    <row r="28876" spans="10:10" ht="13">
      <c r="J28876" s="169"/>
    </row>
    <row r="28877" spans="10:10" ht="13">
      <c r="J28877" s="169"/>
    </row>
    <row r="28878" spans="10:10" ht="13">
      <c r="J28878" s="169"/>
    </row>
    <row r="28879" spans="10:10" ht="13">
      <c r="J28879" s="169"/>
    </row>
    <row r="28880" spans="10:10" ht="13">
      <c r="J28880" s="169"/>
    </row>
    <row r="28881" spans="10:10" ht="13">
      <c r="J28881" s="169"/>
    </row>
    <row r="28882" spans="10:10" ht="13">
      <c r="J28882" s="169"/>
    </row>
    <row r="28883" spans="10:10" ht="13">
      <c r="J28883" s="169"/>
    </row>
    <row r="28884" spans="10:10" ht="13">
      <c r="J28884" s="169"/>
    </row>
    <row r="28885" spans="10:10" ht="13">
      <c r="J28885" s="169"/>
    </row>
    <row r="28886" spans="10:10" ht="13">
      <c r="J28886" s="169"/>
    </row>
    <row r="28887" spans="10:10" ht="13">
      <c r="J28887" s="169"/>
    </row>
    <row r="28888" spans="10:10" ht="13">
      <c r="J28888" s="169"/>
    </row>
    <row r="28889" spans="10:10" ht="13">
      <c r="J28889" s="169"/>
    </row>
    <row r="28890" spans="10:10" ht="13">
      <c r="J28890" s="169"/>
    </row>
    <row r="28891" spans="10:10" ht="13">
      <c r="J28891" s="169"/>
    </row>
    <row r="28892" spans="10:10" ht="13">
      <c r="J28892" s="169"/>
    </row>
    <row r="28893" spans="10:10" ht="13">
      <c r="J28893" s="169"/>
    </row>
    <row r="28894" spans="10:10" ht="13">
      <c r="J28894" s="169"/>
    </row>
    <row r="28895" spans="10:10" ht="13">
      <c r="J28895" s="169"/>
    </row>
    <row r="28896" spans="10:10" ht="13">
      <c r="J28896" s="169"/>
    </row>
    <row r="28897" spans="10:10" ht="13">
      <c r="J28897" s="169"/>
    </row>
    <row r="28898" spans="10:10" ht="13">
      <c r="J28898" s="169"/>
    </row>
    <row r="28899" spans="10:10" ht="13">
      <c r="J28899" s="169"/>
    </row>
    <row r="28900" spans="10:10" ht="13">
      <c r="J28900" s="169"/>
    </row>
    <row r="28901" spans="10:10" ht="13">
      <c r="J28901" s="169"/>
    </row>
    <row r="28902" spans="10:10" ht="13">
      <c r="J28902" s="169"/>
    </row>
    <row r="28903" spans="10:10" ht="13">
      <c r="J28903" s="169"/>
    </row>
    <row r="28904" spans="10:10" ht="13">
      <c r="J28904" s="169"/>
    </row>
    <row r="28905" spans="10:10" ht="13">
      <c r="J28905" s="169"/>
    </row>
    <row r="28906" spans="10:10" ht="13">
      <c r="J28906" s="169"/>
    </row>
    <row r="28907" spans="10:10" ht="13">
      <c r="J28907" s="169"/>
    </row>
    <row r="28908" spans="10:10" ht="13">
      <c r="J28908" s="169"/>
    </row>
    <row r="28909" spans="10:10" ht="13">
      <c r="J28909" s="169"/>
    </row>
    <row r="28910" spans="10:10" ht="13">
      <c r="J28910" s="169"/>
    </row>
    <row r="28911" spans="10:10" ht="13">
      <c r="J28911" s="169"/>
    </row>
    <row r="28912" spans="10:10" ht="13">
      <c r="J28912" s="169"/>
    </row>
    <row r="28913" spans="10:10" ht="13">
      <c r="J28913" s="169"/>
    </row>
    <row r="28914" spans="10:10" ht="13">
      <c r="J28914" s="169"/>
    </row>
    <row r="28915" spans="10:10" ht="13">
      <c r="J28915" s="169"/>
    </row>
    <row r="28916" spans="10:10" ht="13">
      <c r="J28916" s="169"/>
    </row>
    <row r="28917" spans="10:10" ht="13">
      <c r="J28917" s="169"/>
    </row>
    <row r="28918" spans="10:10" ht="13">
      <c r="J28918" s="169"/>
    </row>
    <row r="28919" spans="10:10" ht="13">
      <c r="J28919" s="169"/>
    </row>
    <row r="28920" spans="10:10" ht="13">
      <c r="J28920" s="169"/>
    </row>
    <row r="28921" spans="10:10" ht="13">
      <c r="J28921" s="169"/>
    </row>
    <row r="28922" spans="10:10" ht="13">
      <c r="J28922" s="169"/>
    </row>
    <row r="28923" spans="10:10" ht="13">
      <c r="J28923" s="169"/>
    </row>
    <row r="28924" spans="10:10" ht="13">
      <c r="J28924" s="169"/>
    </row>
    <row r="28925" spans="10:10" ht="13">
      <c r="J28925" s="169"/>
    </row>
    <row r="28926" spans="10:10" ht="13">
      <c r="J28926" s="169"/>
    </row>
    <row r="28927" spans="10:10" ht="13">
      <c r="J28927" s="169"/>
    </row>
    <row r="28928" spans="10:10" ht="13">
      <c r="J28928" s="169"/>
    </row>
    <row r="28929" spans="10:10" ht="13">
      <c r="J28929" s="169"/>
    </row>
    <row r="28930" spans="10:10" ht="13">
      <c r="J28930" s="169"/>
    </row>
    <row r="28931" spans="10:10" ht="13">
      <c r="J28931" s="169"/>
    </row>
    <row r="28932" spans="10:10" ht="13">
      <c r="J28932" s="169"/>
    </row>
    <row r="28933" spans="10:10" ht="13">
      <c r="J28933" s="169"/>
    </row>
    <row r="28934" spans="10:10" ht="13">
      <c r="J28934" s="169"/>
    </row>
    <row r="28935" spans="10:10" ht="13">
      <c r="J28935" s="169"/>
    </row>
    <row r="28936" spans="10:10" ht="13">
      <c r="J28936" s="169"/>
    </row>
    <row r="28937" spans="10:10" ht="13">
      <c r="J28937" s="169"/>
    </row>
    <row r="28938" spans="10:10" ht="13">
      <c r="J28938" s="169"/>
    </row>
    <row r="28939" spans="10:10" ht="13">
      <c r="J28939" s="169"/>
    </row>
    <row r="28940" spans="10:10" ht="13">
      <c r="J28940" s="169"/>
    </row>
    <row r="28941" spans="10:10" ht="13">
      <c r="J28941" s="169"/>
    </row>
    <row r="28942" spans="10:10" ht="13">
      <c r="J28942" s="169"/>
    </row>
    <row r="28943" spans="10:10" ht="13">
      <c r="J28943" s="169"/>
    </row>
    <row r="28944" spans="10:10" ht="13">
      <c r="J28944" s="169"/>
    </row>
    <row r="28945" spans="10:10" ht="13">
      <c r="J28945" s="169"/>
    </row>
    <row r="28946" spans="10:10" ht="13">
      <c r="J28946" s="169"/>
    </row>
    <row r="28947" spans="10:10" ht="13">
      <c r="J28947" s="169"/>
    </row>
    <row r="28948" spans="10:10" ht="13">
      <c r="J28948" s="169"/>
    </row>
    <row r="28949" spans="10:10" ht="13">
      <c r="J28949" s="169"/>
    </row>
    <row r="28950" spans="10:10" ht="13">
      <c r="J28950" s="169"/>
    </row>
    <row r="28951" spans="10:10" ht="13">
      <c r="J28951" s="169"/>
    </row>
    <row r="28952" spans="10:10" ht="13">
      <c r="J28952" s="169"/>
    </row>
    <row r="28953" spans="10:10" ht="13">
      <c r="J28953" s="169"/>
    </row>
    <row r="28954" spans="10:10" ht="13">
      <c r="J28954" s="169"/>
    </row>
    <row r="28955" spans="10:10" ht="13">
      <c r="J28955" s="169"/>
    </row>
    <row r="28956" spans="10:10" ht="13">
      <c r="J28956" s="169"/>
    </row>
    <row r="28957" spans="10:10" ht="13">
      <c r="J28957" s="169"/>
    </row>
    <row r="28958" spans="10:10" ht="13">
      <c r="J28958" s="169"/>
    </row>
    <row r="28959" spans="10:10" ht="13">
      <c r="J28959" s="169"/>
    </row>
    <row r="28960" spans="10:10" ht="13">
      <c r="J28960" s="169"/>
    </row>
    <row r="28961" spans="10:10" ht="13">
      <c r="J28961" s="169"/>
    </row>
    <row r="28962" spans="10:10" ht="13">
      <c r="J28962" s="169"/>
    </row>
    <row r="28963" spans="10:10" ht="13">
      <c r="J28963" s="169"/>
    </row>
    <row r="28964" spans="10:10" ht="13">
      <c r="J28964" s="169"/>
    </row>
    <row r="28965" spans="10:10" ht="13">
      <c r="J28965" s="169"/>
    </row>
    <row r="28966" spans="10:10" ht="13">
      <c r="J28966" s="169"/>
    </row>
    <row r="28967" spans="10:10" ht="13">
      <c r="J28967" s="169"/>
    </row>
    <row r="28968" spans="10:10" ht="13">
      <c r="J28968" s="169"/>
    </row>
    <row r="28969" spans="10:10" ht="13">
      <c r="J28969" s="169"/>
    </row>
    <row r="28970" spans="10:10" ht="13">
      <c r="J28970" s="169"/>
    </row>
    <row r="28971" spans="10:10" ht="13">
      <c r="J28971" s="169"/>
    </row>
    <row r="28972" spans="10:10" ht="13">
      <c r="J28972" s="169"/>
    </row>
    <row r="28973" spans="10:10" ht="13">
      <c r="J28973" s="169"/>
    </row>
    <row r="28974" spans="10:10" ht="13">
      <c r="J28974" s="169"/>
    </row>
    <row r="28975" spans="10:10" ht="13">
      <c r="J28975" s="169"/>
    </row>
    <row r="28976" spans="10:10" ht="13">
      <c r="J28976" s="169"/>
    </row>
    <row r="28977" spans="10:10" ht="13">
      <c r="J28977" s="169"/>
    </row>
    <row r="28978" spans="10:10" ht="13">
      <c r="J28978" s="169"/>
    </row>
    <row r="28979" spans="10:10" ht="13">
      <c r="J28979" s="169"/>
    </row>
    <row r="28980" spans="10:10" ht="13">
      <c r="J28980" s="169"/>
    </row>
    <row r="28981" spans="10:10" ht="13">
      <c r="J28981" s="169"/>
    </row>
    <row r="28982" spans="10:10" ht="13">
      <c r="J28982" s="169"/>
    </row>
    <row r="28983" spans="10:10" ht="13">
      <c r="J28983" s="169"/>
    </row>
    <row r="28984" spans="10:10" ht="13">
      <c r="J28984" s="169"/>
    </row>
    <row r="28985" spans="10:10" ht="13">
      <c r="J28985" s="169"/>
    </row>
    <row r="28986" spans="10:10" ht="13">
      <c r="J28986" s="169"/>
    </row>
    <row r="28987" spans="10:10" ht="13">
      <c r="J28987" s="169"/>
    </row>
    <row r="28988" spans="10:10" ht="13">
      <c r="J28988" s="169"/>
    </row>
    <row r="28989" spans="10:10" ht="13">
      <c r="J28989" s="169"/>
    </row>
    <row r="28990" spans="10:10" ht="13">
      <c r="J28990" s="169"/>
    </row>
    <row r="28991" spans="10:10" ht="13">
      <c r="J28991" s="169"/>
    </row>
    <row r="28992" spans="10:10" ht="13">
      <c r="J28992" s="169"/>
    </row>
    <row r="28993" spans="10:10" ht="13">
      <c r="J28993" s="169"/>
    </row>
    <row r="28994" spans="10:10" ht="13">
      <c r="J28994" s="169"/>
    </row>
    <row r="28995" spans="10:10" ht="13">
      <c r="J28995" s="169"/>
    </row>
    <row r="28996" spans="10:10" ht="13">
      <c r="J28996" s="169"/>
    </row>
    <row r="28997" spans="10:10" ht="13">
      <c r="J28997" s="169"/>
    </row>
    <row r="28998" spans="10:10" ht="13">
      <c r="J28998" s="169"/>
    </row>
    <row r="28999" spans="10:10" ht="13">
      <c r="J28999" s="169"/>
    </row>
    <row r="29000" spans="10:10" ht="13">
      <c r="J29000" s="169"/>
    </row>
    <row r="29001" spans="10:10" ht="13">
      <c r="J29001" s="169"/>
    </row>
    <row r="29002" spans="10:10" ht="13">
      <c r="J29002" s="169"/>
    </row>
    <row r="29003" spans="10:10" ht="13">
      <c r="J29003" s="169"/>
    </row>
    <row r="29004" spans="10:10" ht="13">
      <c r="J29004" s="169"/>
    </row>
    <row r="29005" spans="10:10" ht="13">
      <c r="J29005" s="169"/>
    </row>
    <row r="29006" spans="10:10" ht="13">
      <c r="J29006" s="169"/>
    </row>
    <row r="29007" spans="10:10" ht="13">
      <c r="J29007" s="169"/>
    </row>
    <row r="29008" spans="10:10" ht="13">
      <c r="J29008" s="169"/>
    </row>
    <row r="29009" spans="10:10" ht="13">
      <c r="J29009" s="169"/>
    </row>
    <row r="29010" spans="10:10" ht="13">
      <c r="J29010" s="169"/>
    </row>
    <row r="29011" spans="10:10" ht="13">
      <c r="J29011" s="169"/>
    </row>
    <row r="29012" spans="10:10" ht="13">
      <c r="J29012" s="169"/>
    </row>
    <row r="29013" spans="10:10" ht="13">
      <c r="J29013" s="169"/>
    </row>
    <row r="29014" spans="10:10" ht="13">
      <c r="J29014" s="169"/>
    </row>
    <row r="29015" spans="10:10" ht="13">
      <c r="J29015" s="169"/>
    </row>
    <row r="29016" spans="10:10" ht="13">
      <c r="J29016" s="169"/>
    </row>
    <row r="29017" spans="10:10" ht="13">
      <c r="J29017" s="169"/>
    </row>
    <row r="29018" spans="10:10" ht="13">
      <c r="J29018" s="169"/>
    </row>
    <row r="29019" spans="10:10" ht="13">
      <c r="J29019" s="169"/>
    </row>
    <row r="29020" spans="10:10" ht="13">
      <c r="J29020" s="169"/>
    </row>
    <row r="29021" spans="10:10" ht="13">
      <c r="J29021" s="169"/>
    </row>
    <row r="29022" spans="10:10" ht="13">
      <c r="J29022" s="169"/>
    </row>
    <row r="29023" spans="10:10" ht="13">
      <c r="J29023" s="169"/>
    </row>
    <row r="29024" spans="10:10" ht="13">
      <c r="J29024" s="169"/>
    </row>
    <row r="29025" spans="10:10" ht="13">
      <c r="J29025" s="169"/>
    </row>
    <row r="29026" spans="10:10" ht="13">
      <c r="J29026" s="169"/>
    </row>
    <row r="29027" spans="10:10" ht="13">
      <c r="J29027" s="169"/>
    </row>
    <row r="29028" spans="10:10" ht="13">
      <c r="J29028" s="169"/>
    </row>
    <row r="29029" spans="10:10" ht="13">
      <c r="J29029" s="169"/>
    </row>
    <row r="29030" spans="10:10" ht="13">
      <c r="J29030" s="169"/>
    </row>
    <row r="29031" spans="10:10" ht="13">
      <c r="J29031" s="169"/>
    </row>
    <row r="29032" spans="10:10" ht="13">
      <c r="J29032" s="169"/>
    </row>
    <row r="29033" spans="10:10" ht="13">
      <c r="J29033" s="169"/>
    </row>
    <row r="29034" spans="10:10" ht="13">
      <c r="J29034" s="169"/>
    </row>
    <row r="29035" spans="10:10" ht="13">
      <c r="J29035" s="169"/>
    </row>
    <row r="29036" spans="10:10" ht="13">
      <c r="J29036" s="169"/>
    </row>
    <row r="29037" spans="10:10" ht="13">
      <c r="J29037" s="169"/>
    </row>
    <row r="29038" spans="10:10" ht="13">
      <c r="J29038" s="169"/>
    </row>
    <row r="29039" spans="10:10" ht="13">
      <c r="J29039" s="169"/>
    </row>
    <row r="29040" spans="10:10" ht="13">
      <c r="J29040" s="169"/>
    </row>
    <row r="29041" spans="10:10" ht="13">
      <c r="J29041" s="169"/>
    </row>
    <row r="29042" spans="10:10" ht="13">
      <c r="J29042" s="169"/>
    </row>
    <row r="29043" spans="10:10" ht="13">
      <c r="J29043" s="169"/>
    </row>
    <row r="29044" spans="10:10" ht="13">
      <c r="J29044" s="169"/>
    </row>
    <row r="29045" spans="10:10" ht="13">
      <c r="J29045" s="169"/>
    </row>
    <row r="29046" spans="10:10" ht="13">
      <c r="J29046" s="169"/>
    </row>
    <row r="29047" spans="10:10" ht="13">
      <c r="J29047" s="169"/>
    </row>
    <row r="29048" spans="10:10" ht="13">
      <c r="J29048" s="169"/>
    </row>
    <row r="29049" spans="10:10" ht="13">
      <c r="J29049" s="169"/>
    </row>
    <row r="29050" spans="10:10" ht="13">
      <c r="J29050" s="169"/>
    </row>
    <row r="29051" spans="10:10" ht="13">
      <c r="J29051" s="169"/>
    </row>
    <row r="29052" spans="10:10" ht="13">
      <c r="J29052" s="169"/>
    </row>
    <row r="29053" spans="10:10" ht="13">
      <c r="J29053" s="169"/>
    </row>
    <row r="29054" spans="10:10" ht="13">
      <c r="J29054" s="169"/>
    </row>
    <row r="29055" spans="10:10" ht="13">
      <c r="J29055" s="169"/>
    </row>
    <row r="29056" spans="10:10" ht="13">
      <c r="J29056" s="169"/>
    </row>
    <row r="29057" spans="10:10" ht="13">
      <c r="J29057" s="169"/>
    </row>
    <row r="29058" spans="10:10" ht="13">
      <c r="J29058" s="169"/>
    </row>
    <row r="29059" spans="10:10" ht="13">
      <c r="J29059" s="169"/>
    </row>
    <row r="29060" spans="10:10" ht="13">
      <c r="J29060" s="169"/>
    </row>
    <row r="29061" spans="10:10" ht="13">
      <c r="J29061" s="169"/>
    </row>
    <row r="29062" spans="10:10" ht="13">
      <c r="J29062" s="169"/>
    </row>
    <row r="29063" spans="10:10" ht="13">
      <c r="J29063" s="169"/>
    </row>
    <row r="29064" spans="10:10" ht="13">
      <c r="J29064" s="169"/>
    </row>
    <row r="29065" spans="10:10" ht="13">
      <c r="J29065" s="169"/>
    </row>
    <row r="29066" spans="10:10" ht="13">
      <c r="J29066" s="169"/>
    </row>
    <row r="29067" spans="10:10" ht="13">
      <c r="J29067" s="169"/>
    </row>
    <row r="29068" spans="10:10" ht="13">
      <c r="J29068" s="169"/>
    </row>
    <row r="29069" spans="10:10" ht="13">
      <c r="J29069" s="169"/>
    </row>
    <row r="29070" spans="10:10" ht="13">
      <c r="J29070" s="169"/>
    </row>
    <row r="29071" spans="10:10" ht="13">
      <c r="J29071" s="169"/>
    </row>
    <row r="29072" spans="10:10" ht="13">
      <c r="J29072" s="169"/>
    </row>
    <row r="29073" spans="10:10" ht="13">
      <c r="J29073" s="169"/>
    </row>
    <row r="29074" spans="10:10" ht="13">
      <c r="J29074" s="169"/>
    </row>
    <row r="29075" spans="10:10" ht="13">
      <c r="J29075" s="169"/>
    </row>
    <row r="29076" spans="10:10" ht="13">
      <c r="J29076" s="169"/>
    </row>
    <row r="29077" spans="10:10" ht="13">
      <c r="J29077" s="169"/>
    </row>
    <row r="29078" spans="10:10" ht="13">
      <c r="J29078" s="169"/>
    </row>
    <row r="29079" spans="10:10" ht="13">
      <c r="J29079" s="169"/>
    </row>
    <row r="29080" spans="10:10" ht="13">
      <c r="J29080" s="169"/>
    </row>
    <row r="29081" spans="10:10" ht="13">
      <c r="J29081" s="169"/>
    </row>
    <row r="29082" spans="10:10" ht="13">
      <c r="J29082" s="169"/>
    </row>
    <row r="29083" spans="10:10" ht="13">
      <c r="J29083" s="169"/>
    </row>
    <row r="29084" spans="10:10" ht="13">
      <c r="J29084" s="169"/>
    </row>
    <row r="29085" spans="10:10" ht="13">
      <c r="J29085" s="169"/>
    </row>
    <row r="29086" spans="10:10" ht="13">
      <c r="J29086" s="169"/>
    </row>
    <row r="29087" spans="10:10" ht="13">
      <c r="J29087" s="169"/>
    </row>
    <row r="29088" spans="10:10" ht="13">
      <c r="J29088" s="169"/>
    </row>
    <row r="29089" spans="10:10" ht="13">
      <c r="J29089" s="169"/>
    </row>
    <row r="29090" spans="10:10" ht="13">
      <c r="J29090" s="169"/>
    </row>
    <row r="29091" spans="10:10" ht="13">
      <c r="J29091" s="169"/>
    </row>
    <row r="29092" spans="10:10" ht="13">
      <c r="J29092" s="169"/>
    </row>
    <row r="29093" spans="10:10" ht="13">
      <c r="J29093" s="169"/>
    </row>
    <row r="29094" spans="10:10" ht="13">
      <c r="J29094" s="169"/>
    </row>
    <row r="29095" spans="10:10" ht="13">
      <c r="J29095" s="169"/>
    </row>
    <row r="29096" spans="10:10" ht="13">
      <c r="J29096" s="169"/>
    </row>
    <row r="29097" spans="10:10" ht="13">
      <c r="J29097" s="169"/>
    </row>
    <row r="29098" spans="10:10" ht="13">
      <c r="J29098" s="169"/>
    </row>
    <row r="29099" spans="10:10" ht="13">
      <c r="J29099" s="169"/>
    </row>
    <row r="29100" spans="10:10" ht="13">
      <c r="J29100" s="169"/>
    </row>
    <row r="29101" spans="10:10" ht="13">
      <c r="J29101" s="169"/>
    </row>
    <row r="29102" spans="10:10" ht="13">
      <c r="J29102" s="169"/>
    </row>
    <row r="29103" spans="10:10" ht="13">
      <c r="J29103" s="169"/>
    </row>
    <row r="29104" spans="10:10" ht="13">
      <c r="J29104" s="169"/>
    </row>
    <row r="29105" spans="10:10" ht="13">
      <c r="J29105" s="169"/>
    </row>
    <row r="29106" spans="10:10" ht="13">
      <c r="J29106" s="169"/>
    </row>
    <row r="29107" spans="10:10" ht="13">
      <c r="J29107" s="169"/>
    </row>
    <row r="29108" spans="10:10" ht="13">
      <c r="J29108" s="169"/>
    </row>
    <row r="29109" spans="10:10" ht="13">
      <c r="J29109" s="169"/>
    </row>
    <row r="29110" spans="10:10" ht="13">
      <c r="J29110" s="169"/>
    </row>
    <row r="29111" spans="10:10" ht="13">
      <c r="J29111" s="169"/>
    </row>
    <row r="29112" spans="10:10" ht="13">
      <c r="J29112" s="169"/>
    </row>
    <row r="29113" spans="10:10" ht="13">
      <c r="J29113" s="169"/>
    </row>
    <row r="29114" spans="10:10" ht="13">
      <c r="J29114" s="169"/>
    </row>
    <row r="29115" spans="10:10" ht="13">
      <c r="J29115" s="169"/>
    </row>
    <row r="29116" spans="10:10" ht="13">
      <c r="J29116" s="169"/>
    </row>
    <row r="29117" spans="10:10" ht="13">
      <c r="J29117" s="169"/>
    </row>
    <row r="29118" spans="10:10" ht="13">
      <c r="J29118" s="169"/>
    </row>
    <row r="29119" spans="10:10" ht="13">
      <c r="J29119" s="169"/>
    </row>
    <row r="29120" spans="10:10" ht="13">
      <c r="J29120" s="169"/>
    </row>
    <row r="29121" spans="10:10" ht="13">
      <c r="J29121" s="169"/>
    </row>
    <row r="29122" spans="10:10" ht="13">
      <c r="J29122" s="169"/>
    </row>
    <row r="29123" spans="10:10" ht="13">
      <c r="J29123" s="169"/>
    </row>
    <row r="29124" spans="10:10" ht="13">
      <c r="J29124" s="169"/>
    </row>
    <row r="29125" spans="10:10" ht="13">
      <c r="J29125" s="169"/>
    </row>
    <row r="29126" spans="10:10" ht="13">
      <c r="J29126" s="169"/>
    </row>
    <row r="29127" spans="10:10" ht="13">
      <c r="J29127" s="169"/>
    </row>
    <row r="29128" spans="10:10" ht="13">
      <c r="J29128" s="169"/>
    </row>
    <row r="29129" spans="10:10" ht="13">
      <c r="J29129" s="169"/>
    </row>
    <row r="29130" spans="10:10" ht="13">
      <c r="J29130" s="169"/>
    </row>
    <row r="29131" spans="10:10" ht="13">
      <c r="J29131" s="169"/>
    </row>
    <row r="29132" spans="10:10" ht="13">
      <c r="J29132" s="169"/>
    </row>
    <row r="29133" spans="10:10" ht="13">
      <c r="J29133" s="169"/>
    </row>
    <row r="29134" spans="10:10" ht="13">
      <c r="J29134" s="169"/>
    </row>
    <row r="29135" spans="10:10" ht="13">
      <c r="J29135" s="169"/>
    </row>
    <row r="29136" spans="10:10" ht="13">
      <c r="J29136" s="169"/>
    </row>
    <row r="29137" spans="10:10" ht="13">
      <c r="J29137" s="169"/>
    </row>
    <row r="29138" spans="10:10" ht="13">
      <c r="J29138" s="169"/>
    </row>
    <row r="29139" spans="10:10" ht="13">
      <c r="J29139" s="169"/>
    </row>
    <row r="29140" spans="10:10" ht="13">
      <c r="J29140" s="169"/>
    </row>
    <row r="29141" spans="10:10" ht="13">
      <c r="J29141" s="169"/>
    </row>
    <row r="29142" spans="10:10" ht="13">
      <c r="J29142" s="169"/>
    </row>
    <row r="29143" spans="10:10" ht="13">
      <c r="J29143" s="169"/>
    </row>
    <row r="29144" spans="10:10" ht="13">
      <c r="J29144" s="169"/>
    </row>
    <row r="29145" spans="10:10" ht="13">
      <c r="J29145" s="169"/>
    </row>
    <row r="29146" spans="10:10" ht="13">
      <c r="J29146" s="169"/>
    </row>
    <row r="29147" spans="10:10" ht="13">
      <c r="J29147" s="169"/>
    </row>
    <row r="29148" spans="10:10" ht="13">
      <c r="J29148" s="169"/>
    </row>
    <row r="29149" spans="10:10" ht="13">
      <c r="J29149" s="169"/>
    </row>
    <row r="29150" spans="10:10" ht="13">
      <c r="J29150" s="169"/>
    </row>
    <row r="29151" spans="10:10" ht="13">
      <c r="J29151" s="169"/>
    </row>
    <row r="29152" spans="10:10" ht="13">
      <c r="J29152" s="169"/>
    </row>
    <row r="29153" spans="10:10" ht="13">
      <c r="J29153" s="169"/>
    </row>
    <row r="29154" spans="10:10" ht="13">
      <c r="J29154" s="169"/>
    </row>
    <row r="29155" spans="10:10" ht="13">
      <c r="J29155" s="169"/>
    </row>
    <row r="29156" spans="10:10" ht="13">
      <c r="J29156" s="169"/>
    </row>
    <row r="29157" spans="10:10" ht="13">
      <c r="J29157" s="169"/>
    </row>
    <row r="29158" spans="10:10" ht="13">
      <c r="J29158" s="169"/>
    </row>
    <row r="29159" spans="10:10" ht="13">
      <c r="J29159" s="169"/>
    </row>
    <row r="29160" spans="10:10" ht="13">
      <c r="J29160" s="169"/>
    </row>
    <row r="29161" spans="10:10" ht="13">
      <c r="J29161" s="169"/>
    </row>
    <row r="29162" spans="10:10" ht="13">
      <c r="J29162" s="169"/>
    </row>
    <row r="29163" spans="10:10" ht="13">
      <c r="J29163" s="169"/>
    </row>
    <row r="29164" spans="10:10" ht="13">
      <c r="J29164" s="169"/>
    </row>
    <row r="29165" spans="10:10" ht="13">
      <c r="J29165" s="169"/>
    </row>
    <row r="29166" spans="10:10" ht="13">
      <c r="J29166" s="169"/>
    </row>
    <row r="29167" spans="10:10" ht="13">
      <c r="J29167" s="169"/>
    </row>
    <row r="29168" spans="10:10" ht="13">
      <c r="J29168" s="169"/>
    </row>
    <row r="29169" spans="10:10" ht="13">
      <c r="J29169" s="169"/>
    </row>
    <row r="29170" spans="10:10" ht="13">
      <c r="J29170" s="169"/>
    </row>
    <row r="29171" spans="10:10" ht="13">
      <c r="J29171" s="169"/>
    </row>
    <row r="29172" spans="10:10" ht="13">
      <c r="J29172" s="169"/>
    </row>
    <row r="29173" spans="10:10" ht="13">
      <c r="J29173" s="169"/>
    </row>
    <row r="29174" spans="10:10" ht="13">
      <c r="J29174" s="169"/>
    </row>
    <row r="29175" spans="10:10" ht="13">
      <c r="J29175" s="169"/>
    </row>
    <row r="29176" spans="10:10" ht="13">
      <c r="J29176" s="169"/>
    </row>
    <row r="29177" spans="10:10" ht="13">
      <c r="J29177" s="169"/>
    </row>
    <row r="29178" spans="10:10" ht="13">
      <c r="J29178" s="169"/>
    </row>
    <row r="29179" spans="10:10" ht="13">
      <c r="J29179" s="169"/>
    </row>
    <row r="29180" spans="10:10" ht="13">
      <c r="J29180" s="169"/>
    </row>
    <row r="29181" spans="10:10" ht="13">
      <c r="J29181" s="169"/>
    </row>
    <row r="29182" spans="10:10" ht="13">
      <c r="J29182" s="169"/>
    </row>
    <row r="29183" spans="10:10" ht="13">
      <c r="J29183" s="169"/>
    </row>
    <row r="29184" spans="10:10" ht="13">
      <c r="J29184" s="169"/>
    </row>
    <row r="29185" spans="10:10" ht="13">
      <c r="J29185" s="169"/>
    </row>
    <row r="29186" spans="10:10" ht="13">
      <c r="J29186" s="169"/>
    </row>
    <row r="29187" spans="10:10" ht="13">
      <c r="J29187" s="169"/>
    </row>
    <row r="29188" spans="10:10" ht="13">
      <c r="J29188" s="169"/>
    </row>
    <row r="29189" spans="10:10" ht="13">
      <c r="J29189" s="169"/>
    </row>
    <row r="29190" spans="10:10" ht="13">
      <c r="J29190" s="169"/>
    </row>
    <row r="29191" spans="10:10" ht="13">
      <c r="J29191" s="169"/>
    </row>
    <row r="29192" spans="10:10" ht="13">
      <c r="J29192" s="169"/>
    </row>
    <row r="29193" spans="10:10" ht="13">
      <c r="J29193" s="169"/>
    </row>
    <row r="29194" spans="10:10" ht="13">
      <c r="J29194" s="169"/>
    </row>
    <row r="29195" spans="10:10" ht="13">
      <c r="J29195" s="169"/>
    </row>
    <row r="29196" spans="10:10" ht="13">
      <c r="J29196" s="169"/>
    </row>
    <row r="29197" spans="10:10" ht="13">
      <c r="J29197" s="169"/>
    </row>
    <row r="29198" spans="10:10" ht="13">
      <c r="J29198" s="169"/>
    </row>
    <row r="29199" spans="10:10" ht="13">
      <c r="J29199" s="169"/>
    </row>
    <row r="29200" spans="10:10" ht="13">
      <c r="J29200" s="169"/>
    </row>
    <row r="29201" spans="10:10" ht="13">
      <c r="J29201" s="169"/>
    </row>
    <row r="29202" spans="10:10" ht="13">
      <c r="J29202" s="169"/>
    </row>
    <row r="29203" spans="10:10" ht="13">
      <c r="J29203" s="169"/>
    </row>
    <row r="29204" spans="10:10" ht="13">
      <c r="J29204" s="169"/>
    </row>
    <row r="29205" spans="10:10" ht="13">
      <c r="J29205" s="169"/>
    </row>
    <row r="29206" spans="10:10" ht="13">
      <c r="J29206" s="169"/>
    </row>
    <row r="29207" spans="10:10" ht="13">
      <c r="J29207" s="169"/>
    </row>
    <row r="29208" spans="10:10" ht="13">
      <c r="J29208" s="169"/>
    </row>
    <row r="29209" spans="10:10" ht="13">
      <c r="J29209" s="169"/>
    </row>
    <row r="29210" spans="10:10" ht="13">
      <c r="J29210" s="169"/>
    </row>
    <row r="29211" spans="10:10" ht="13">
      <c r="J29211" s="169"/>
    </row>
    <row r="29212" spans="10:10" ht="13">
      <c r="J29212" s="169"/>
    </row>
    <row r="29213" spans="10:10" ht="13">
      <c r="J29213" s="169"/>
    </row>
    <row r="29214" spans="10:10" ht="13">
      <c r="J29214" s="169"/>
    </row>
    <row r="29215" spans="10:10" ht="13">
      <c r="J29215" s="169"/>
    </row>
    <row r="29216" spans="10:10" ht="13">
      <c r="J29216" s="169"/>
    </row>
    <row r="29217" spans="10:10" ht="13">
      <c r="J29217" s="169"/>
    </row>
    <row r="29218" spans="10:10" ht="13">
      <c r="J29218" s="169"/>
    </row>
    <row r="29219" spans="10:10" ht="13">
      <c r="J29219" s="169"/>
    </row>
    <row r="29220" spans="10:10" ht="13">
      <c r="J29220" s="169"/>
    </row>
    <row r="29221" spans="10:10" ht="13">
      <c r="J29221" s="169"/>
    </row>
    <row r="29222" spans="10:10" ht="13">
      <c r="J29222" s="169"/>
    </row>
    <row r="29223" spans="10:10" ht="13">
      <c r="J29223" s="169"/>
    </row>
    <row r="29224" spans="10:10" ht="13">
      <c r="J29224" s="169"/>
    </row>
    <row r="29225" spans="10:10" ht="13">
      <c r="J29225" s="169"/>
    </row>
    <row r="29226" spans="10:10" ht="13">
      <c r="J29226" s="169"/>
    </row>
    <row r="29227" spans="10:10" ht="13">
      <c r="J29227" s="169"/>
    </row>
    <row r="29228" spans="10:10" ht="13">
      <c r="J29228" s="169"/>
    </row>
    <row r="29229" spans="10:10" ht="13">
      <c r="J29229" s="169"/>
    </row>
    <row r="29230" spans="10:10" ht="13">
      <c r="J29230" s="169"/>
    </row>
    <row r="29231" spans="10:10" ht="13">
      <c r="J29231" s="169"/>
    </row>
    <row r="29232" spans="10:10" ht="13">
      <c r="J29232" s="169"/>
    </row>
    <row r="29233" spans="10:10" ht="13">
      <c r="J29233" s="169"/>
    </row>
    <row r="29234" spans="10:10" ht="13">
      <c r="J29234" s="169"/>
    </row>
    <row r="29235" spans="10:10" ht="13">
      <c r="J29235" s="169"/>
    </row>
    <row r="29236" spans="10:10" ht="13">
      <c r="J29236" s="169"/>
    </row>
    <row r="29237" spans="10:10" ht="13">
      <c r="J29237" s="169"/>
    </row>
    <row r="29238" spans="10:10" ht="13">
      <c r="J29238" s="169"/>
    </row>
    <row r="29239" spans="10:10" ht="13">
      <c r="J29239" s="169"/>
    </row>
    <row r="29240" spans="10:10" ht="13">
      <c r="J29240" s="169"/>
    </row>
    <row r="29241" spans="10:10" ht="13">
      <c r="J29241" s="169"/>
    </row>
    <row r="29242" spans="10:10" ht="13">
      <c r="J29242" s="169"/>
    </row>
    <row r="29243" spans="10:10" ht="13">
      <c r="J29243" s="169"/>
    </row>
    <row r="29244" spans="10:10" ht="13">
      <c r="J29244" s="169"/>
    </row>
    <row r="29245" spans="10:10" ht="13">
      <c r="J29245" s="169"/>
    </row>
    <row r="29246" spans="10:10" ht="13">
      <c r="J29246" s="169"/>
    </row>
    <row r="29247" spans="10:10" ht="13">
      <c r="J29247" s="169"/>
    </row>
    <row r="29248" spans="10:10" ht="13">
      <c r="J29248" s="169"/>
    </row>
    <row r="29249" spans="10:10" ht="13">
      <c r="J29249" s="169"/>
    </row>
    <row r="29250" spans="10:10" ht="13">
      <c r="J29250" s="169"/>
    </row>
    <row r="29251" spans="10:10" ht="13">
      <c r="J29251" s="169"/>
    </row>
    <row r="29252" spans="10:10" ht="13">
      <c r="J29252" s="169"/>
    </row>
    <row r="29253" spans="10:10" ht="13">
      <c r="J29253" s="169"/>
    </row>
    <row r="29254" spans="10:10" ht="13">
      <c r="J29254" s="169"/>
    </row>
    <row r="29255" spans="10:10" ht="13">
      <c r="J29255" s="169"/>
    </row>
    <row r="29256" spans="10:10" ht="13">
      <c r="J29256" s="169"/>
    </row>
    <row r="29257" spans="10:10" ht="13">
      <c r="J29257" s="169"/>
    </row>
    <row r="29258" spans="10:10" ht="13">
      <c r="J29258" s="169"/>
    </row>
    <row r="29259" spans="10:10" ht="13">
      <c r="J29259" s="169"/>
    </row>
    <row r="29260" spans="10:10" ht="13">
      <c r="J29260" s="169"/>
    </row>
    <row r="29261" spans="10:10" ht="13">
      <c r="J29261" s="169"/>
    </row>
    <row r="29262" spans="10:10" ht="13">
      <c r="J29262" s="169"/>
    </row>
    <row r="29263" spans="10:10" ht="13">
      <c r="J29263" s="169"/>
    </row>
    <row r="29264" spans="10:10" ht="13">
      <c r="J29264" s="169"/>
    </row>
    <row r="29265" spans="10:10" ht="13">
      <c r="J29265" s="169"/>
    </row>
    <row r="29266" spans="10:10" ht="13">
      <c r="J29266" s="169"/>
    </row>
    <row r="29267" spans="10:10" ht="13">
      <c r="J29267" s="169"/>
    </row>
    <row r="29268" spans="10:10" ht="13">
      <c r="J29268" s="169"/>
    </row>
    <row r="29269" spans="10:10" ht="13">
      <c r="J29269" s="169"/>
    </row>
    <row r="29270" spans="10:10" ht="13">
      <c r="J29270" s="169"/>
    </row>
    <row r="29271" spans="10:10" ht="13">
      <c r="J29271" s="169"/>
    </row>
    <row r="29272" spans="10:10" ht="13">
      <c r="J29272" s="169"/>
    </row>
    <row r="29273" spans="10:10" ht="13">
      <c r="J29273" s="169"/>
    </row>
    <row r="29274" spans="10:10" ht="13">
      <c r="J29274" s="169"/>
    </row>
    <row r="29275" spans="10:10" ht="13">
      <c r="J29275" s="169"/>
    </row>
    <row r="29276" spans="10:10" ht="13">
      <c r="J29276" s="169"/>
    </row>
    <row r="29277" spans="10:10" ht="13">
      <c r="J29277" s="169"/>
    </row>
    <row r="29278" spans="10:10" ht="13">
      <c r="J29278" s="169"/>
    </row>
    <row r="29279" spans="10:10" ht="13">
      <c r="J29279" s="169"/>
    </row>
    <row r="29280" spans="10:10" ht="13">
      <c r="J29280" s="169"/>
    </row>
    <row r="29281" spans="10:10" ht="13">
      <c r="J29281" s="169"/>
    </row>
    <row r="29282" spans="10:10" ht="13">
      <c r="J29282" s="169"/>
    </row>
    <row r="29283" spans="10:10" ht="13">
      <c r="J29283" s="169"/>
    </row>
    <row r="29284" spans="10:10" ht="13">
      <c r="J29284" s="169"/>
    </row>
    <row r="29285" spans="10:10" ht="13">
      <c r="J29285" s="169"/>
    </row>
    <row r="29286" spans="10:10" ht="13">
      <c r="J29286" s="169"/>
    </row>
    <row r="29287" spans="10:10" ht="13">
      <c r="J29287" s="169"/>
    </row>
    <row r="29288" spans="10:10" ht="13">
      <c r="J29288" s="169"/>
    </row>
    <row r="29289" spans="10:10" ht="13">
      <c r="J29289" s="169"/>
    </row>
    <row r="29290" spans="10:10" ht="13">
      <c r="J29290" s="169"/>
    </row>
    <row r="29291" spans="10:10" ht="13">
      <c r="J29291" s="169"/>
    </row>
    <row r="29292" spans="10:10" ht="13">
      <c r="J29292" s="169"/>
    </row>
    <row r="29293" spans="10:10" ht="13">
      <c r="J29293" s="169"/>
    </row>
    <row r="29294" spans="10:10" ht="13">
      <c r="J29294" s="169"/>
    </row>
    <row r="29295" spans="10:10" ht="13">
      <c r="J29295" s="169"/>
    </row>
    <row r="29296" spans="10:10" ht="13">
      <c r="J29296" s="169"/>
    </row>
    <row r="29297" spans="10:10" ht="13">
      <c r="J29297" s="169"/>
    </row>
    <row r="29298" spans="10:10" ht="13">
      <c r="J29298" s="169"/>
    </row>
    <row r="29299" spans="10:10" ht="13">
      <c r="J29299" s="169"/>
    </row>
    <row r="29300" spans="10:10" ht="13">
      <c r="J29300" s="169"/>
    </row>
    <row r="29301" spans="10:10" ht="13">
      <c r="J29301" s="169"/>
    </row>
    <row r="29302" spans="10:10" ht="13">
      <c r="J29302" s="169"/>
    </row>
    <row r="29303" spans="10:10" ht="13">
      <c r="J29303" s="169"/>
    </row>
    <row r="29304" spans="10:10" ht="13">
      <c r="J29304" s="169"/>
    </row>
    <row r="29305" spans="10:10" ht="13">
      <c r="J29305" s="169"/>
    </row>
    <row r="29306" spans="10:10" ht="13">
      <c r="J29306" s="169"/>
    </row>
    <row r="29307" spans="10:10" ht="13">
      <c r="J29307" s="169"/>
    </row>
    <row r="29308" spans="10:10" ht="13">
      <c r="J29308" s="169"/>
    </row>
    <row r="29309" spans="10:10" ht="13">
      <c r="J29309" s="169"/>
    </row>
    <row r="29310" spans="10:10" ht="13">
      <c r="J29310" s="169"/>
    </row>
    <row r="29311" spans="10:10" ht="13">
      <c r="J29311" s="169"/>
    </row>
    <row r="29312" spans="10:10" ht="13">
      <c r="J29312" s="169"/>
    </row>
    <row r="29313" spans="10:10" ht="13">
      <c r="J29313" s="169"/>
    </row>
    <row r="29314" spans="10:10" ht="13">
      <c r="J29314" s="169"/>
    </row>
    <row r="29315" spans="10:10" ht="13">
      <c r="J29315" s="169"/>
    </row>
    <row r="29316" spans="10:10" ht="13">
      <c r="J29316" s="169"/>
    </row>
    <row r="29317" spans="10:10" ht="13">
      <c r="J29317" s="169"/>
    </row>
    <row r="29318" spans="10:10" ht="13">
      <c r="J29318" s="169"/>
    </row>
    <row r="29319" spans="10:10" ht="13">
      <c r="J29319" s="169"/>
    </row>
    <row r="29320" spans="10:10" ht="13">
      <c r="J29320" s="169"/>
    </row>
    <row r="29321" spans="10:10" ht="13">
      <c r="J29321" s="169"/>
    </row>
    <row r="29322" spans="10:10" ht="13">
      <c r="J29322" s="169"/>
    </row>
    <row r="29323" spans="10:10" ht="13">
      <c r="J29323" s="169"/>
    </row>
    <row r="29324" spans="10:10" ht="13">
      <c r="J29324" s="169"/>
    </row>
    <row r="29325" spans="10:10" ht="13">
      <c r="J29325" s="169"/>
    </row>
    <row r="29326" spans="10:10" ht="13">
      <c r="J29326" s="169"/>
    </row>
    <row r="29327" spans="10:10" ht="13">
      <c r="J29327" s="169"/>
    </row>
    <row r="29328" spans="10:10" ht="13">
      <c r="J29328" s="169"/>
    </row>
    <row r="29329" spans="10:10" ht="13">
      <c r="J29329" s="169"/>
    </row>
    <row r="29330" spans="10:10" ht="13">
      <c r="J29330" s="169"/>
    </row>
    <row r="29331" spans="10:10" ht="13">
      <c r="J29331" s="169"/>
    </row>
    <row r="29332" spans="10:10" ht="13">
      <c r="J29332" s="169"/>
    </row>
    <row r="29333" spans="10:10" ht="13">
      <c r="J29333" s="169"/>
    </row>
    <row r="29334" spans="10:10" ht="13">
      <c r="J29334" s="169"/>
    </row>
    <row r="29335" spans="10:10" ht="13">
      <c r="J29335" s="169"/>
    </row>
    <row r="29336" spans="10:10" ht="13">
      <c r="J29336" s="169"/>
    </row>
    <row r="29337" spans="10:10" ht="13">
      <c r="J29337" s="169"/>
    </row>
    <row r="29338" spans="10:10" ht="13">
      <c r="J29338" s="169"/>
    </row>
    <row r="29339" spans="10:10" ht="13">
      <c r="J29339" s="169"/>
    </row>
    <row r="29340" spans="10:10" ht="13">
      <c r="J29340" s="169"/>
    </row>
    <row r="29341" spans="10:10" ht="13">
      <c r="J29341" s="169"/>
    </row>
    <row r="29342" spans="10:10" ht="13">
      <c r="J29342" s="169"/>
    </row>
    <row r="29343" spans="10:10" ht="13">
      <c r="J29343" s="169"/>
    </row>
    <row r="29344" spans="10:10" ht="13">
      <c r="J29344" s="169"/>
    </row>
    <row r="29345" spans="10:10" ht="13">
      <c r="J29345" s="169"/>
    </row>
    <row r="29346" spans="10:10" ht="13">
      <c r="J29346" s="169"/>
    </row>
    <row r="29347" spans="10:10" ht="13">
      <c r="J29347" s="169"/>
    </row>
    <row r="29348" spans="10:10" ht="13">
      <c r="J29348" s="169"/>
    </row>
    <row r="29349" spans="10:10" ht="13">
      <c r="J29349" s="169"/>
    </row>
    <row r="29350" spans="10:10" ht="13">
      <c r="J29350" s="169"/>
    </row>
    <row r="29351" spans="10:10" ht="13">
      <c r="J29351" s="169"/>
    </row>
    <row r="29352" spans="10:10" ht="13">
      <c r="J29352" s="169"/>
    </row>
    <row r="29353" spans="10:10" ht="13">
      <c r="J29353" s="169"/>
    </row>
    <row r="29354" spans="10:10" ht="13">
      <c r="J29354" s="169"/>
    </row>
    <row r="29355" spans="10:10" ht="13">
      <c r="J29355" s="169"/>
    </row>
    <row r="29356" spans="10:10" ht="13">
      <c r="J29356" s="169"/>
    </row>
    <row r="29357" spans="10:10" ht="13">
      <c r="J29357" s="169"/>
    </row>
    <row r="29358" spans="10:10" ht="13">
      <c r="J29358" s="169"/>
    </row>
    <row r="29359" spans="10:10" ht="13">
      <c r="J29359" s="169"/>
    </row>
    <row r="29360" spans="10:10" ht="13">
      <c r="J29360" s="169"/>
    </row>
    <row r="29361" spans="10:10" ht="13">
      <c r="J29361" s="169"/>
    </row>
    <row r="29362" spans="10:10" ht="13">
      <c r="J29362" s="169"/>
    </row>
    <row r="29363" spans="10:10" ht="13">
      <c r="J29363" s="169"/>
    </row>
    <row r="29364" spans="10:10" ht="13">
      <c r="J29364" s="169"/>
    </row>
    <row r="29365" spans="10:10" ht="13">
      <c r="J29365" s="169"/>
    </row>
    <row r="29366" spans="10:10" ht="13">
      <c r="J29366" s="169"/>
    </row>
    <row r="29367" spans="10:10" ht="13">
      <c r="J29367" s="169"/>
    </row>
    <row r="29368" spans="10:10" ht="13">
      <c r="J29368" s="169"/>
    </row>
    <row r="29369" spans="10:10" ht="13">
      <c r="J29369" s="169"/>
    </row>
    <row r="29370" spans="10:10" ht="13">
      <c r="J29370" s="169"/>
    </row>
    <row r="29371" spans="10:10" ht="13">
      <c r="J29371" s="169"/>
    </row>
    <row r="29372" spans="10:10" ht="13">
      <c r="J29372" s="169"/>
    </row>
    <row r="29373" spans="10:10" ht="13">
      <c r="J29373" s="169"/>
    </row>
    <row r="29374" spans="10:10" ht="13">
      <c r="J29374" s="169"/>
    </row>
    <row r="29375" spans="10:10" ht="13">
      <c r="J29375" s="169"/>
    </row>
    <row r="29376" spans="10:10" ht="13">
      <c r="J29376" s="169"/>
    </row>
    <row r="29377" spans="10:10" ht="13">
      <c r="J29377" s="169"/>
    </row>
    <row r="29378" spans="10:10" ht="13">
      <c r="J29378" s="169"/>
    </row>
    <row r="29379" spans="10:10" ht="13">
      <c r="J29379" s="169"/>
    </row>
    <row r="29380" spans="10:10" ht="13">
      <c r="J29380" s="169"/>
    </row>
    <row r="29381" spans="10:10" ht="13">
      <c r="J29381" s="169"/>
    </row>
    <row r="29382" spans="10:10" ht="13">
      <c r="J29382" s="169"/>
    </row>
    <row r="29383" spans="10:10" ht="13">
      <c r="J29383" s="169"/>
    </row>
    <row r="29384" spans="10:10" ht="13">
      <c r="J29384" s="169"/>
    </row>
    <row r="29385" spans="10:10" ht="13">
      <c r="J29385" s="169"/>
    </row>
    <row r="29386" spans="10:10" ht="13">
      <c r="J29386" s="169"/>
    </row>
    <row r="29387" spans="10:10" ht="13">
      <c r="J29387" s="169"/>
    </row>
    <row r="29388" spans="10:10" ht="13">
      <c r="J29388" s="169"/>
    </row>
    <row r="29389" spans="10:10" ht="13">
      <c r="J29389" s="169"/>
    </row>
    <row r="29390" spans="10:10" ht="13">
      <c r="J29390" s="169"/>
    </row>
    <row r="29391" spans="10:10" ht="13">
      <c r="J29391" s="169"/>
    </row>
    <row r="29392" spans="10:10" ht="13">
      <c r="J29392" s="169"/>
    </row>
    <row r="29393" spans="10:10" ht="13">
      <c r="J29393" s="169"/>
    </row>
    <row r="29394" spans="10:10" ht="13">
      <c r="J29394" s="169"/>
    </row>
    <row r="29395" spans="10:10" ht="13">
      <c r="J29395" s="169"/>
    </row>
    <row r="29396" spans="10:10" ht="13">
      <c r="J29396" s="169"/>
    </row>
    <row r="29397" spans="10:10" ht="13">
      <c r="J29397" s="169"/>
    </row>
    <row r="29398" spans="10:10" ht="13">
      <c r="J29398" s="169"/>
    </row>
    <row r="29399" spans="10:10" ht="13">
      <c r="J29399" s="169"/>
    </row>
    <row r="29400" spans="10:10" ht="13">
      <c r="J29400" s="169"/>
    </row>
    <row r="29401" spans="10:10" ht="13">
      <c r="J29401" s="169"/>
    </row>
    <row r="29402" spans="10:10" ht="13">
      <c r="J29402" s="169"/>
    </row>
    <row r="29403" spans="10:10" ht="13">
      <c r="J29403" s="169"/>
    </row>
    <row r="29404" spans="10:10" ht="13">
      <c r="J29404" s="169"/>
    </row>
    <row r="29405" spans="10:10" ht="13">
      <c r="J29405" s="169"/>
    </row>
    <row r="29406" spans="10:10" ht="13">
      <c r="J29406" s="169"/>
    </row>
    <row r="29407" spans="10:10" ht="13">
      <c r="J29407" s="169"/>
    </row>
    <row r="29408" spans="10:10" ht="13">
      <c r="J29408" s="169"/>
    </row>
    <row r="29409" spans="10:10" ht="13">
      <c r="J29409" s="169"/>
    </row>
    <row r="29410" spans="10:10" ht="13">
      <c r="J29410" s="169"/>
    </row>
    <row r="29411" spans="10:10" ht="13">
      <c r="J29411" s="169"/>
    </row>
    <row r="29412" spans="10:10" ht="13">
      <c r="J29412" s="169"/>
    </row>
    <row r="29413" spans="10:10" ht="13">
      <c r="J29413" s="169"/>
    </row>
    <row r="29414" spans="10:10" ht="13">
      <c r="J29414" s="169"/>
    </row>
    <row r="29415" spans="10:10" ht="13">
      <c r="J29415" s="169"/>
    </row>
    <row r="29416" spans="10:10" ht="13">
      <c r="J29416" s="169"/>
    </row>
    <row r="29417" spans="10:10" ht="13">
      <c r="J29417" s="169"/>
    </row>
    <row r="29418" spans="10:10" ht="13">
      <c r="J29418" s="169"/>
    </row>
    <row r="29419" spans="10:10" ht="13">
      <c r="J29419" s="169"/>
    </row>
    <row r="29420" spans="10:10" ht="13">
      <c r="J29420" s="169"/>
    </row>
    <row r="29421" spans="10:10" ht="13">
      <c r="J29421" s="169"/>
    </row>
    <row r="29422" spans="10:10" ht="13">
      <c r="J29422" s="169"/>
    </row>
    <row r="29423" spans="10:10" ht="13">
      <c r="J29423" s="169"/>
    </row>
    <row r="29424" spans="10:10" ht="13">
      <c r="J29424" s="169"/>
    </row>
    <row r="29425" spans="10:10" ht="13">
      <c r="J29425" s="169"/>
    </row>
    <row r="29426" spans="10:10" ht="13">
      <c r="J29426" s="169"/>
    </row>
    <row r="29427" spans="10:10" ht="13">
      <c r="J29427" s="169"/>
    </row>
    <row r="29428" spans="10:10" ht="13">
      <c r="J29428" s="169"/>
    </row>
    <row r="29429" spans="10:10" ht="13">
      <c r="J29429" s="169"/>
    </row>
    <row r="29430" spans="10:10" ht="13">
      <c r="J29430" s="169"/>
    </row>
    <row r="29431" spans="10:10" ht="13">
      <c r="J29431" s="169"/>
    </row>
    <row r="29432" spans="10:10" ht="13">
      <c r="J29432" s="169"/>
    </row>
    <row r="29433" spans="10:10" ht="13">
      <c r="J29433" s="169"/>
    </row>
    <row r="29434" spans="10:10" ht="13">
      <c r="J29434" s="169"/>
    </row>
    <row r="29435" spans="10:10" ht="13">
      <c r="J29435" s="169"/>
    </row>
    <row r="29436" spans="10:10" ht="13">
      <c r="J29436" s="169"/>
    </row>
    <row r="29437" spans="10:10" ht="13">
      <c r="J29437" s="169"/>
    </row>
    <row r="29438" spans="10:10" ht="13">
      <c r="J29438" s="169"/>
    </row>
    <row r="29439" spans="10:10" ht="13">
      <c r="J29439" s="169"/>
    </row>
    <row r="29440" spans="10:10" ht="13">
      <c r="J29440" s="169"/>
    </row>
    <row r="29441" spans="10:10" ht="13">
      <c r="J29441" s="169"/>
    </row>
    <row r="29442" spans="10:10" ht="13">
      <c r="J29442" s="169"/>
    </row>
    <row r="29443" spans="10:10" ht="13">
      <c r="J29443" s="169"/>
    </row>
    <row r="29444" spans="10:10" ht="13">
      <c r="J29444" s="169"/>
    </row>
    <row r="29445" spans="10:10" ht="13">
      <c r="J29445" s="169"/>
    </row>
    <row r="29446" spans="10:10" ht="13">
      <c r="J29446" s="169"/>
    </row>
    <row r="29447" spans="10:10" ht="13">
      <c r="J29447" s="169"/>
    </row>
    <row r="29448" spans="10:10" ht="13">
      <c r="J29448" s="169"/>
    </row>
    <row r="29449" spans="10:10" ht="13">
      <c r="J29449" s="169"/>
    </row>
    <row r="29450" spans="10:10" ht="13">
      <c r="J29450" s="169"/>
    </row>
    <row r="29451" spans="10:10" ht="13">
      <c r="J29451" s="169"/>
    </row>
    <row r="29452" spans="10:10" ht="13">
      <c r="J29452" s="169"/>
    </row>
    <row r="29453" spans="10:10" ht="13">
      <c r="J29453" s="169"/>
    </row>
    <row r="29454" spans="10:10" ht="13">
      <c r="J29454" s="169"/>
    </row>
    <row r="29455" spans="10:10" ht="13">
      <c r="J29455" s="169"/>
    </row>
    <row r="29456" spans="10:10" ht="13">
      <c r="J29456" s="169"/>
    </row>
    <row r="29457" spans="10:10" ht="13">
      <c r="J29457" s="169"/>
    </row>
    <row r="29458" spans="10:10" ht="13">
      <c r="J29458" s="169"/>
    </row>
    <row r="29459" spans="10:10" ht="13">
      <c r="J29459" s="169"/>
    </row>
    <row r="29460" spans="10:10" ht="13">
      <c r="J29460" s="169"/>
    </row>
    <row r="29461" spans="10:10" ht="13">
      <c r="J29461" s="169"/>
    </row>
    <row r="29462" spans="10:10" ht="13">
      <c r="J29462" s="169"/>
    </row>
    <row r="29463" spans="10:10" ht="13">
      <c r="J29463" s="169"/>
    </row>
    <row r="29464" spans="10:10" ht="13">
      <c r="J29464" s="169"/>
    </row>
    <row r="29465" spans="10:10" ht="13">
      <c r="J29465" s="169"/>
    </row>
    <row r="29466" spans="10:10" ht="13">
      <c r="J29466" s="169"/>
    </row>
    <row r="29467" spans="10:10" ht="13">
      <c r="J29467" s="169"/>
    </row>
    <row r="29468" spans="10:10" ht="13">
      <c r="J29468" s="169"/>
    </row>
    <row r="29469" spans="10:10" ht="13">
      <c r="J29469" s="169"/>
    </row>
    <row r="29470" spans="10:10" ht="13">
      <c r="J29470" s="169"/>
    </row>
    <row r="29471" spans="10:10" ht="13">
      <c r="J29471" s="169"/>
    </row>
    <row r="29472" spans="10:10" ht="13">
      <c r="J29472" s="169"/>
    </row>
    <row r="29473" spans="10:10" ht="13">
      <c r="J29473" s="169"/>
    </row>
    <row r="29474" spans="10:10" ht="13">
      <c r="J29474" s="169"/>
    </row>
    <row r="29475" spans="10:10" ht="13">
      <c r="J29475" s="169"/>
    </row>
    <row r="29476" spans="10:10" ht="13">
      <c r="J29476" s="169"/>
    </row>
    <row r="29477" spans="10:10" ht="13">
      <c r="J29477" s="169"/>
    </row>
    <row r="29478" spans="10:10" ht="13">
      <c r="J29478" s="169"/>
    </row>
    <row r="29479" spans="10:10" ht="13">
      <c r="J29479" s="169"/>
    </row>
    <row r="29480" spans="10:10" ht="13">
      <c r="J29480" s="169"/>
    </row>
    <row r="29481" spans="10:10" ht="13">
      <c r="J29481" s="169"/>
    </row>
    <row r="29482" spans="10:10" ht="13">
      <c r="J29482" s="169"/>
    </row>
    <row r="29483" spans="10:10" ht="13">
      <c r="J29483" s="169"/>
    </row>
    <row r="29484" spans="10:10" ht="13">
      <c r="J29484" s="169"/>
    </row>
    <row r="29485" spans="10:10" ht="13">
      <c r="J29485" s="169"/>
    </row>
    <row r="29486" spans="10:10" ht="13">
      <c r="J29486" s="169"/>
    </row>
    <row r="29487" spans="10:10" ht="13">
      <c r="J29487" s="169"/>
    </row>
    <row r="29488" spans="10:10" ht="13">
      <c r="J29488" s="169"/>
    </row>
    <row r="29489" spans="10:10" ht="13">
      <c r="J29489" s="169"/>
    </row>
    <row r="29490" spans="10:10" ht="13">
      <c r="J29490" s="169"/>
    </row>
    <row r="29491" spans="10:10" ht="13">
      <c r="J29491" s="169"/>
    </row>
    <row r="29492" spans="10:10" ht="13">
      <c r="J29492" s="169"/>
    </row>
    <row r="29493" spans="10:10" ht="13">
      <c r="J29493" s="169"/>
    </row>
    <row r="29494" spans="10:10" ht="13">
      <c r="J29494" s="169"/>
    </row>
    <row r="29495" spans="10:10" ht="13">
      <c r="J29495" s="169"/>
    </row>
    <row r="29496" spans="10:10" ht="13">
      <c r="J29496" s="169"/>
    </row>
    <row r="29497" spans="10:10" ht="13">
      <c r="J29497" s="169"/>
    </row>
    <row r="29498" spans="10:10" ht="13">
      <c r="J29498" s="169"/>
    </row>
    <row r="29499" spans="10:10" ht="13">
      <c r="J29499" s="169"/>
    </row>
    <row r="29500" spans="10:10" ht="13">
      <c r="J29500" s="169"/>
    </row>
    <row r="29501" spans="10:10" ht="13">
      <c r="J29501" s="169"/>
    </row>
    <row r="29502" spans="10:10" ht="13">
      <c r="J29502" s="169"/>
    </row>
    <row r="29503" spans="10:10" ht="13">
      <c r="J29503" s="169"/>
    </row>
    <row r="29504" spans="10:10" ht="13">
      <c r="J29504" s="169"/>
    </row>
    <row r="29505" spans="10:10" ht="13">
      <c r="J29505" s="169"/>
    </row>
    <row r="29506" spans="10:10" ht="13">
      <c r="J29506" s="169"/>
    </row>
    <row r="29507" spans="10:10" ht="13">
      <c r="J29507" s="169"/>
    </row>
    <row r="29508" spans="10:10" ht="13">
      <c r="J29508" s="169"/>
    </row>
    <row r="29509" spans="10:10" ht="13">
      <c r="J29509" s="169"/>
    </row>
    <row r="29510" spans="10:10" ht="13">
      <c r="J29510" s="169"/>
    </row>
    <row r="29511" spans="10:10" ht="13">
      <c r="J29511" s="169"/>
    </row>
    <row r="29512" spans="10:10" ht="13">
      <c r="J29512" s="169"/>
    </row>
    <row r="29513" spans="10:10" ht="13">
      <c r="J29513" s="169"/>
    </row>
    <row r="29514" spans="10:10" ht="13">
      <c r="J29514" s="169"/>
    </row>
    <row r="29515" spans="10:10" ht="13">
      <c r="J29515" s="169"/>
    </row>
    <row r="29516" spans="10:10" ht="13">
      <c r="J29516" s="169"/>
    </row>
    <row r="29517" spans="10:10" ht="13">
      <c r="J29517" s="169"/>
    </row>
    <row r="29518" spans="10:10" ht="13">
      <c r="J29518" s="169"/>
    </row>
    <row r="29519" spans="10:10" ht="13">
      <c r="J29519" s="169"/>
    </row>
    <row r="29520" spans="10:10" ht="13">
      <c r="J29520" s="169"/>
    </row>
    <row r="29521" spans="10:10" ht="13">
      <c r="J29521" s="169"/>
    </row>
    <row r="29522" spans="10:10" ht="13">
      <c r="J29522" s="169"/>
    </row>
    <row r="29523" spans="10:10" ht="13">
      <c r="J29523" s="169"/>
    </row>
    <row r="29524" spans="10:10" ht="13">
      <c r="J29524" s="169"/>
    </row>
    <row r="29525" spans="10:10" ht="13">
      <c r="J29525" s="169"/>
    </row>
    <row r="29526" spans="10:10" ht="13">
      <c r="J29526" s="169"/>
    </row>
    <row r="29527" spans="10:10" ht="13">
      <c r="J29527" s="169"/>
    </row>
    <row r="29528" spans="10:10" ht="13">
      <c r="J29528" s="169"/>
    </row>
    <row r="29529" spans="10:10" ht="13">
      <c r="J29529" s="169"/>
    </row>
    <row r="29530" spans="10:10" ht="13">
      <c r="J29530" s="169"/>
    </row>
    <row r="29531" spans="10:10" ht="13">
      <c r="J29531" s="169"/>
    </row>
    <row r="29532" spans="10:10" ht="13">
      <c r="J29532" s="169"/>
    </row>
    <row r="29533" spans="10:10" ht="13">
      <c r="J29533" s="169"/>
    </row>
    <row r="29534" spans="10:10" ht="13">
      <c r="J29534" s="169"/>
    </row>
    <row r="29535" spans="10:10" ht="13">
      <c r="J29535" s="169"/>
    </row>
    <row r="29536" spans="10:10" ht="13">
      <c r="J29536" s="169"/>
    </row>
    <row r="29537" spans="10:10" ht="13">
      <c r="J29537" s="169"/>
    </row>
    <row r="29538" spans="10:10" ht="13">
      <c r="J29538" s="169"/>
    </row>
    <row r="29539" spans="10:10" ht="13">
      <c r="J29539" s="169"/>
    </row>
    <row r="29540" spans="10:10" ht="13">
      <c r="J29540" s="169"/>
    </row>
    <row r="29541" spans="10:10" ht="13">
      <c r="J29541" s="169"/>
    </row>
    <row r="29542" spans="10:10" ht="13">
      <c r="J29542" s="169"/>
    </row>
    <row r="29543" spans="10:10" ht="13">
      <c r="J29543" s="169"/>
    </row>
    <row r="29544" spans="10:10" ht="13">
      <c r="J29544" s="169"/>
    </row>
    <row r="29545" spans="10:10" ht="13">
      <c r="J29545" s="169"/>
    </row>
    <row r="29546" spans="10:10" ht="13">
      <c r="J29546" s="169"/>
    </row>
    <row r="29547" spans="10:10" ht="13">
      <c r="J29547" s="169"/>
    </row>
    <row r="29548" spans="10:10" ht="13">
      <c r="J29548" s="169"/>
    </row>
    <row r="29549" spans="10:10" ht="13">
      <c r="J29549" s="169"/>
    </row>
    <row r="29550" spans="10:10" ht="13">
      <c r="J29550" s="169"/>
    </row>
    <row r="29551" spans="10:10" ht="13">
      <c r="J29551" s="169"/>
    </row>
    <row r="29552" spans="10:10" ht="13">
      <c r="J29552" s="169"/>
    </row>
    <row r="29553" spans="10:10" ht="13">
      <c r="J29553" s="169"/>
    </row>
    <row r="29554" spans="10:10" ht="13">
      <c r="J29554" s="169"/>
    </row>
    <row r="29555" spans="10:10" ht="13">
      <c r="J29555" s="169"/>
    </row>
    <row r="29556" spans="10:10" ht="13">
      <c r="J29556" s="169"/>
    </row>
    <row r="29557" spans="10:10" ht="13">
      <c r="J29557" s="169"/>
    </row>
    <row r="29558" spans="10:10" ht="13">
      <c r="J29558" s="169"/>
    </row>
    <row r="29559" spans="10:10" ht="13">
      <c r="J29559" s="169"/>
    </row>
    <row r="29560" spans="10:10" ht="13">
      <c r="J29560" s="169"/>
    </row>
    <row r="29561" spans="10:10" ht="13">
      <c r="J29561" s="169"/>
    </row>
    <row r="29562" spans="10:10" ht="13">
      <c r="J29562" s="169"/>
    </row>
    <row r="29563" spans="10:10" ht="13">
      <c r="J29563" s="169"/>
    </row>
    <row r="29564" spans="10:10" ht="13">
      <c r="J29564" s="169"/>
    </row>
    <row r="29565" spans="10:10" ht="13">
      <c r="J29565" s="169"/>
    </row>
    <row r="29566" spans="10:10" ht="13">
      <c r="J29566" s="169"/>
    </row>
    <row r="29567" spans="10:10" ht="13">
      <c r="J29567" s="169"/>
    </row>
    <row r="29568" spans="10:10" ht="13">
      <c r="J29568" s="169"/>
    </row>
    <row r="29569" spans="10:10" ht="13">
      <c r="J29569" s="169"/>
    </row>
    <row r="29570" spans="10:10" ht="13">
      <c r="J29570" s="169"/>
    </row>
    <row r="29571" spans="10:10" ht="13">
      <c r="J29571" s="169"/>
    </row>
    <row r="29572" spans="10:10" ht="13">
      <c r="J29572" s="169"/>
    </row>
    <row r="29573" spans="10:10" ht="13">
      <c r="J29573" s="169"/>
    </row>
    <row r="29574" spans="10:10" ht="13">
      <c r="J29574" s="169"/>
    </row>
    <row r="29575" spans="10:10" ht="13">
      <c r="J29575" s="169"/>
    </row>
    <row r="29576" spans="10:10" ht="13">
      <c r="J29576" s="169"/>
    </row>
    <row r="29577" spans="10:10" ht="13">
      <c r="J29577" s="169"/>
    </row>
    <row r="29578" spans="10:10" ht="13">
      <c r="J29578" s="169"/>
    </row>
    <row r="29579" spans="10:10" ht="13">
      <c r="J29579" s="169"/>
    </row>
    <row r="29580" spans="10:10" ht="13">
      <c r="J29580" s="169"/>
    </row>
    <row r="29581" spans="10:10" ht="13">
      <c r="J29581" s="169"/>
    </row>
    <row r="29582" spans="10:10" ht="13">
      <c r="J29582" s="169"/>
    </row>
    <row r="29583" spans="10:10" ht="13">
      <c r="J29583" s="169"/>
    </row>
    <row r="29584" spans="10:10" ht="13">
      <c r="J29584" s="169"/>
    </row>
    <row r="29585" spans="10:10" ht="13">
      <c r="J29585" s="169"/>
    </row>
    <row r="29586" spans="10:10" ht="13">
      <c r="J29586" s="169"/>
    </row>
    <row r="29587" spans="10:10" ht="13">
      <c r="J29587" s="169"/>
    </row>
    <row r="29588" spans="10:10" ht="13">
      <c r="J29588" s="169"/>
    </row>
    <row r="29589" spans="10:10" ht="13">
      <c r="J29589" s="169"/>
    </row>
    <row r="29590" spans="10:10" ht="13">
      <c r="J29590" s="169"/>
    </row>
    <row r="29591" spans="10:10" ht="13">
      <c r="J29591" s="169"/>
    </row>
    <row r="29592" spans="10:10" ht="13">
      <c r="J29592" s="169"/>
    </row>
    <row r="29593" spans="10:10" ht="13">
      <c r="J29593" s="169"/>
    </row>
    <row r="29594" spans="10:10" ht="13">
      <c r="J29594" s="169"/>
    </row>
    <row r="29595" spans="10:10" ht="13">
      <c r="J29595" s="169"/>
    </row>
    <row r="29596" spans="10:10" ht="13">
      <c r="J29596" s="169"/>
    </row>
    <row r="29597" spans="10:10" ht="13">
      <c r="J29597" s="169"/>
    </row>
    <row r="29598" spans="10:10" ht="13">
      <c r="J29598" s="169"/>
    </row>
    <row r="29599" spans="10:10" ht="13">
      <c r="J29599" s="169"/>
    </row>
    <row r="29600" spans="10:10" ht="13">
      <c r="J29600" s="169"/>
    </row>
    <row r="29601" spans="10:10" ht="13">
      <c r="J29601" s="169"/>
    </row>
    <row r="29602" spans="10:10" ht="13">
      <c r="J29602" s="169"/>
    </row>
    <row r="29603" spans="10:10" ht="13">
      <c r="J29603" s="169"/>
    </row>
    <row r="29604" spans="10:10" ht="13">
      <c r="J29604" s="169"/>
    </row>
    <row r="29605" spans="10:10" ht="13">
      <c r="J29605" s="169"/>
    </row>
    <row r="29606" spans="10:10" ht="13">
      <c r="J29606" s="169"/>
    </row>
    <row r="29607" spans="10:10" ht="13">
      <c r="J29607" s="169"/>
    </row>
    <row r="29608" spans="10:10" ht="13">
      <c r="J29608" s="169"/>
    </row>
    <row r="29609" spans="10:10" ht="13">
      <c r="J29609" s="169"/>
    </row>
    <row r="29610" spans="10:10" ht="13">
      <c r="J29610" s="169"/>
    </row>
    <row r="29611" spans="10:10" ht="13">
      <c r="J29611" s="169"/>
    </row>
    <row r="29612" spans="10:10" ht="13">
      <c r="J29612" s="169"/>
    </row>
    <row r="29613" spans="10:10" ht="13">
      <c r="J29613" s="169"/>
    </row>
    <row r="29614" spans="10:10" ht="13">
      <c r="J29614" s="169"/>
    </row>
    <row r="29615" spans="10:10" ht="13">
      <c r="J29615" s="169"/>
    </row>
    <row r="29616" spans="10:10" ht="13">
      <c r="J29616" s="169"/>
    </row>
    <row r="29617" spans="10:10" ht="13">
      <c r="J29617" s="169"/>
    </row>
    <row r="29618" spans="10:10" ht="13">
      <c r="J29618" s="169"/>
    </row>
    <row r="29619" spans="10:10" ht="13">
      <c r="J29619" s="169"/>
    </row>
    <row r="29620" spans="10:10" ht="13">
      <c r="J29620" s="169"/>
    </row>
    <row r="29621" spans="10:10" ht="13">
      <c r="J29621" s="169"/>
    </row>
    <row r="29622" spans="10:10" ht="13">
      <c r="J29622" s="169"/>
    </row>
    <row r="29623" spans="10:10" ht="13">
      <c r="J29623" s="169"/>
    </row>
    <row r="29624" spans="10:10" ht="13">
      <c r="J29624" s="169"/>
    </row>
    <row r="29625" spans="10:10" ht="13">
      <c r="J29625" s="169"/>
    </row>
    <row r="29626" spans="10:10" ht="13">
      <c r="J29626" s="169"/>
    </row>
    <row r="29627" spans="10:10" ht="13">
      <c r="J29627" s="169"/>
    </row>
    <row r="29628" spans="10:10" ht="13">
      <c r="J29628" s="169"/>
    </row>
    <row r="29629" spans="10:10" ht="13">
      <c r="J29629" s="169"/>
    </row>
    <row r="29630" spans="10:10" ht="13">
      <c r="J29630" s="169"/>
    </row>
    <row r="29631" spans="10:10" ht="13">
      <c r="J29631" s="169"/>
    </row>
    <row r="29632" spans="10:10" ht="13">
      <c r="J29632" s="169"/>
    </row>
    <row r="29633" spans="10:10" ht="13">
      <c r="J29633" s="169"/>
    </row>
    <row r="29634" spans="10:10" ht="13">
      <c r="J29634" s="169"/>
    </row>
    <row r="29635" spans="10:10" ht="13">
      <c r="J29635" s="169"/>
    </row>
    <row r="29636" spans="10:10" ht="13">
      <c r="J29636" s="169"/>
    </row>
    <row r="29637" spans="10:10" ht="13">
      <c r="J29637" s="169"/>
    </row>
    <row r="29638" spans="10:10" ht="13">
      <c r="J29638" s="169"/>
    </row>
    <row r="29639" spans="10:10" ht="13">
      <c r="J29639" s="169"/>
    </row>
    <row r="29640" spans="10:10" ht="13">
      <c r="J29640" s="169"/>
    </row>
    <row r="29641" spans="10:10" ht="13">
      <c r="J29641" s="169"/>
    </row>
    <row r="29642" spans="10:10" ht="13">
      <c r="J29642" s="169"/>
    </row>
    <row r="29643" spans="10:10" ht="13">
      <c r="J29643" s="169"/>
    </row>
    <row r="29644" spans="10:10" ht="13">
      <c r="J29644" s="169"/>
    </row>
    <row r="29645" spans="10:10" ht="13">
      <c r="J29645" s="169"/>
    </row>
    <row r="29646" spans="10:10" ht="13">
      <c r="J29646" s="169"/>
    </row>
    <row r="29647" spans="10:10" ht="13">
      <c r="J29647" s="169"/>
    </row>
    <row r="29648" spans="10:10" ht="13">
      <c r="J29648" s="169"/>
    </row>
    <row r="29649" spans="10:10" ht="13">
      <c r="J29649" s="169"/>
    </row>
    <row r="29650" spans="10:10" ht="13">
      <c r="J29650" s="169"/>
    </row>
    <row r="29651" spans="10:10" ht="13">
      <c r="J29651" s="169"/>
    </row>
    <row r="29652" spans="10:10" ht="13">
      <c r="J29652" s="169"/>
    </row>
    <row r="29653" spans="10:10" ht="13">
      <c r="J29653" s="169"/>
    </row>
    <row r="29654" spans="10:10" ht="13">
      <c r="J29654" s="169"/>
    </row>
    <row r="29655" spans="10:10" ht="13">
      <c r="J29655" s="169"/>
    </row>
    <row r="29656" spans="10:10" ht="13">
      <c r="J29656" s="169"/>
    </row>
    <row r="29657" spans="10:10" ht="13">
      <c r="J29657" s="169"/>
    </row>
    <row r="29658" spans="10:10" ht="13">
      <c r="J29658" s="169"/>
    </row>
    <row r="29659" spans="10:10" ht="13">
      <c r="J29659" s="169"/>
    </row>
    <row r="29660" spans="10:10" ht="13">
      <c r="J29660" s="169"/>
    </row>
    <row r="29661" spans="10:10" ht="13">
      <c r="J29661" s="169"/>
    </row>
    <row r="29662" spans="10:10" ht="13">
      <c r="J29662" s="169"/>
    </row>
    <row r="29663" spans="10:10" ht="13">
      <c r="J29663" s="169"/>
    </row>
    <row r="29664" spans="10:10" ht="13">
      <c r="J29664" s="169"/>
    </row>
    <row r="29665" spans="10:10" ht="13">
      <c r="J29665" s="169"/>
    </row>
    <row r="29666" spans="10:10" ht="13">
      <c r="J29666" s="169"/>
    </row>
    <row r="29667" spans="10:10" ht="13">
      <c r="J29667" s="169"/>
    </row>
    <row r="29668" spans="10:10" ht="13">
      <c r="J29668" s="169"/>
    </row>
    <row r="29669" spans="10:10" ht="13">
      <c r="J29669" s="169"/>
    </row>
    <row r="29670" spans="10:10" ht="13">
      <c r="J29670" s="169"/>
    </row>
    <row r="29671" spans="10:10" ht="13">
      <c r="J29671" s="169"/>
    </row>
    <row r="29672" spans="10:10" ht="13">
      <c r="J29672" s="169"/>
    </row>
    <row r="29673" spans="10:10" ht="13">
      <c r="J29673" s="169"/>
    </row>
    <row r="29674" spans="10:10" ht="13">
      <c r="J29674" s="169"/>
    </row>
    <row r="29675" spans="10:10" ht="13">
      <c r="J29675" s="169"/>
    </row>
    <row r="29676" spans="10:10" ht="13">
      <c r="J29676" s="169"/>
    </row>
    <row r="29677" spans="10:10" ht="13">
      <c r="J29677" s="169"/>
    </row>
    <row r="29678" spans="10:10" ht="13">
      <c r="J29678" s="169"/>
    </row>
    <row r="29679" spans="10:10" ht="13">
      <c r="J29679" s="169"/>
    </row>
    <row r="29680" spans="10:10" ht="13">
      <c r="J29680" s="169"/>
    </row>
    <row r="29681" spans="10:10" ht="13">
      <c r="J29681" s="169"/>
    </row>
    <row r="29682" spans="10:10" ht="13">
      <c r="J29682" s="169"/>
    </row>
    <row r="29683" spans="10:10" ht="13">
      <c r="J29683" s="169"/>
    </row>
    <row r="29684" spans="10:10" ht="13">
      <c r="J29684" s="169"/>
    </row>
    <row r="29685" spans="10:10" ht="13">
      <c r="J29685" s="169"/>
    </row>
    <row r="29686" spans="10:10" ht="13">
      <c r="J29686" s="169"/>
    </row>
    <row r="29687" spans="10:10" ht="13">
      <c r="J29687" s="169"/>
    </row>
    <row r="29688" spans="10:10" ht="13">
      <c r="J29688" s="169"/>
    </row>
    <row r="29689" spans="10:10" ht="13">
      <c r="J29689" s="169"/>
    </row>
    <row r="29690" spans="10:10" ht="13">
      <c r="J29690" s="169"/>
    </row>
    <row r="29691" spans="10:10" ht="13">
      <c r="J29691" s="169"/>
    </row>
    <row r="29692" spans="10:10" ht="13">
      <c r="J29692" s="169"/>
    </row>
    <row r="29693" spans="10:10" ht="13">
      <c r="J29693" s="169"/>
    </row>
    <row r="29694" spans="10:10" ht="13">
      <c r="J29694" s="169"/>
    </row>
    <row r="29695" spans="10:10" ht="13">
      <c r="J29695" s="169"/>
    </row>
    <row r="29696" spans="10:10" ht="13">
      <c r="J29696" s="169"/>
    </row>
    <row r="29697" spans="10:10" ht="13">
      <c r="J29697" s="169"/>
    </row>
    <row r="29698" spans="10:10" ht="13">
      <c r="J29698" s="169"/>
    </row>
    <row r="29699" spans="10:10" ht="13">
      <c r="J29699" s="169"/>
    </row>
    <row r="29700" spans="10:10" ht="13">
      <c r="J29700" s="169"/>
    </row>
    <row r="29701" spans="10:10" ht="13">
      <c r="J29701" s="169"/>
    </row>
    <row r="29702" spans="10:10" ht="13">
      <c r="J29702" s="169"/>
    </row>
    <row r="29703" spans="10:10" ht="13">
      <c r="J29703" s="169"/>
    </row>
    <row r="29704" spans="10:10" ht="13">
      <c r="J29704" s="169"/>
    </row>
    <row r="29705" spans="10:10" ht="13">
      <c r="J29705" s="169"/>
    </row>
    <row r="29706" spans="10:10" ht="13">
      <c r="J29706" s="169"/>
    </row>
    <row r="29707" spans="10:10" ht="13">
      <c r="J29707" s="169"/>
    </row>
    <row r="29708" spans="10:10" ht="13">
      <c r="J29708" s="169"/>
    </row>
    <row r="29709" spans="10:10" ht="13">
      <c r="J29709" s="169"/>
    </row>
    <row r="29710" spans="10:10" ht="13">
      <c r="J29710" s="169"/>
    </row>
    <row r="29711" spans="10:10" ht="13">
      <c r="J29711" s="169"/>
    </row>
    <row r="29712" spans="10:10" ht="13">
      <c r="J29712" s="169"/>
    </row>
    <row r="29713" spans="10:10" ht="13">
      <c r="J29713" s="169"/>
    </row>
    <row r="29714" spans="10:10" ht="13">
      <c r="J29714" s="169"/>
    </row>
    <row r="29715" spans="10:10" ht="13">
      <c r="J29715" s="169"/>
    </row>
    <row r="29716" spans="10:10" ht="13">
      <c r="J29716" s="169"/>
    </row>
    <row r="29717" spans="10:10" ht="13">
      <c r="J29717" s="169"/>
    </row>
    <row r="29718" spans="10:10" ht="13">
      <c r="J29718" s="169"/>
    </row>
    <row r="29719" spans="10:10" ht="13">
      <c r="J29719" s="169"/>
    </row>
    <row r="29720" spans="10:10" ht="13">
      <c r="J29720" s="169"/>
    </row>
    <row r="29721" spans="10:10" ht="13">
      <c r="J29721" s="169"/>
    </row>
    <row r="29722" spans="10:10" ht="13">
      <c r="J29722" s="169"/>
    </row>
    <row r="29723" spans="10:10" ht="13">
      <c r="J29723" s="169"/>
    </row>
    <row r="29724" spans="10:10" ht="13">
      <c r="J29724" s="169"/>
    </row>
    <row r="29725" spans="10:10" ht="13">
      <c r="J29725" s="169"/>
    </row>
    <row r="29726" spans="10:10" ht="13">
      <c r="J29726" s="169"/>
    </row>
    <row r="29727" spans="10:10" ht="13">
      <c r="J29727" s="169"/>
    </row>
    <row r="29728" spans="10:10" ht="13">
      <c r="J29728" s="169"/>
    </row>
    <row r="29729" spans="10:10" ht="13">
      <c r="J29729" s="169"/>
    </row>
    <row r="29730" spans="10:10" ht="13">
      <c r="J29730" s="169"/>
    </row>
    <row r="29731" spans="10:10" ht="13">
      <c r="J29731" s="169"/>
    </row>
    <row r="29732" spans="10:10" ht="13">
      <c r="J29732" s="169"/>
    </row>
    <row r="29733" spans="10:10" ht="13">
      <c r="J29733" s="169"/>
    </row>
    <row r="29734" spans="10:10" ht="13">
      <c r="J29734" s="169"/>
    </row>
    <row r="29735" spans="10:10" ht="13">
      <c r="J29735" s="169"/>
    </row>
    <row r="29736" spans="10:10" ht="13">
      <c r="J29736" s="169"/>
    </row>
    <row r="29737" spans="10:10" ht="13">
      <c r="J29737" s="169"/>
    </row>
    <row r="29738" spans="10:10" ht="13">
      <c r="J29738" s="169"/>
    </row>
    <row r="29739" spans="10:10" ht="13">
      <c r="J29739" s="169"/>
    </row>
    <row r="29740" spans="10:10" ht="13">
      <c r="J29740" s="169"/>
    </row>
    <row r="29741" spans="10:10" ht="13">
      <c r="J29741" s="169"/>
    </row>
    <row r="29742" spans="10:10" ht="13">
      <c r="J29742" s="169"/>
    </row>
    <row r="29743" spans="10:10" ht="13">
      <c r="J29743" s="169"/>
    </row>
    <row r="29744" spans="10:10" ht="13">
      <c r="J29744" s="169"/>
    </row>
    <row r="29745" spans="10:10" ht="13">
      <c r="J29745" s="169"/>
    </row>
    <row r="29746" spans="10:10" ht="13">
      <c r="J29746" s="169"/>
    </row>
    <row r="29747" spans="10:10" ht="13">
      <c r="J29747" s="169"/>
    </row>
    <row r="29748" spans="10:10" ht="13">
      <c r="J29748" s="169"/>
    </row>
    <row r="29749" spans="10:10" ht="13">
      <c r="J29749" s="169"/>
    </row>
    <row r="29750" spans="10:10" ht="13">
      <c r="J29750" s="169"/>
    </row>
    <row r="29751" spans="10:10" ht="13">
      <c r="J29751" s="169"/>
    </row>
    <row r="29752" spans="10:10" ht="13">
      <c r="J29752" s="169"/>
    </row>
    <row r="29753" spans="10:10" ht="13">
      <c r="J29753" s="169"/>
    </row>
    <row r="29754" spans="10:10" ht="13">
      <c r="J29754" s="169"/>
    </row>
    <row r="29755" spans="10:10" ht="13">
      <c r="J29755" s="169"/>
    </row>
    <row r="29756" spans="10:10" ht="13">
      <c r="J29756" s="169"/>
    </row>
    <row r="29757" spans="10:10" ht="13">
      <c r="J29757" s="169"/>
    </row>
    <row r="29758" spans="10:10" ht="13">
      <c r="J29758" s="169"/>
    </row>
    <row r="29759" spans="10:10" ht="13">
      <c r="J29759" s="169"/>
    </row>
    <row r="29760" spans="10:10" ht="13">
      <c r="J29760" s="169"/>
    </row>
    <row r="29761" spans="10:10" ht="13">
      <c r="J29761" s="169"/>
    </row>
    <row r="29762" spans="10:10" ht="13">
      <c r="J29762" s="169"/>
    </row>
    <row r="29763" spans="10:10" ht="13">
      <c r="J29763" s="169"/>
    </row>
    <row r="29764" spans="10:10" ht="13">
      <c r="J29764" s="169"/>
    </row>
    <row r="29765" spans="10:10" ht="13">
      <c r="J29765" s="169"/>
    </row>
    <row r="29766" spans="10:10" ht="13">
      <c r="J29766" s="169"/>
    </row>
    <row r="29767" spans="10:10" ht="13">
      <c r="J29767" s="169"/>
    </row>
    <row r="29768" spans="10:10" ht="13">
      <c r="J29768" s="169"/>
    </row>
    <row r="29769" spans="10:10" ht="13">
      <c r="J29769" s="169"/>
    </row>
    <row r="29770" spans="10:10" ht="13">
      <c r="J29770" s="169"/>
    </row>
    <row r="29771" spans="10:10" ht="13">
      <c r="J29771" s="169"/>
    </row>
    <row r="29772" spans="10:10" ht="13">
      <c r="J29772" s="169"/>
    </row>
    <row r="29773" spans="10:10" ht="13">
      <c r="J29773" s="169"/>
    </row>
    <row r="29774" spans="10:10" ht="13">
      <c r="J29774" s="169"/>
    </row>
    <row r="29775" spans="10:10" ht="13">
      <c r="J29775" s="169"/>
    </row>
    <row r="29776" spans="10:10" ht="13">
      <c r="J29776" s="169"/>
    </row>
    <row r="29777" spans="10:10" ht="13">
      <c r="J29777" s="169"/>
    </row>
    <row r="29778" spans="10:10" ht="13">
      <c r="J29778" s="169"/>
    </row>
    <row r="29779" spans="10:10" ht="13">
      <c r="J29779" s="169"/>
    </row>
    <row r="29780" spans="10:10" ht="13">
      <c r="J29780" s="169"/>
    </row>
    <row r="29781" spans="10:10" ht="13">
      <c r="J29781" s="169"/>
    </row>
    <row r="29782" spans="10:10" ht="13">
      <c r="J29782" s="169"/>
    </row>
    <row r="29783" spans="10:10" ht="13">
      <c r="J29783" s="169"/>
    </row>
    <row r="29784" spans="10:10" ht="13">
      <c r="J29784" s="169"/>
    </row>
    <row r="29785" spans="10:10" ht="13">
      <c r="J29785" s="169"/>
    </row>
    <row r="29786" spans="10:10" ht="13">
      <c r="J29786" s="169"/>
    </row>
    <row r="29787" spans="10:10" ht="13">
      <c r="J29787" s="169"/>
    </row>
    <row r="29788" spans="10:10" ht="13">
      <c r="J29788" s="169"/>
    </row>
    <row r="29789" spans="10:10" ht="13">
      <c r="J29789" s="169"/>
    </row>
    <row r="29790" spans="10:10" ht="13">
      <c r="J29790" s="169"/>
    </row>
    <row r="29791" spans="10:10" ht="13">
      <c r="J29791" s="169"/>
    </row>
    <row r="29792" spans="10:10" ht="13">
      <c r="J29792" s="169"/>
    </row>
    <row r="29793" spans="10:10" ht="13">
      <c r="J29793" s="169"/>
    </row>
    <row r="29794" spans="10:10" ht="13">
      <c r="J29794" s="169"/>
    </row>
    <row r="29795" spans="10:10" ht="13">
      <c r="J29795" s="169"/>
    </row>
    <row r="29796" spans="10:10" ht="13">
      <c r="J29796" s="169"/>
    </row>
    <row r="29797" spans="10:10" ht="13">
      <c r="J29797" s="169"/>
    </row>
    <row r="29798" spans="10:10" ht="13">
      <c r="J29798" s="169"/>
    </row>
    <row r="29799" spans="10:10" ht="13">
      <c r="J29799" s="169"/>
    </row>
    <row r="29800" spans="10:10" ht="13">
      <c r="J29800" s="169"/>
    </row>
    <row r="29801" spans="10:10" ht="13">
      <c r="J29801" s="169"/>
    </row>
    <row r="29802" spans="10:10" ht="13">
      <c r="J29802" s="169"/>
    </row>
    <row r="29803" spans="10:10" ht="13">
      <c r="J29803" s="169"/>
    </row>
    <row r="29804" spans="10:10" ht="13">
      <c r="J29804" s="169"/>
    </row>
    <row r="29805" spans="10:10" ht="13">
      <c r="J29805" s="169"/>
    </row>
    <row r="29806" spans="10:10" ht="13">
      <c r="J29806" s="169"/>
    </row>
    <row r="29807" spans="10:10" ht="13">
      <c r="J29807" s="169"/>
    </row>
    <row r="29808" spans="10:10" ht="13">
      <c r="J29808" s="169"/>
    </row>
    <row r="29809" spans="10:10" ht="13">
      <c r="J29809" s="169"/>
    </row>
    <row r="29810" spans="10:10" ht="13">
      <c r="J29810" s="169"/>
    </row>
    <row r="29811" spans="10:10" ht="13">
      <c r="J29811" s="169"/>
    </row>
    <row r="29812" spans="10:10" ht="13">
      <c r="J29812" s="169"/>
    </row>
    <row r="29813" spans="10:10" ht="13">
      <c r="J29813" s="169"/>
    </row>
    <row r="29814" spans="10:10" ht="13">
      <c r="J29814" s="169"/>
    </row>
    <row r="29815" spans="10:10" ht="13">
      <c r="J29815" s="169"/>
    </row>
    <row r="29816" spans="10:10" ht="13">
      <c r="J29816" s="169"/>
    </row>
    <row r="29817" spans="10:10" ht="13">
      <c r="J29817" s="169"/>
    </row>
    <row r="29818" spans="10:10" ht="13">
      <c r="J29818" s="169"/>
    </row>
    <row r="29819" spans="10:10" ht="13">
      <c r="J29819" s="169"/>
    </row>
    <row r="29820" spans="10:10" ht="13">
      <c r="J29820" s="169"/>
    </row>
    <row r="29821" spans="10:10" ht="13">
      <c r="J29821" s="169"/>
    </row>
    <row r="29822" spans="10:10" ht="13">
      <c r="J29822" s="169"/>
    </row>
    <row r="29823" spans="10:10" ht="13">
      <c r="J29823" s="169"/>
    </row>
    <row r="29824" spans="10:10" ht="13">
      <c r="J29824" s="169"/>
    </row>
    <row r="29825" spans="10:10" ht="13">
      <c r="J29825" s="169"/>
    </row>
    <row r="29826" spans="10:10" ht="13">
      <c r="J29826" s="169"/>
    </row>
    <row r="29827" spans="10:10" ht="13">
      <c r="J29827" s="169"/>
    </row>
    <row r="29828" spans="10:10" ht="13">
      <c r="J29828" s="169"/>
    </row>
    <row r="29829" spans="10:10" ht="13">
      <c r="J29829" s="169"/>
    </row>
    <row r="29830" spans="10:10" ht="13">
      <c r="J29830" s="169"/>
    </row>
    <row r="29831" spans="10:10" ht="13">
      <c r="J29831" s="169"/>
    </row>
    <row r="29832" spans="10:10" ht="13">
      <c r="J29832" s="169"/>
    </row>
    <row r="29833" spans="10:10" ht="13">
      <c r="J29833" s="169"/>
    </row>
    <row r="29834" spans="10:10" ht="13">
      <c r="J29834" s="169"/>
    </row>
    <row r="29835" spans="10:10" ht="13">
      <c r="J29835" s="169"/>
    </row>
    <row r="29836" spans="10:10" ht="13">
      <c r="J29836" s="169"/>
    </row>
    <row r="29837" spans="10:10" ht="13">
      <c r="J29837" s="169"/>
    </row>
    <row r="29838" spans="10:10" ht="13">
      <c r="J29838" s="169"/>
    </row>
    <row r="29839" spans="10:10" ht="13">
      <c r="J29839" s="169"/>
    </row>
    <row r="29840" spans="10:10" ht="13">
      <c r="J29840" s="169"/>
    </row>
    <row r="29841" spans="10:10" ht="13">
      <c r="J29841" s="169"/>
    </row>
    <row r="29842" spans="10:10" ht="13">
      <c r="J29842" s="169"/>
    </row>
    <row r="29843" spans="10:10" ht="13">
      <c r="J29843" s="169"/>
    </row>
    <row r="29844" spans="10:10" ht="13">
      <c r="J29844" s="169"/>
    </row>
    <row r="29845" spans="10:10" ht="13">
      <c r="J29845" s="169"/>
    </row>
    <row r="29846" spans="10:10" ht="13">
      <c r="J29846" s="169"/>
    </row>
    <row r="29847" spans="10:10" ht="13">
      <c r="J29847" s="169"/>
    </row>
    <row r="29848" spans="10:10" ht="13">
      <c r="J29848" s="169"/>
    </row>
    <row r="29849" spans="10:10" ht="13">
      <c r="J29849" s="169"/>
    </row>
    <row r="29850" spans="10:10" ht="13">
      <c r="J29850" s="169"/>
    </row>
    <row r="29851" spans="10:10" ht="13">
      <c r="J29851" s="169"/>
    </row>
    <row r="29852" spans="10:10" ht="13">
      <c r="J29852" s="169"/>
    </row>
    <row r="29853" spans="10:10" ht="13">
      <c r="J29853" s="169"/>
    </row>
    <row r="29854" spans="10:10" ht="13">
      <c r="J29854" s="169"/>
    </row>
    <row r="29855" spans="10:10" ht="13">
      <c r="J29855" s="169"/>
    </row>
    <row r="29856" spans="10:10" ht="13">
      <c r="J29856" s="169"/>
    </row>
    <row r="29857" spans="10:10" ht="13">
      <c r="J29857" s="169"/>
    </row>
    <row r="29858" spans="10:10" ht="13">
      <c r="J29858" s="169"/>
    </row>
    <row r="29859" spans="10:10" ht="13">
      <c r="J29859" s="169"/>
    </row>
    <row r="29860" spans="10:10" ht="13">
      <c r="J29860" s="169"/>
    </row>
    <row r="29861" spans="10:10" ht="13">
      <c r="J29861" s="169"/>
    </row>
    <row r="29862" spans="10:10" ht="13">
      <c r="J29862" s="169"/>
    </row>
    <row r="29863" spans="10:10" ht="13">
      <c r="J29863" s="169"/>
    </row>
    <row r="29864" spans="10:10" ht="13">
      <c r="J29864" s="169"/>
    </row>
    <row r="29865" spans="10:10" ht="13">
      <c r="J29865" s="169"/>
    </row>
    <row r="29866" spans="10:10" ht="13">
      <c r="J29866" s="169"/>
    </row>
    <row r="29867" spans="10:10" ht="13">
      <c r="J29867" s="169"/>
    </row>
    <row r="29868" spans="10:10" ht="13">
      <c r="J29868" s="169"/>
    </row>
    <row r="29869" spans="10:10" ht="13">
      <c r="J29869" s="169"/>
    </row>
    <row r="29870" spans="10:10" ht="13">
      <c r="J29870" s="169"/>
    </row>
    <row r="29871" spans="10:10" ht="13">
      <c r="J29871" s="169"/>
    </row>
    <row r="29872" spans="10:10" ht="13">
      <c r="J29872" s="169"/>
    </row>
    <row r="29873" spans="10:10" ht="13">
      <c r="J29873" s="169"/>
    </row>
    <row r="29874" spans="10:10" ht="13">
      <c r="J29874" s="169"/>
    </row>
    <row r="29875" spans="10:10" ht="13">
      <c r="J29875" s="169"/>
    </row>
    <row r="29876" spans="10:10" ht="13">
      <c r="J29876" s="169"/>
    </row>
    <row r="29877" spans="10:10" ht="13">
      <c r="J29877" s="169"/>
    </row>
    <row r="29878" spans="10:10" ht="13">
      <c r="J29878" s="169"/>
    </row>
    <row r="29879" spans="10:10" ht="13">
      <c r="J29879" s="169"/>
    </row>
    <row r="29880" spans="10:10" ht="13">
      <c r="J29880" s="169"/>
    </row>
    <row r="29881" spans="10:10" ht="13">
      <c r="J29881" s="169"/>
    </row>
    <row r="29882" spans="10:10" ht="13">
      <c r="J29882" s="169"/>
    </row>
    <row r="29883" spans="10:10" ht="13">
      <c r="J29883" s="169"/>
    </row>
    <row r="29884" spans="10:10" ht="13">
      <c r="J29884" s="169"/>
    </row>
    <row r="29885" spans="10:10" ht="13">
      <c r="J29885" s="169"/>
    </row>
    <row r="29886" spans="10:10" ht="13">
      <c r="J29886" s="169"/>
    </row>
    <row r="29887" spans="10:10" ht="13">
      <c r="J29887" s="169"/>
    </row>
    <row r="29888" spans="10:10" ht="13">
      <c r="J29888" s="169"/>
    </row>
    <row r="29889" spans="10:10" ht="13">
      <c r="J29889" s="169"/>
    </row>
    <row r="29890" spans="10:10" ht="13">
      <c r="J29890" s="169"/>
    </row>
    <row r="29891" spans="10:10" ht="13">
      <c r="J29891" s="169"/>
    </row>
    <row r="29892" spans="10:10" ht="13">
      <c r="J29892" s="169"/>
    </row>
    <row r="29893" spans="10:10" ht="13">
      <c r="J29893" s="169"/>
    </row>
    <row r="29894" spans="10:10" ht="13">
      <c r="J29894" s="169"/>
    </row>
    <row r="29895" spans="10:10" ht="13">
      <c r="J29895" s="169"/>
    </row>
    <row r="29896" spans="10:10" ht="13">
      <c r="J29896" s="169"/>
    </row>
    <row r="29897" spans="10:10" ht="13">
      <c r="J29897" s="169"/>
    </row>
    <row r="29898" spans="10:10" ht="13">
      <c r="J29898" s="169"/>
    </row>
    <row r="29899" spans="10:10" ht="13">
      <c r="J29899" s="169"/>
    </row>
    <row r="29900" spans="10:10" ht="13">
      <c r="J29900" s="169"/>
    </row>
    <row r="29901" spans="10:10" ht="13">
      <c r="J29901" s="169"/>
    </row>
    <row r="29902" spans="10:10" ht="13">
      <c r="J29902" s="169"/>
    </row>
    <row r="29903" spans="10:10" ht="13">
      <c r="J29903" s="169"/>
    </row>
    <row r="29904" spans="10:10" ht="13">
      <c r="J29904" s="169"/>
    </row>
    <row r="29905" spans="10:10" ht="13">
      <c r="J29905" s="169"/>
    </row>
    <row r="29906" spans="10:10" ht="13">
      <c r="J29906" s="169"/>
    </row>
    <row r="29907" spans="10:10" ht="13">
      <c r="J29907" s="169"/>
    </row>
    <row r="29908" spans="10:10" ht="13">
      <c r="J29908" s="169"/>
    </row>
    <row r="29909" spans="10:10" ht="13">
      <c r="J29909" s="169"/>
    </row>
    <row r="29910" spans="10:10" ht="13">
      <c r="J29910" s="169"/>
    </row>
    <row r="29911" spans="10:10" ht="13">
      <c r="J29911" s="169"/>
    </row>
    <row r="29912" spans="10:10" ht="13">
      <c r="J29912" s="169"/>
    </row>
    <row r="29913" spans="10:10" ht="13">
      <c r="J29913" s="169"/>
    </row>
    <row r="29914" spans="10:10" ht="13">
      <c r="J29914" s="169"/>
    </row>
    <row r="29915" spans="10:10" ht="13">
      <c r="J29915" s="169"/>
    </row>
    <row r="29916" spans="10:10" ht="13">
      <c r="J29916" s="169"/>
    </row>
    <row r="29917" spans="10:10" ht="13">
      <c r="J29917" s="169"/>
    </row>
    <row r="29918" spans="10:10" ht="13">
      <c r="J29918" s="169"/>
    </row>
    <row r="29919" spans="10:10" ht="13">
      <c r="J29919" s="169"/>
    </row>
    <row r="29920" spans="10:10" ht="13">
      <c r="J29920" s="169"/>
    </row>
    <row r="29921" spans="10:10" ht="13">
      <c r="J29921" s="169"/>
    </row>
    <row r="29922" spans="10:10" ht="13">
      <c r="J29922" s="169"/>
    </row>
    <row r="29923" spans="10:10" ht="13">
      <c r="J29923" s="169"/>
    </row>
    <row r="29924" spans="10:10" ht="13">
      <c r="J29924" s="169"/>
    </row>
    <row r="29925" spans="10:10" ht="13">
      <c r="J29925" s="169"/>
    </row>
    <row r="29926" spans="10:10" ht="13">
      <c r="J29926" s="169"/>
    </row>
    <row r="29927" spans="10:10" ht="13">
      <c r="J29927" s="169"/>
    </row>
    <row r="29928" spans="10:10" ht="13">
      <c r="J29928" s="169"/>
    </row>
    <row r="29929" spans="10:10" ht="13">
      <c r="J29929" s="169"/>
    </row>
    <row r="29930" spans="10:10" ht="13">
      <c r="J29930" s="169"/>
    </row>
    <row r="29931" spans="10:10" ht="13">
      <c r="J29931" s="169"/>
    </row>
    <row r="29932" spans="10:10" ht="13">
      <c r="J29932" s="169"/>
    </row>
    <row r="29933" spans="10:10" ht="13">
      <c r="J29933" s="169"/>
    </row>
    <row r="29934" spans="10:10" ht="13">
      <c r="J29934" s="169"/>
    </row>
    <row r="29935" spans="10:10" ht="13">
      <c r="J29935" s="169"/>
    </row>
    <row r="29936" spans="10:10" ht="13">
      <c r="J29936" s="169"/>
    </row>
    <row r="29937" spans="10:10" ht="13">
      <c r="J29937" s="169"/>
    </row>
    <row r="29938" spans="10:10" ht="13">
      <c r="J29938" s="169"/>
    </row>
    <row r="29939" spans="10:10" ht="13">
      <c r="J29939" s="169"/>
    </row>
    <row r="29940" spans="10:10" ht="13">
      <c r="J29940" s="169"/>
    </row>
    <row r="29941" spans="10:10" ht="13">
      <c r="J29941" s="169"/>
    </row>
    <row r="29942" spans="10:10" ht="13">
      <c r="J29942" s="169"/>
    </row>
    <row r="29943" spans="10:10" ht="13">
      <c r="J29943" s="169"/>
    </row>
    <row r="29944" spans="10:10" ht="13">
      <c r="J29944" s="169"/>
    </row>
    <row r="29945" spans="10:10" ht="13">
      <c r="J29945" s="169"/>
    </row>
    <row r="29946" spans="10:10" ht="13">
      <c r="J29946" s="169"/>
    </row>
    <row r="29947" spans="10:10" ht="13">
      <c r="J29947" s="169"/>
    </row>
    <row r="29948" spans="10:10" ht="13">
      <c r="J29948" s="169"/>
    </row>
    <row r="29949" spans="10:10" ht="13">
      <c r="J29949" s="169"/>
    </row>
    <row r="29950" spans="10:10" ht="13">
      <c r="J29950" s="169"/>
    </row>
    <row r="29951" spans="10:10" ht="13">
      <c r="J29951" s="169"/>
    </row>
    <row r="29952" spans="10:10" ht="13">
      <c r="J29952" s="169"/>
    </row>
    <row r="29953" spans="10:10" ht="13">
      <c r="J29953" s="169"/>
    </row>
    <row r="29954" spans="10:10" ht="13">
      <c r="J29954" s="169"/>
    </row>
    <row r="29955" spans="10:10" ht="13">
      <c r="J29955" s="169"/>
    </row>
    <row r="29956" spans="10:10" ht="13">
      <c r="J29956" s="169"/>
    </row>
    <row r="29957" spans="10:10" ht="13">
      <c r="J29957" s="169"/>
    </row>
    <row r="29958" spans="10:10" ht="13">
      <c r="J29958" s="169"/>
    </row>
    <row r="29959" spans="10:10" ht="13">
      <c r="J29959" s="169"/>
    </row>
    <row r="29960" spans="10:10" ht="13">
      <c r="J29960" s="169"/>
    </row>
    <row r="29961" spans="10:10" ht="13">
      <c r="J29961" s="169"/>
    </row>
    <row r="29962" spans="10:10" ht="13">
      <c r="J29962" s="169"/>
    </row>
    <row r="29963" spans="10:10" ht="13">
      <c r="J29963" s="169"/>
    </row>
    <row r="29964" spans="10:10" ht="13">
      <c r="J29964" s="169"/>
    </row>
    <row r="29965" spans="10:10" ht="13">
      <c r="J29965" s="169"/>
    </row>
    <row r="29966" spans="10:10" ht="13">
      <c r="J29966" s="169"/>
    </row>
    <row r="29967" spans="10:10" ht="13">
      <c r="J29967" s="169"/>
    </row>
    <row r="29968" spans="10:10" ht="13">
      <c r="J29968" s="169"/>
    </row>
    <row r="29969" spans="10:10" ht="13">
      <c r="J29969" s="169"/>
    </row>
    <row r="29970" spans="10:10" ht="13">
      <c r="J29970" s="169"/>
    </row>
    <row r="29971" spans="10:10" ht="13">
      <c r="J29971" s="169"/>
    </row>
    <row r="29972" spans="10:10" ht="13">
      <c r="J29972" s="169"/>
    </row>
    <row r="29973" spans="10:10" ht="13">
      <c r="J29973" s="169"/>
    </row>
    <row r="29974" spans="10:10" ht="13">
      <c r="J29974" s="169"/>
    </row>
    <row r="29975" spans="10:10" ht="13">
      <c r="J29975" s="169"/>
    </row>
    <row r="29976" spans="10:10" ht="13">
      <c r="J29976" s="169"/>
    </row>
    <row r="29977" spans="10:10" ht="13">
      <c r="J29977" s="169"/>
    </row>
    <row r="29978" spans="10:10" ht="13">
      <c r="J29978" s="169"/>
    </row>
    <row r="29979" spans="10:10" ht="13">
      <c r="J29979" s="169"/>
    </row>
    <row r="29980" spans="10:10" ht="13">
      <c r="J29980" s="169"/>
    </row>
    <row r="29981" spans="10:10" ht="13">
      <c r="J29981" s="169"/>
    </row>
    <row r="29982" spans="10:10" ht="13">
      <c r="J29982" s="169"/>
    </row>
    <row r="29983" spans="10:10" ht="13">
      <c r="J29983" s="169"/>
    </row>
    <row r="29984" spans="10:10" ht="13">
      <c r="J29984" s="169"/>
    </row>
    <row r="29985" spans="10:10" ht="13">
      <c r="J29985" s="169"/>
    </row>
    <row r="29986" spans="10:10" ht="13">
      <c r="J29986" s="169"/>
    </row>
    <row r="29987" spans="10:10" ht="13">
      <c r="J29987" s="169"/>
    </row>
    <row r="29988" spans="10:10" ht="13">
      <c r="J29988" s="169"/>
    </row>
    <row r="29989" spans="10:10" ht="13">
      <c r="J29989" s="169"/>
    </row>
    <row r="29990" spans="10:10" ht="13">
      <c r="J29990" s="169"/>
    </row>
    <row r="29991" spans="10:10" ht="13">
      <c r="J29991" s="169"/>
    </row>
    <row r="29992" spans="10:10" ht="13">
      <c r="J29992" s="169"/>
    </row>
    <row r="29993" spans="10:10" ht="13">
      <c r="J29993" s="169"/>
    </row>
    <row r="29994" spans="10:10" ht="13">
      <c r="J29994" s="169"/>
    </row>
    <row r="29995" spans="10:10" ht="13">
      <c r="J29995" s="169"/>
    </row>
    <row r="29996" spans="10:10" ht="13">
      <c r="J29996" s="169"/>
    </row>
    <row r="29997" spans="10:10" ht="13">
      <c r="J29997" s="169"/>
    </row>
    <row r="29998" spans="10:10" ht="13">
      <c r="J29998" s="169"/>
    </row>
    <row r="29999" spans="10:10" ht="13">
      <c r="J29999" s="169"/>
    </row>
    <row r="30000" spans="10:10" ht="13">
      <c r="J30000" s="169"/>
    </row>
    <row r="30001" spans="10:10" ht="13">
      <c r="J30001" s="169"/>
    </row>
    <row r="30002" spans="10:10" ht="13">
      <c r="J30002" s="169"/>
    </row>
    <row r="30003" spans="10:10" ht="13">
      <c r="J30003" s="169"/>
    </row>
    <row r="30004" spans="10:10" ht="13">
      <c r="J30004" s="169"/>
    </row>
    <row r="30005" spans="10:10" ht="13">
      <c r="J30005" s="169"/>
    </row>
    <row r="30006" spans="10:10" ht="13">
      <c r="J30006" s="169"/>
    </row>
    <row r="30007" spans="10:10" ht="13">
      <c r="J30007" s="169"/>
    </row>
    <row r="30008" spans="10:10" ht="13">
      <c r="J30008" s="169"/>
    </row>
    <row r="30009" spans="10:10" ht="13">
      <c r="J30009" s="169"/>
    </row>
    <row r="30010" spans="10:10" ht="13">
      <c r="J30010" s="169"/>
    </row>
    <row r="30011" spans="10:10" ht="13">
      <c r="J30011" s="169"/>
    </row>
    <row r="30012" spans="10:10" ht="13">
      <c r="J30012" s="169"/>
    </row>
    <row r="30013" spans="10:10" ht="13">
      <c r="J30013" s="169"/>
    </row>
    <row r="30014" spans="10:10" ht="13">
      <c r="J30014" s="169"/>
    </row>
    <row r="30015" spans="10:10" ht="13">
      <c r="J30015" s="169"/>
    </row>
    <row r="30016" spans="10:10" ht="13">
      <c r="J30016" s="169"/>
    </row>
    <row r="30017" spans="10:10" ht="13">
      <c r="J30017" s="169"/>
    </row>
    <row r="30018" spans="10:10" ht="13">
      <c r="J30018" s="169"/>
    </row>
    <row r="30019" spans="10:10" ht="13">
      <c r="J30019" s="169"/>
    </row>
    <row r="30020" spans="10:10" ht="13">
      <c r="J30020" s="169"/>
    </row>
    <row r="30021" spans="10:10" ht="13">
      <c r="J30021" s="169"/>
    </row>
    <row r="30022" spans="10:10" ht="13">
      <c r="J30022" s="169"/>
    </row>
    <row r="30023" spans="10:10" ht="13">
      <c r="J30023" s="169"/>
    </row>
    <row r="30024" spans="10:10" ht="13">
      <c r="J30024" s="169"/>
    </row>
    <row r="30025" spans="10:10" ht="13">
      <c r="J30025" s="169"/>
    </row>
    <row r="30026" spans="10:10" ht="13">
      <c r="J30026" s="169"/>
    </row>
    <row r="30027" spans="10:10" ht="13">
      <c r="J30027" s="169"/>
    </row>
    <row r="30028" spans="10:10" ht="13">
      <c r="J30028" s="169"/>
    </row>
    <row r="30029" spans="10:10" ht="13">
      <c r="J30029" s="169"/>
    </row>
    <row r="30030" spans="10:10" ht="13">
      <c r="J30030" s="169"/>
    </row>
    <row r="30031" spans="10:10" ht="13">
      <c r="J30031" s="169"/>
    </row>
    <row r="30032" spans="10:10" ht="13">
      <c r="J30032" s="169"/>
    </row>
    <row r="30033" spans="10:10" ht="13">
      <c r="J30033" s="169"/>
    </row>
    <row r="30034" spans="10:10" ht="13">
      <c r="J30034" s="169"/>
    </row>
    <row r="30035" spans="10:10" ht="13">
      <c r="J30035" s="169"/>
    </row>
    <row r="30036" spans="10:10" ht="13">
      <c r="J30036" s="169"/>
    </row>
    <row r="30037" spans="10:10" ht="13">
      <c r="J30037" s="169"/>
    </row>
    <row r="30038" spans="10:10" ht="13">
      <c r="J30038" s="169"/>
    </row>
    <row r="30039" spans="10:10" ht="13">
      <c r="J30039" s="169"/>
    </row>
    <row r="30040" spans="10:10" ht="13">
      <c r="J30040" s="169"/>
    </row>
    <row r="30041" spans="10:10" ht="13">
      <c r="J30041" s="169"/>
    </row>
    <row r="30042" spans="10:10" ht="13">
      <c r="J30042" s="169"/>
    </row>
    <row r="30043" spans="10:10" ht="13">
      <c r="J30043" s="169"/>
    </row>
    <row r="30044" spans="10:10" ht="13">
      <c r="J30044" s="169"/>
    </row>
    <row r="30045" spans="10:10" ht="13">
      <c r="J30045" s="169"/>
    </row>
    <row r="30046" spans="10:10" ht="13">
      <c r="J30046" s="169"/>
    </row>
    <row r="30047" spans="10:10" ht="13">
      <c r="J30047" s="169"/>
    </row>
    <row r="30048" spans="10:10" ht="13">
      <c r="J30048" s="169"/>
    </row>
    <row r="30049" spans="10:10" ht="13">
      <c r="J30049" s="169"/>
    </row>
    <row r="30050" spans="10:10" ht="13">
      <c r="J30050" s="169"/>
    </row>
    <row r="30051" spans="10:10" ht="13">
      <c r="J30051" s="169"/>
    </row>
    <row r="30052" spans="10:10" ht="13">
      <c r="J30052" s="169"/>
    </row>
    <row r="30053" spans="10:10" ht="13">
      <c r="J30053" s="169"/>
    </row>
    <row r="30054" spans="10:10" ht="13">
      <c r="J30054" s="169"/>
    </row>
    <row r="30055" spans="10:10" ht="13">
      <c r="J30055" s="169"/>
    </row>
    <row r="30056" spans="10:10" ht="13">
      <c r="J30056" s="169"/>
    </row>
    <row r="30057" spans="10:10" ht="13">
      <c r="J30057" s="169"/>
    </row>
    <row r="30058" spans="10:10" ht="13">
      <c r="J30058" s="169"/>
    </row>
    <row r="30059" spans="10:10" ht="13">
      <c r="J30059" s="169"/>
    </row>
    <row r="30060" spans="10:10" ht="13">
      <c r="J30060" s="169"/>
    </row>
    <row r="30061" spans="10:10" ht="13">
      <c r="J30061" s="169"/>
    </row>
    <row r="30062" spans="10:10" ht="13">
      <c r="J30062" s="169"/>
    </row>
    <row r="30063" spans="10:10" ht="13">
      <c r="J30063" s="169"/>
    </row>
    <row r="30064" spans="10:10" ht="13">
      <c r="J30064" s="169"/>
    </row>
    <row r="30065" spans="10:10" ht="13">
      <c r="J30065" s="169"/>
    </row>
    <row r="30066" spans="10:10" ht="13">
      <c r="J30066" s="169"/>
    </row>
    <row r="30067" spans="10:10" ht="13">
      <c r="J30067" s="169"/>
    </row>
    <row r="30068" spans="10:10" ht="13">
      <c r="J30068" s="169"/>
    </row>
    <row r="30069" spans="10:10" ht="13">
      <c r="J30069" s="169"/>
    </row>
    <row r="30070" spans="10:10" ht="13">
      <c r="J30070" s="169"/>
    </row>
    <row r="30071" spans="10:10" ht="13">
      <c r="J30071" s="169"/>
    </row>
    <row r="30072" spans="10:10" ht="13">
      <c r="J30072" s="169"/>
    </row>
    <row r="30073" spans="10:10" ht="13">
      <c r="J30073" s="169"/>
    </row>
    <row r="30074" spans="10:10" ht="13">
      <c r="J30074" s="169"/>
    </row>
    <row r="30075" spans="10:10" ht="13">
      <c r="J30075" s="169"/>
    </row>
    <row r="30076" spans="10:10" ht="13">
      <c r="J30076" s="169"/>
    </row>
    <row r="30077" spans="10:10" ht="13">
      <c r="J30077" s="169"/>
    </row>
    <row r="30078" spans="10:10" ht="13">
      <c r="J30078" s="169"/>
    </row>
    <row r="30079" spans="10:10" ht="13">
      <c r="J30079" s="169"/>
    </row>
    <row r="30080" spans="10:10" ht="13">
      <c r="J30080" s="169"/>
    </row>
    <row r="30081" spans="10:10" ht="13">
      <c r="J30081" s="169"/>
    </row>
    <row r="30082" spans="10:10" ht="13">
      <c r="J30082" s="169"/>
    </row>
    <row r="30083" spans="10:10" ht="13">
      <c r="J30083" s="169"/>
    </row>
    <row r="30084" spans="10:10" ht="13">
      <c r="J30084" s="169"/>
    </row>
    <row r="30085" spans="10:10" ht="13">
      <c r="J30085" s="169"/>
    </row>
    <row r="30086" spans="10:10" ht="13">
      <c r="J30086" s="169"/>
    </row>
    <row r="30087" spans="10:10" ht="13">
      <c r="J30087" s="169"/>
    </row>
    <row r="30088" spans="10:10" ht="13">
      <c r="J30088" s="169"/>
    </row>
    <row r="30089" spans="10:10" ht="13">
      <c r="J30089" s="169"/>
    </row>
    <row r="30090" spans="10:10" ht="13">
      <c r="J30090" s="169"/>
    </row>
    <row r="30091" spans="10:10" ht="13">
      <c r="J30091" s="169"/>
    </row>
    <row r="30092" spans="10:10" ht="13">
      <c r="J30092" s="169"/>
    </row>
    <row r="30093" spans="10:10" ht="13">
      <c r="J30093" s="169"/>
    </row>
    <row r="30094" spans="10:10" ht="13">
      <c r="J30094" s="169"/>
    </row>
    <row r="30095" spans="10:10" ht="13">
      <c r="J30095" s="169"/>
    </row>
    <row r="30096" spans="10:10" ht="13">
      <c r="J30096" s="169"/>
    </row>
    <row r="30097" spans="10:10" ht="13">
      <c r="J30097" s="169"/>
    </row>
    <row r="30098" spans="10:10" ht="13">
      <c r="J30098" s="169"/>
    </row>
    <row r="30099" spans="10:10" ht="13">
      <c r="J30099" s="169"/>
    </row>
    <row r="30100" spans="10:10" ht="13">
      <c r="J30100" s="169"/>
    </row>
    <row r="30101" spans="10:10" ht="13">
      <c r="J30101" s="169"/>
    </row>
    <row r="30102" spans="10:10" ht="13">
      <c r="J30102" s="169"/>
    </row>
    <row r="30103" spans="10:10" ht="13">
      <c r="J30103" s="169"/>
    </row>
    <row r="30104" spans="10:10" ht="13">
      <c r="J30104" s="169"/>
    </row>
    <row r="30105" spans="10:10" ht="13">
      <c r="J30105" s="169"/>
    </row>
    <row r="30106" spans="10:10" ht="13">
      <c r="J30106" s="169"/>
    </row>
    <row r="30107" spans="10:10" ht="13">
      <c r="J30107" s="169"/>
    </row>
    <row r="30108" spans="10:10" ht="13">
      <c r="J30108" s="169"/>
    </row>
    <row r="30109" spans="10:10" ht="13">
      <c r="J30109" s="169"/>
    </row>
    <row r="30110" spans="10:10" ht="13">
      <c r="J30110" s="169"/>
    </row>
    <row r="30111" spans="10:10" ht="13">
      <c r="J30111" s="169"/>
    </row>
    <row r="30112" spans="10:10" ht="13">
      <c r="J30112" s="169"/>
    </row>
    <row r="30113" spans="10:10" ht="13">
      <c r="J30113" s="169"/>
    </row>
    <row r="30114" spans="10:10" ht="13">
      <c r="J30114" s="169"/>
    </row>
    <row r="30115" spans="10:10" ht="13">
      <c r="J30115" s="169"/>
    </row>
    <row r="30116" spans="10:10" ht="13">
      <c r="J30116" s="169"/>
    </row>
    <row r="30117" spans="10:10" ht="13">
      <c r="J30117" s="169"/>
    </row>
    <row r="30118" spans="10:10" ht="13">
      <c r="J30118" s="169"/>
    </row>
    <row r="30119" spans="10:10" ht="13">
      <c r="J30119" s="169"/>
    </row>
    <row r="30120" spans="10:10" ht="13">
      <c r="J30120" s="169"/>
    </row>
    <row r="30121" spans="10:10" ht="13">
      <c r="J30121" s="169"/>
    </row>
    <row r="30122" spans="10:10" ht="13">
      <c r="J30122" s="169"/>
    </row>
    <row r="30123" spans="10:10" ht="13">
      <c r="J30123" s="169"/>
    </row>
    <row r="30124" spans="10:10" ht="13">
      <c r="J30124" s="169"/>
    </row>
    <row r="30125" spans="10:10" ht="13">
      <c r="J30125" s="169"/>
    </row>
    <row r="30126" spans="10:10" ht="13">
      <c r="J30126" s="169"/>
    </row>
    <row r="30127" spans="10:10" ht="13">
      <c r="J30127" s="169"/>
    </row>
    <row r="30128" spans="10:10" ht="13">
      <c r="J30128" s="169"/>
    </row>
    <row r="30129" spans="10:10" ht="13">
      <c r="J30129" s="169"/>
    </row>
    <row r="30130" spans="10:10" ht="13">
      <c r="J30130" s="169"/>
    </row>
    <row r="30131" spans="10:10" ht="13">
      <c r="J30131" s="169"/>
    </row>
    <row r="30132" spans="10:10" ht="13">
      <c r="J30132" s="169"/>
    </row>
    <row r="30133" spans="10:10" ht="13">
      <c r="J30133" s="169"/>
    </row>
    <row r="30134" spans="10:10" ht="13">
      <c r="J30134" s="169"/>
    </row>
    <row r="30135" spans="10:10" ht="13">
      <c r="J30135" s="169"/>
    </row>
    <row r="30136" spans="10:10" ht="13">
      <c r="J30136" s="169"/>
    </row>
    <row r="30137" spans="10:10" ht="13">
      <c r="J30137" s="169"/>
    </row>
    <row r="30138" spans="10:10" ht="13">
      <c r="J30138" s="169"/>
    </row>
    <row r="30139" spans="10:10" ht="13">
      <c r="J30139" s="169"/>
    </row>
    <row r="30140" spans="10:10" ht="13">
      <c r="J30140" s="169"/>
    </row>
    <row r="30141" spans="10:10" ht="13">
      <c r="J30141" s="169"/>
    </row>
    <row r="30142" spans="10:10" ht="13">
      <c r="J30142" s="169"/>
    </row>
    <row r="30143" spans="10:10" ht="13">
      <c r="J30143" s="169"/>
    </row>
    <row r="30144" spans="10:10" ht="13">
      <c r="J30144" s="169"/>
    </row>
    <row r="30145" spans="10:10" ht="13">
      <c r="J30145" s="169"/>
    </row>
    <row r="30146" spans="10:10" ht="13">
      <c r="J30146" s="169"/>
    </row>
    <row r="30147" spans="10:10" ht="13">
      <c r="J30147" s="169"/>
    </row>
    <row r="30148" spans="10:10" ht="13">
      <c r="J30148" s="169"/>
    </row>
    <row r="30149" spans="10:10" ht="13">
      <c r="J30149" s="169"/>
    </row>
    <row r="30150" spans="10:10" ht="13">
      <c r="J30150" s="169"/>
    </row>
    <row r="30151" spans="10:10" ht="13">
      <c r="J30151" s="169"/>
    </row>
    <row r="30152" spans="10:10" ht="13">
      <c r="J30152" s="169"/>
    </row>
    <row r="30153" spans="10:10" ht="13">
      <c r="J30153" s="169"/>
    </row>
    <row r="30154" spans="10:10" ht="13">
      <c r="J30154" s="169"/>
    </row>
    <row r="30155" spans="10:10" ht="13">
      <c r="J30155" s="169"/>
    </row>
    <row r="30156" spans="10:10" ht="13">
      <c r="J30156" s="169"/>
    </row>
    <row r="30157" spans="10:10" ht="13">
      <c r="J30157" s="169"/>
    </row>
    <row r="30158" spans="10:10" ht="13">
      <c r="J30158" s="169"/>
    </row>
    <row r="30159" spans="10:10" ht="13">
      <c r="J30159" s="169"/>
    </row>
    <row r="30160" spans="10:10" ht="13">
      <c r="J30160" s="169"/>
    </row>
    <row r="30161" spans="10:10" ht="13">
      <c r="J30161" s="169"/>
    </row>
    <row r="30162" spans="10:10" ht="13">
      <c r="J30162" s="169"/>
    </row>
    <row r="30163" spans="10:10" ht="13">
      <c r="J30163" s="169"/>
    </row>
    <row r="30164" spans="10:10" ht="13">
      <c r="J30164" s="169"/>
    </row>
    <row r="30165" spans="10:10" ht="13">
      <c r="J30165" s="169"/>
    </row>
    <row r="30166" spans="10:10" ht="13">
      <c r="J30166" s="169"/>
    </row>
    <row r="30167" spans="10:10" ht="13">
      <c r="J30167" s="169"/>
    </row>
    <row r="30168" spans="10:10" ht="13">
      <c r="J30168" s="169"/>
    </row>
    <row r="30169" spans="10:10" ht="13">
      <c r="J30169" s="169"/>
    </row>
    <row r="30170" spans="10:10" ht="13">
      <c r="J30170" s="169"/>
    </row>
    <row r="30171" spans="10:10" ht="13">
      <c r="J30171" s="169"/>
    </row>
    <row r="30172" spans="10:10" ht="13">
      <c r="J30172" s="169"/>
    </row>
    <row r="30173" spans="10:10" ht="13">
      <c r="J30173" s="169"/>
    </row>
    <row r="30174" spans="10:10" ht="13">
      <c r="J30174" s="169"/>
    </row>
    <row r="30175" spans="10:10" ht="13">
      <c r="J30175" s="169"/>
    </row>
    <row r="30176" spans="10:10" ht="13">
      <c r="J30176" s="169"/>
    </row>
    <row r="30177" spans="10:10" ht="13">
      <c r="J30177" s="169"/>
    </row>
    <row r="30178" spans="10:10" ht="13">
      <c r="J30178" s="169"/>
    </row>
    <row r="30179" spans="10:10" ht="13">
      <c r="J30179" s="169"/>
    </row>
    <row r="30180" spans="10:10" ht="13">
      <c r="J30180" s="169"/>
    </row>
    <row r="30181" spans="10:10" ht="13">
      <c r="J30181" s="169"/>
    </row>
    <row r="30182" spans="10:10" ht="13">
      <c r="J30182" s="169"/>
    </row>
    <row r="30183" spans="10:10" ht="13">
      <c r="J30183" s="169"/>
    </row>
    <row r="30184" spans="10:10" ht="13">
      <c r="J30184" s="169"/>
    </row>
    <row r="30185" spans="10:10" ht="13">
      <c r="J30185" s="169"/>
    </row>
    <row r="30186" spans="10:10" ht="13">
      <c r="J30186" s="169"/>
    </row>
    <row r="30187" spans="10:10" ht="13">
      <c r="J30187" s="169"/>
    </row>
    <row r="30188" spans="10:10" ht="13">
      <c r="J30188" s="169"/>
    </row>
    <row r="30189" spans="10:10" ht="13">
      <c r="J30189" s="169"/>
    </row>
    <row r="30190" spans="10:10" ht="13">
      <c r="J30190" s="169"/>
    </row>
    <row r="30191" spans="10:10" ht="13">
      <c r="J30191" s="169"/>
    </row>
    <row r="30192" spans="10:10" ht="13">
      <c r="J30192" s="169"/>
    </row>
    <row r="30193" spans="10:10" ht="13">
      <c r="J30193" s="169"/>
    </row>
    <row r="30194" spans="10:10" ht="13">
      <c r="J30194" s="169"/>
    </row>
    <row r="30195" spans="10:10" ht="13">
      <c r="J30195" s="169"/>
    </row>
    <row r="30196" spans="10:10" ht="13">
      <c r="J30196" s="169"/>
    </row>
    <row r="30197" spans="10:10" ht="13">
      <c r="J30197" s="169"/>
    </row>
    <row r="30198" spans="10:10" ht="13">
      <c r="J30198" s="169"/>
    </row>
    <row r="30199" spans="10:10" ht="13">
      <c r="J30199" s="169"/>
    </row>
    <row r="30200" spans="10:10" ht="13">
      <c r="J30200" s="169"/>
    </row>
    <row r="30201" spans="10:10" ht="13">
      <c r="J30201" s="169"/>
    </row>
    <row r="30202" spans="10:10" ht="13">
      <c r="J30202" s="169"/>
    </row>
    <row r="30203" spans="10:10" ht="13">
      <c r="J30203" s="169"/>
    </row>
    <row r="30204" spans="10:10" ht="13">
      <c r="J30204" s="169"/>
    </row>
    <row r="30205" spans="10:10" ht="13">
      <c r="J30205" s="169"/>
    </row>
    <row r="30206" spans="10:10" ht="13">
      <c r="J30206" s="169"/>
    </row>
    <row r="30207" spans="10:10" ht="13">
      <c r="J30207" s="169"/>
    </row>
    <row r="30208" spans="10:10" ht="13">
      <c r="J30208" s="169"/>
    </row>
    <row r="30209" spans="10:10" ht="13">
      <c r="J30209" s="169"/>
    </row>
    <row r="30210" spans="10:10" ht="13">
      <c r="J30210" s="169"/>
    </row>
    <row r="30211" spans="10:10" ht="13">
      <c r="J30211" s="169"/>
    </row>
    <row r="30212" spans="10:10" ht="13">
      <c r="J30212" s="169"/>
    </row>
    <row r="30213" spans="10:10" ht="13">
      <c r="J30213" s="169"/>
    </row>
    <row r="30214" spans="10:10" ht="13">
      <c r="J30214" s="169"/>
    </row>
    <row r="30215" spans="10:10" ht="13">
      <c r="J30215" s="169"/>
    </row>
    <row r="30216" spans="10:10" ht="13">
      <c r="J30216" s="169"/>
    </row>
    <row r="30217" spans="10:10" ht="13">
      <c r="J30217" s="169"/>
    </row>
    <row r="30218" spans="10:10" ht="13">
      <c r="J30218" s="169"/>
    </row>
    <row r="30219" spans="10:10" ht="13">
      <c r="J30219" s="169"/>
    </row>
    <row r="30220" spans="10:10" ht="13">
      <c r="J30220" s="169"/>
    </row>
    <row r="30221" spans="10:10" ht="13">
      <c r="J30221" s="169"/>
    </row>
    <row r="30222" spans="10:10" ht="13">
      <c r="J30222" s="169"/>
    </row>
    <row r="30223" spans="10:10" ht="13">
      <c r="J30223" s="169"/>
    </row>
    <row r="30224" spans="10:10" ht="13">
      <c r="J30224" s="169"/>
    </row>
    <row r="30225" spans="10:10" ht="13">
      <c r="J30225" s="169"/>
    </row>
    <row r="30226" spans="10:10" ht="13">
      <c r="J30226" s="169"/>
    </row>
    <row r="30227" spans="10:10" ht="13">
      <c r="J30227" s="169"/>
    </row>
    <row r="30228" spans="10:10" ht="13">
      <c r="J30228" s="169"/>
    </row>
    <row r="30229" spans="10:10" ht="13">
      <c r="J30229" s="169"/>
    </row>
    <row r="30230" spans="10:10" ht="13">
      <c r="J30230" s="169"/>
    </row>
    <row r="30231" spans="10:10" ht="13">
      <c r="J30231" s="169"/>
    </row>
    <row r="30232" spans="10:10" ht="13">
      <c r="J30232" s="169"/>
    </row>
    <row r="30233" spans="10:10" ht="13">
      <c r="J30233" s="169"/>
    </row>
    <row r="30234" spans="10:10" ht="13">
      <c r="J30234" s="169"/>
    </row>
    <row r="30235" spans="10:10" ht="13">
      <c r="J30235" s="169"/>
    </row>
    <row r="30236" spans="10:10" ht="13">
      <c r="J30236" s="169"/>
    </row>
    <row r="30237" spans="10:10" ht="13">
      <c r="J30237" s="169"/>
    </row>
    <row r="30238" spans="10:10" ht="13">
      <c r="J30238" s="169"/>
    </row>
    <row r="30239" spans="10:10" ht="13">
      <c r="J30239" s="169"/>
    </row>
    <row r="30240" spans="10:10" ht="13">
      <c r="J30240" s="169"/>
    </row>
    <row r="30241" spans="10:10" ht="13">
      <c r="J30241" s="169"/>
    </row>
    <row r="30242" spans="10:10" ht="13">
      <c r="J30242" s="169"/>
    </row>
    <row r="30243" spans="10:10" ht="13">
      <c r="J30243" s="169"/>
    </row>
    <row r="30244" spans="10:10" ht="13">
      <c r="J30244" s="169"/>
    </row>
    <row r="30245" spans="10:10" ht="13">
      <c r="J30245" s="169"/>
    </row>
    <row r="30246" spans="10:10" ht="13">
      <c r="J30246" s="169"/>
    </row>
    <row r="30247" spans="10:10" ht="13">
      <c r="J30247" s="169"/>
    </row>
    <row r="30248" spans="10:10" ht="13">
      <c r="J30248" s="169"/>
    </row>
    <row r="30249" spans="10:10" ht="13">
      <c r="J30249" s="169"/>
    </row>
    <row r="30250" spans="10:10" ht="13">
      <c r="J30250" s="169"/>
    </row>
    <row r="30251" spans="10:10" ht="13">
      <c r="J30251" s="169"/>
    </row>
    <row r="30252" spans="10:10" ht="13">
      <c r="J30252" s="169"/>
    </row>
    <row r="30253" spans="10:10" ht="13">
      <c r="J30253" s="169"/>
    </row>
    <row r="30254" spans="10:10" ht="13">
      <c r="J30254" s="169"/>
    </row>
    <row r="30255" spans="10:10" ht="13">
      <c r="J30255" s="169"/>
    </row>
    <row r="30256" spans="10:10" ht="13">
      <c r="J30256" s="169"/>
    </row>
    <row r="30257" spans="10:10" ht="13">
      <c r="J30257" s="169"/>
    </row>
    <row r="30258" spans="10:10" ht="13">
      <c r="J30258" s="169"/>
    </row>
    <row r="30259" spans="10:10" ht="13">
      <c r="J30259" s="169"/>
    </row>
    <row r="30260" spans="10:10" ht="13">
      <c r="J30260" s="169"/>
    </row>
    <row r="30261" spans="10:10" ht="13">
      <c r="J30261" s="169"/>
    </row>
    <row r="30262" spans="10:10" ht="13">
      <c r="J30262" s="169"/>
    </row>
    <row r="30263" spans="10:10" ht="13">
      <c r="J30263" s="169"/>
    </row>
    <row r="30264" spans="10:10" ht="13">
      <c r="J30264" s="169"/>
    </row>
    <row r="30265" spans="10:10" ht="13">
      <c r="J30265" s="169"/>
    </row>
    <row r="30266" spans="10:10" ht="13">
      <c r="J30266" s="169"/>
    </row>
    <row r="30267" spans="10:10" ht="13">
      <c r="J30267" s="169"/>
    </row>
    <row r="30268" spans="10:10" ht="13">
      <c r="J30268" s="169"/>
    </row>
    <row r="30269" spans="10:10" ht="13">
      <c r="J30269" s="169"/>
    </row>
    <row r="30270" spans="10:10" ht="13">
      <c r="J30270" s="169"/>
    </row>
    <row r="30271" spans="10:10" ht="13">
      <c r="J30271" s="169"/>
    </row>
    <row r="30272" spans="10:10" ht="13">
      <c r="J30272" s="169"/>
    </row>
    <row r="30273" spans="10:10" ht="13">
      <c r="J30273" s="169"/>
    </row>
    <row r="30274" spans="10:10" ht="13">
      <c r="J30274" s="169"/>
    </row>
    <row r="30275" spans="10:10" ht="13">
      <c r="J30275" s="169"/>
    </row>
    <row r="30276" spans="10:10" ht="13">
      <c r="J30276" s="169"/>
    </row>
    <row r="30277" spans="10:10" ht="13">
      <c r="J30277" s="169"/>
    </row>
    <row r="30278" spans="10:10" ht="13">
      <c r="J30278" s="169"/>
    </row>
    <row r="30279" spans="10:10" ht="13">
      <c r="J30279" s="169"/>
    </row>
    <row r="30280" spans="10:10" ht="13">
      <c r="J30280" s="169"/>
    </row>
    <row r="30281" spans="10:10" ht="13">
      <c r="J30281" s="169"/>
    </row>
    <row r="30282" spans="10:10" ht="13">
      <c r="J30282" s="169"/>
    </row>
    <row r="30283" spans="10:10" ht="13">
      <c r="J30283" s="169"/>
    </row>
    <row r="30284" spans="10:10" ht="13">
      <c r="J30284" s="169"/>
    </row>
    <row r="30285" spans="10:10" ht="13">
      <c r="J30285" s="169"/>
    </row>
    <row r="30286" spans="10:10" ht="13">
      <c r="J30286" s="169"/>
    </row>
    <row r="30287" spans="10:10" ht="13">
      <c r="J30287" s="169"/>
    </row>
    <row r="30288" spans="10:10" ht="13">
      <c r="J30288" s="169"/>
    </row>
    <row r="30289" spans="10:10" ht="13">
      <c r="J30289" s="169"/>
    </row>
    <row r="30290" spans="10:10" ht="13">
      <c r="J30290" s="169"/>
    </row>
    <row r="30291" spans="10:10" ht="13">
      <c r="J30291" s="169"/>
    </row>
    <row r="30292" spans="10:10" ht="13">
      <c r="J30292" s="169"/>
    </row>
    <row r="30293" spans="10:10" ht="13">
      <c r="J30293" s="169"/>
    </row>
    <row r="30294" spans="10:10" ht="13">
      <c r="J30294" s="169"/>
    </row>
    <row r="30295" spans="10:10" ht="13">
      <c r="J30295" s="169"/>
    </row>
    <row r="30296" spans="10:10" ht="13">
      <c r="J30296" s="169"/>
    </row>
    <row r="30297" spans="10:10" ht="13">
      <c r="J30297" s="169"/>
    </row>
    <row r="30298" spans="10:10" ht="13">
      <c r="J30298" s="169"/>
    </row>
    <row r="30299" spans="10:10" ht="13">
      <c r="J30299" s="169"/>
    </row>
    <row r="30300" spans="10:10" ht="13">
      <c r="J30300" s="169"/>
    </row>
    <row r="30301" spans="10:10" ht="13">
      <c r="J30301" s="169"/>
    </row>
    <row r="30302" spans="10:10" ht="13">
      <c r="J30302" s="169"/>
    </row>
    <row r="30303" spans="10:10" ht="13">
      <c r="J30303" s="169"/>
    </row>
    <row r="30304" spans="10:10" ht="13">
      <c r="J30304" s="169"/>
    </row>
    <row r="30305" spans="10:10" ht="13">
      <c r="J30305" s="169"/>
    </row>
    <row r="30306" spans="10:10" ht="13">
      <c r="J30306" s="169"/>
    </row>
    <row r="30307" spans="10:10" ht="13">
      <c r="J30307" s="169"/>
    </row>
    <row r="30308" spans="10:10" ht="13">
      <c r="J30308" s="169"/>
    </row>
    <row r="30309" spans="10:10" ht="13">
      <c r="J30309" s="169"/>
    </row>
    <row r="30310" spans="10:10" ht="13">
      <c r="J30310" s="169"/>
    </row>
    <row r="30311" spans="10:10" ht="13">
      <c r="J30311" s="169"/>
    </row>
    <row r="30312" spans="10:10" ht="13">
      <c r="J30312" s="169"/>
    </row>
    <row r="30313" spans="10:10" ht="13">
      <c r="J30313" s="169"/>
    </row>
    <row r="30314" spans="10:10" ht="13">
      <c r="J30314" s="169"/>
    </row>
    <row r="30315" spans="10:10" ht="13">
      <c r="J30315" s="169"/>
    </row>
    <row r="30316" spans="10:10" ht="13">
      <c r="J30316" s="169"/>
    </row>
    <row r="30317" spans="10:10" ht="13">
      <c r="J30317" s="169"/>
    </row>
    <row r="30318" spans="10:10" ht="13">
      <c r="J30318" s="169"/>
    </row>
    <row r="30319" spans="10:10" ht="13">
      <c r="J30319" s="169"/>
    </row>
    <row r="30320" spans="10:10" ht="13">
      <c r="J30320" s="169"/>
    </row>
    <row r="30321" spans="10:10" ht="13">
      <c r="J30321" s="169"/>
    </row>
    <row r="30322" spans="10:10" ht="13">
      <c r="J30322" s="169"/>
    </row>
    <row r="30323" spans="10:10" ht="13">
      <c r="J30323" s="169"/>
    </row>
    <row r="30324" spans="10:10" ht="13">
      <c r="J30324" s="169"/>
    </row>
    <row r="30325" spans="10:10" ht="13">
      <c r="J30325" s="169"/>
    </row>
    <row r="30326" spans="10:10" ht="13">
      <c r="J30326" s="169"/>
    </row>
    <row r="30327" spans="10:10" ht="13">
      <c r="J30327" s="169"/>
    </row>
    <row r="30328" spans="10:10" ht="13">
      <c r="J30328" s="169"/>
    </row>
    <row r="30329" spans="10:10" ht="13">
      <c r="J30329" s="169"/>
    </row>
    <row r="30330" spans="10:10" ht="13">
      <c r="J30330" s="169"/>
    </row>
    <row r="30331" spans="10:10" ht="13">
      <c r="J30331" s="169"/>
    </row>
    <row r="30332" spans="10:10" ht="13">
      <c r="J30332" s="169"/>
    </row>
    <row r="30333" spans="10:10" ht="13">
      <c r="J30333" s="169"/>
    </row>
    <row r="30334" spans="10:10" ht="13">
      <c r="J30334" s="169"/>
    </row>
    <row r="30335" spans="10:10" ht="13">
      <c r="J30335" s="169"/>
    </row>
    <row r="30336" spans="10:10" ht="13">
      <c r="J30336" s="169"/>
    </row>
    <row r="30337" spans="10:10" ht="13">
      <c r="J30337" s="169"/>
    </row>
    <row r="30338" spans="10:10" ht="13">
      <c r="J30338" s="169"/>
    </row>
    <row r="30339" spans="10:10" ht="13">
      <c r="J30339" s="169"/>
    </row>
    <row r="30340" spans="10:10" ht="13">
      <c r="J30340" s="169"/>
    </row>
    <row r="30341" spans="10:10" ht="13">
      <c r="J30341" s="169"/>
    </row>
    <row r="30342" spans="10:10" ht="13">
      <c r="J30342" s="169"/>
    </row>
    <row r="30343" spans="10:10" ht="13">
      <c r="J30343" s="169"/>
    </row>
    <row r="30344" spans="10:10" ht="13">
      <c r="J30344" s="169"/>
    </row>
    <row r="30345" spans="10:10" ht="13">
      <c r="J30345" s="169"/>
    </row>
    <row r="30346" spans="10:10" ht="13">
      <c r="J30346" s="169"/>
    </row>
    <row r="30347" spans="10:10" ht="13">
      <c r="J30347" s="169"/>
    </row>
    <row r="30348" spans="10:10" ht="13">
      <c r="J30348" s="169"/>
    </row>
    <row r="30349" spans="10:10" ht="13">
      <c r="J30349" s="169"/>
    </row>
    <row r="30350" spans="10:10" ht="13">
      <c r="J30350" s="169"/>
    </row>
    <row r="30351" spans="10:10" ht="13">
      <c r="J30351" s="169"/>
    </row>
    <row r="30352" spans="10:10" ht="13">
      <c r="J30352" s="169"/>
    </row>
    <row r="30353" spans="10:10" ht="13">
      <c r="J30353" s="169"/>
    </row>
    <row r="30354" spans="10:10" ht="13">
      <c r="J30354" s="169"/>
    </row>
    <row r="30355" spans="10:10" ht="13">
      <c r="J30355" s="169"/>
    </row>
    <row r="30356" spans="10:10" ht="13">
      <c r="J30356" s="169"/>
    </row>
    <row r="30357" spans="10:10" ht="13">
      <c r="J30357" s="169"/>
    </row>
    <row r="30358" spans="10:10" ht="13">
      <c r="J30358" s="169"/>
    </row>
    <row r="30359" spans="10:10" ht="13">
      <c r="J30359" s="169"/>
    </row>
    <row r="30360" spans="10:10" ht="13">
      <c r="J30360" s="169"/>
    </row>
    <row r="30361" spans="10:10" ht="13">
      <c r="J30361" s="169"/>
    </row>
    <row r="30362" spans="10:10" ht="13">
      <c r="J30362" s="169"/>
    </row>
    <row r="30363" spans="10:10" ht="13">
      <c r="J30363" s="169"/>
    </row>
    <row r="30364" spans="10:10" ht="13">
      <c r="J30364" s="169"/>
    </row>
    <row r="30365" spans="10:10" ht="13">
      <c r="J30365" s="169"/>
    </row>
    <row r="30366" spans="10:10" ht="13">
      <c r="J30366" s="169"/>
    </row>
    <row r="30367" spans="10:10" ht="13">
      <c r="J30367" s="169"/>
    </row>
    <row r="30368" spans="10:10" ht="13">
      <c r="J30368" s="169"/>
    </row>
    <row r="30369" spans="10:10" ht="13">
      <c r="J30369" s="169"/>
    </row>
    <row r="30370" spans="10:10" ht="13">
      <c r="J30370" s="169"/>
    </row>
    <row r="30371" spans="10:10" ht="13">
      <c r="J30371" s="169"/>
    </row>
    <row r="30372" spans="10:10" ht="13">
      <c r="J30372" s="169"/>
    </row>
    <row r="30373" spans="10:10" ht="13">
      <c r="J30373" s="169"/>
    </row>
    <row r="30374" spans="10:10" ht="13">
      <c r="J30374" s="169"/>
    </row>
    <row r="30375" spans="10:10" ht="13">
      <c r="J30375" s="169"/>
    </row>
    <row r="30376" spans="10:10" ht="13">
      <c r="J30376" s="169"/>
    </row>
    <row r="30377" spans="10:10" ht="13">
      <c r="J30377" s="169"/>
    </row>
    <row r="30378" spans="10:10" ht="13">
      <c r="J30378" s="169"/>
    </row>
    <row r="30379" spans="10:10" ht="13">
      <c r="J30379" s="169"/>
    </row>
    <row r="30380" spans="10:10" ht="13">
      <c r="J30380" s="169"/>
    </row>
    <row r="30381" spans="10:10" ht="13">
      <c r="J30381" s="169"/>
    </row>
    <row r="30382" spans="10:10" ht="13">
      <c r="J30382" s="169"/>
    </row>
    <row r="30383" spans="10:10" ht="13">
      <c r="J30383" s="169"/>
    </row>
    <row r="30384" spans="10:10" ht="13">
      <c r="J30384" s="169"/>
    </row>
    <row r="30385" spans="10:10" ht="13">
      <c r="J30385" s="169"/>
    </row>
    <row r="30386" spans="10:10" ht="13">
      <c r="J30386" s="169"/>
    </row>
    <row r="30387" spans="10:10" ht="13">
      <c r="J30387" s="169"/>
    </row>
    <row r="30388" spans="10:10" ht="13">
      <c r="J30388" s="169"/>
    </row>
    <row r="30389" spans="10:10" ht="13">
      <c r="J30389" s="169"/>
    </row>
    <row r="30390" spans="10:10" ht="13">
      <c r="J30390" s="169"/>
    </row>
    <row r="30391" spans="10:10" ht="13">
      <c r="J30391" s="169"/>
    </row>
    <row r="30392" spans="10:10" ht="13">
      <c r="J30392" s="169"/>
    </row>
    <row r="30393" spans="10:10" ht="13">
      <c r="J30393" s="169"/>
    </row>
    <row r="30394" spans="10:10" ht="13">
      <c r="J30394" s="169"/>
    </row>
    <row r="30395" spans="10:10" ht="13">
      <c r="J30395" s="169"/>
    </row>
    <row r="30396" spans="10:10" ht="13">
      <c r="J30396" s="169"/>
    </row>
    <row r="30397" spans="10:10" ht="13">
      <c r="J30397" s="169"/>
    </row>
    <row r="30398" spans="10:10" ht="13">
      <c r="J30398" s="169"/>
    </row>
    <row r="30399" spans="10:10" ht="13">
      <c r="J30399" s="169"/>
    </row>
    <row r="30400" spans="10:10" ht="13">
      <c r="J30400" s="169"/>
    </row>
    <row r="30401" spans="10:10" ht="13">
      <c r="J30401" s="169"/>
    </row>
    <row r="30402" spans="10:10" ht="13">
      <c r="J30402" s="169"/>
    </row>
    <row r="30403" spans="10:10" ht="13">
      <c r="J30403" s="169"/>
    </row>
    <row r="30404" spans="10:10" ht="13">
      <c r="J30404" s="169"/>
    </row>
    <row r="30405" spans="10:10" ht="13">
      <c r="J30405" s="169"/>
    </row>
    <row r="30406" spans="10:10" ht="13">
      <c r="J30406" s="169"/>
    </row>
    <row r="30407" spans="10:10" ht="13">
      <c r="J30407" s="169"/>
    </row>
    <row r="30408" spans="10:10" ht="13">
      <c r="J30408" s="169"/>
    </row>
    <row r="30409" spans="10:10" ht="13">
      <c r="J30409" s="169"/>
    </row>
    <row r="30410" spans="10:10" ht="13">
      <c r="J30410" s="169"/>
    </row>
    <row r="30411" spans="10:10" ht="13">
      <c r="J30411" s="169"/>
    </row>
    <row r="30412" spans="10:10" ht="13">
      <c r="J30412" s="169"/>
    </row>
    <row r="30413" spans="10:10" ht="13">
      <c r="J30413" s="169"/>
    </row>
    <row r="30414" spans="10:10" ht="13">
      <c r="J30414" s="169"/>
    </row>
    <row r="30415" spans="10:10" ht="13">
      <c r="J30415" s="169"/>
    </row>
    <row r="30416" spans="10:10" ht="13">
      <c r="J30416" s="169"/>
    </row>
    <row r="30417" spans="10:10" ht="13">
      <c r="J30417" s="169"/>
    </row>
    <row r="30418" spans="10:10" ht="13">
      <c r="J30418" s="169"/>
    </row>
    <row r="30419" spans="10:10" ht="13">
      <c r="J30419" s="169"/>
    </row>
    <row r="30420" spans="10:10" ht="13">
      <c r="J30420" s="169"/>
    </row>
    <row r="30421" spans="10:10" ht="13">
      <c r="J30421" s="169"/>
    </row>
    <row r="30422" spans="10:10" ht="13">
      <c r="J30422" s="169"/>
    </row>
    <row r="30423" spans="10:10" ht="13">
      <c r="J30423" s="169"/>
    </row>
    <row r="30424" spans="10:10" ht="13">
      <c r="J30424" s="169"/>
    </row>
    <row r="30425" spans="10:10" ht="13">
      <c r="J30425" s="169"/>
    </row>
    <row r="30426" spans="10:10" ht="13">
      <c r="J30426" s="169"/>
    </row>
    <row r="30427" spans="10:10" ht="13">
      <c r="J30427" s="169"/>
    </row>
    <row r="30428" spans="10:10" ht="13">
      <c r="J30428" s="169"/>
    </row>
    <row r="30429" spans="10:10" ht="13">
      <c r="J30429" s="169"/>
    </row>
    <row r="30430" spans="10:10" ht="13">
      <c r="J30430" s="169"/>
    </row>
    <row r="30431" spans="10:10" ht="13">
      <c r="J30431" s="169"/>
    </row>
    <row r="30432" spans="10:10" ht="13">
      <c r="J30432" s="169"/>
    </row>
    <row r="30433" spans="10:10" ht="13">
      <c r="J30433" s="169"/>
    </row>
    <row r="30434" spans="10:10" ht="13">
      <c r="J30434" s="169"/>
    </row>
    <row r="30435" spans="10:10" ht="13">
      <c r="J30435" s="169"/>
    </row>
    <row r="30436" spans="10:10" ht="13">
      <c r="J30436" s="169"/>
    </row>
    <row r="30437" spans="10:10" ht="13">
      <c r="J30437" s="169"/>
    </row>
    <row r="30438" spans="10:10" ht="13">
      <c r="J30438" s="169"/>
    </row>
    <row r="30439" spans="10:10" ht="13">
      <c r="J30439" s="169"/>
    </row>
    <row r="30440" spans="10:10" ht="13">
      <c r="J30440" s="169"/>
    </row>
    <row r="30441" spans="10:10" ht="13">
      <c r="J30441" s="169"/>
    </row>
    <row r="30442" spans="10:10" ht="13">
      <c r="J30442" s="169"/>
    </row>
    <row r="30443" spans="10:10" ht="13">
      <c r="J30443" s="169"/>
    </row>
    <row r="30444" spans="10:10" ht="13">
      <c r="J30444" s="169"/>
    </row>
    <row r="30445" spans="10:10" ht="13">
      <c r="J30445" s="169"/>
    </row>
    <row r="30446" spans="10:10" ht="13">
      <c r="J30446" s="169"/>
    </row>
    <row r="30447" spans="10:10" ht="13">
      <c r="J30447" s="169"/>
    </row>
    <row r="30448" spans="10:10" ht="13">
      <c r="J30448" s="169"/>
    </row>
    <row r="30449" spans="10:10" ht="13">
      <c r="J30449" s="169"/>
    </row>
    <row r="30450" spans="10:10" ht="13">
      <c r="J30450" s="169"/>
    </row>
    <row r="30451" spans="10:10" ht="13">
      <c r="J30451" s="169"/>
    </row>
    <row r="30452" spans="10:10" ht="13">
      <c r="J30452" s="169"/>
    </row>
    <row r="30453" spans="10:10" ht="13">
      <c r="J30453" s="169"/>
    </row>
    <row r="30454" spans="10:10" ht="13">
      <c r="J30454" s="169"/>
    </row>
    <row r="30455" spans="10:10" ht="13">
      <c r="J30455" s="169"/>
    </row>
    <row r="30456" spans="10:10" ht="13">
      <c r="J30456" s="169"/>
    </row>
    <row r="30457" spans="10:10" ht="13">
      <c r="J30457" s="169"/>
    </row>
    <row r="30458" spans="10:10" ht="13">
      <c r="J30458" s="169"/>
    </row>
    <row r="30459" spans="10:10" ht="13">
      <c r="J30459" s="169"/>
    </row>
    <row r="30460" spans="10:10" ht="13">
      <c r="J30460" s="169"/>
    </row>
    <row r="30461" spans="10:10" ht="13">
      <c r="J30461" s="169"/>
    </row>
    <row r="30462" spans="10:10" ht="13">
      <c r="J30462" s="169"/>
    </row>
    <row r="30463" spans="10:10" ht="13">
      <c r="J30463" s="169"/>
    </row>
    <row r="30464" spans="10:10" ht="13">
      <c r="J30464" s="169"/>
    </row>
    <row r="30465" spans="10:10" ht="13">
      <c r="J30465" s="169"/>
    </row>
    <row r="30466" spans="10:10" ht="13">
      <c r="J30466" s="169"/>
    </row>
    <row r="30467" spans="10:10" ht="13">
      <c r="J30467" s="169"/>
    </row>
    <row r="30468" spans="10:10" ht="13">
      <c r="J30468" s="169"/>
    </row>
    <row r="30469" spans="10:10" ht="13">
      <c r="J30469" s="169"/>
    </row>
    <row r="30470" spans="10:10" ht="13">
      <c r="J30470" s="169"/>
    </row>
    <row r="30471" spans="10:10" ht="13">
      <c r="J30471" s="169"/>
    </row>
    <row r="30472" spans="10:10" ht="13">
      <c r="J30472" s="169"/>
    </row>
    <row r="30473" spans="10:10" ht="13">
      <c r="J30473" s="169"/>
    </row>
    <row r="30474" spans="10:10" ht="13">
      <c r="J30474" s="169"/>
    </row>
    <row r="30475" spans="10:10" ht="13">
      <c r="J30475" s="169"/>
    </row>
    <row r="30476" spans="10:10" ht="13">
      <c r="J30476" s="169"/>
    </row>
    <row r="30477" spans="10:10" ht="13">
      <c r="J30477" s="169"/>
    </row>
    <row r="30478" spans="10:10" ht="13">
      <c r="J30478" s="169"/>
    </row>
    <row r="30479" spans="10:10" ht="13">
      <c r="J30479" s="169"/>
    </row>
    <row r="30480" spans="10:10" ht="13">
      <c r="J30480" s="169"/>
    </row>
    <row r="30481" spans="10:10" ht="13">
      <c r="J30481" s="169"/>
    </row>
    <row r="30482" spans="10:10" ht="13">
      <c r="J30482" s="169"/>
    </row>
    <row r="30483" spans="10:10" ht="13">
      <c r="J30483" s="169"/>
    </row>
    <row r="30484" spans="10:10" ht="13">
      <c r="J30484" s="169"/>
    </row>
    <row r="30485" spans="10:10" ht="13">
      <c r="J30485" s="169"/>
    </row>
    <row r="30486" spans="10:10" ht="13">
      <c r="J30486" s="169"/>
    </row>
    <row r="30487" spans="10:10" ht="13">
      <c r="J30487" s="169"/>
    </row>
    <row r="30488" spans="10:10" ht="13">
      <c r="J30488" s="169"/>
    </row>
    <row r="30489" spans="10:10" ht="13">
      <c r="J30489" s="169"/>
    </row>
    <row r="30490" spans="10:10" ht="13">
      <c r="J30490" s="169"/>
    </row>
    <row r="30491" spans="10:10" ht="13">
      <c r="J30491" s="169"/>
    </row>
    <row r="30492" spans="10:10" ht="13">
      <c r="J30492" s="169"/>
    </row>
    <row r="30493" spans="10:10" ht="13">
      <c r="J30493" s="169"/>
    </row>
    <row r="30494" spans="10:10" ht="13">
      <c r="J30494" s="169"/>
    </row>
    <row r="30495" spans="10:10" ht="13">
      <c r="J30495" s="169"/>
    </row>
    <row r="30496" spans="10:10" ht="13">
      <c r="J30496" s="169"/>
    </row>
    <row r="30497" spans="10:10" ht="13">
      <c r="J30497" s="169"/>
    </row>
    <row r="30498" spans="10:10" ht="13">
      <c r="J30498" s="169"/>
    </row>
    <row r="30499" spans="10:10" ht="13">
      <c r="J30499" s="169"/>
    </row>
    <row r="30500" spans="10:10" ht="13">
      <c r="J30500" s="169"/>
    </row>
    <row r="30501" spans="10:10" ht="13">
      <c r="J30501" s="169"/>
    </row>
    <row r="30502" spans="10:10" ht="13">
      <c r="J30502" s="169"/>
    </row>
    <row r="30503" spans="10:10" ht="13">
      <c r="J30503" s="169"/>
    </row>
    <row r="30504" spans="10:10" ht="13">
      <c r="J30504" s="169"/>
    </row>
    <row r="30505" spans="10:10" ht="13">
      <c r="J30505" s="169"/>
    </row>
    <row r="30506" spans="10:10" ht="13">
      <c r="J30506" s="169"/>
    </row>
    <row r="30507" spans="10:10" ht="13">
      <c r="J30507" s="169"/>
    </row>
    <row r="30508" spans="10:10" ht="13">
      <c r="J30508" s="169"/>
    </row>
    <row r="30509" spans="10:10" ht="13">
      <c r="J30509" s="169"/>
    </row>
    <row r="30510" spans="10:10" ht="13">
      <c r="J30510" s="169"/>
    </row>
    <row r="30511" spans="10:10" ht="13">
      <c r="J30511" s="169"/>
    </row>
    <row r="30512" spans="10:10" ht="13">
      <c r="J30512" s="169"/>
    </row>
    <row r="30513" spans="10:10" ht="13">
      <c r="J30513" s="169"/>
    </row>
    <row r="30514" spans="10:10" ht="13">
      <c r="J30514" s="169"/>
    </row>
    <row r="30515" spans="10:10" ht="13">
      <c r="J30515" s="169"/>
    </row>
    <row r="30516" spans="10:10" ht="13">
      <c r="J30516" s="169"/>
    </row>
    <row r="30517" spans="10:10" ht="13">
      <c r="J30517" s="169"/>
    </row>
    <row r="30518" spans="10:10" ht="13">
      <c r="J30518" s="169"/>
    </row>
    <row r="30519" spans="10:10" ht="13">
      <c r="J30519" s="169"/>
    </row>
    <row r="30520" spans="10:10" ht="13">
      <c r="J30520" s="169"/>
    </row>
    <row r="30521" spans="10:10" ht="13">
      <c r="J30521" s="169"/>
    </row>
    <row r="30522" spans="10:10" ht="13">
      <c r="J30522" s="169"/>
    </row>
    <row r="30523" spans="10:10" ht="13">
      <c r="J30523" s="169"/>
    </row>
    <row r="30524" spans="10:10" ht="13">
      <c r="J30524" s="169"/>
    </row>
    <row r="30525" spans="10:10" ht="13">
      <c r="J30525" s="169"/>
    </row>
    <row r="30526" spans="10:10" ht="13">
      <c r="J30526" s="169"/>
    </row>
    <row r="30527" spans="10:10" ht="13">
      <c r="J30527" s="169"/>
    </row>
    <row r="30528" spans="10:10" ht="13">
      <c r="J30528" s="169"/>
    </row>
    <row r="30529" spans="10:10" ht="13">
      <c r="J30529" s="169"/>
    </row>
    <row r="30530" spans="10:10" ht="13">
      <c r="J30530" s="169"/>
    </row>
    <row r="30531" spans="10:10" ht="13">
      <c r="J30531" s="169"/>
    </row>
    <row r="30532" spans="10:10" ht="13">
      <c r="J30532" s="169"/>
    </row>
    <row r="30533" spans="10:10" ht="13">
      <c r="J30533" s="169"/>
    </row>
    <row r="30534" spans="10:10" ht="13">
      <c r="J30534" s="169"/>
    </row>
    <row r="30535" spans="10:10" ht="13">
      <c r="J30535" s="169"/>
    </row>
    <row r="30536" spans="10:10" ht="13">
      <c r="J30536" s="169"/>
    </row>
    <row r="30537" spans="10:10" ht="13">
      <c r="J30537" s="169"/>
    </row>
    <row r="30538" spans="10:10" ht="13">
      <c r="J30538" s="169"/>
    </row>
    <row r="30539" spans="10:10" ht="13">
      <c r="J30539" s="169"/>
    </row>
    <row r="30540" spans="10:10" ht="13">
      <c r="J30540" s="169"/>
    </row>
    <row r="30541" spans="10:10" ht="13">
      <c r="J30541" s="169"/>
    </row>
    <row r="30542" spans="10:10" ht="13">
      <c r="J30542" s="169"/>
    </row>
    <row r="30543" spans="10:10" ht="13">
      <c r="J30543" s="169"/>
    </row>
    <row r="30544" spans="10:10" ht="13">
      <c r="J30544" s="169"/>
    </row>
    <row r="30545" spans="10:10" ht="13">
      <c r="J30545" s="169"/>
    </row>
    <row r="30546" spans="10:10" ht="13">
      <c r="J30546" s="169"/>
    </row>
    <row r="30547" spans="10:10" ht="13">
      <c r="J30547" s="169"/>
    </row>
    <row r="30548" spans="10:10" ht="13">
      <c r="J30548" s="169"/>
    </row>
    <row r="30549" spans="10:10" ht="13">
      <c r="J30549" s="169"/>
    </row>
    <row r="30550" spans="10:10" ht="13">
      <c r="J30550" s="169"/>
    </row>
    <row r="30551" spans="10:10" ht="13">
      <c r="J30551" s="169"/>
    </row>
    <row r="30552" spans="10:10" ht="13">
      <c r="J30552" s="169"/>
    </row>
    <row r="30553" spans="10:10" ht="13">
      <c r="J30553" s="169"/>
    </row>
    <row r="30554" spans="10:10" ht="13">
      <c r="J30554" s="169"/>
    </row>
    <row r="30555" spans="10:10" ht="13">
      <c r="J30555" s="169"/>
    </row>
    <row r="30556" spans="10:10" ht="13">
      <c r="J30556" s="169"/>
    </row>
    <row r="30557" spans="10:10" ht="13">
      <c r="J30557" s="169"/>
    </row>
    <row r="30558" spans="10:10" ht="13">
      <c r="J30558" s="169"/>
    </row>
    <row r="30559" spans="10:10" ht="13">
      <c r="J30559" s="169"/>
    </row>
    <row r="30560" spans="10:10" ht="13">
      <c r="J30560" s="169"/>
    </row>
    <row r="30561" spans="10:10" ht="13">
      <c r="J30561" s="169"/>
    </row>
    <row r="30562" spans="10:10" ht="13">
      <c r="J30562" s="169"/>
    </row>
    <row r="30563" spans="10:10" ht="13">
      <c r="J30563" s="169"/>
    </row>
    <row r="30564" spans="10:10" ht="13">
      <c r="J30564" s="169"/>
    </row>
    <row r="30565" spans="10:10" ht="13">
      <c r="J30565" s="169"/>
    </row>
    <row r="30566" spans="10:10" ht="13">
      <c r="J30566" s="169"/>
    </row>
    <row r="30567" spans="10:10" ht="13">
      <c r="J30567" s="169"/>
    </row>
    <row r="30568" spans="10:10" ht="13">
      <c r="J30568" s="169"/>
    </row>
    <row r="30569" spans="10:10" ht="13">
      <c r="J30569" s="169"/>
    </row>
    <row r="30570" spans="10:10" ht="13">
      <c r="J30570" s="169"/>
    </row>
    <row r="30571" spans="10:10" ht="13">
      <c r="J30571" s="169"/>
    </row>
    <row r="30572" spans="10:10" ht="13">
      <c r="J30572" s="169"/>
    </row>
    <row r="30573" spans="10:10" ht="13">
      <c r="J30573" s="169"/>
    </row>
    <row r="30574" spans="10:10" ht="13">
      <c r="J30574" s="169"/>
    </row>
    <row r="30575" spans="10:10" ht="13">
      <c r="J30575" s="169"/>
    </row>
    <row r="30576" spans="10:10" ht="13">
      <c r="J30576" s="169"/>
    </row>
    <row r="30577" spans="10:10" ht="13">
      <c r="J30577" s="169"/>
    </row>
    <row r="30578" spans="10:10" ht="13">
      <c r="J30578" s="169"/>
    </row>
    <row r="30579" spans="10:10" ht="13">
      <c r="J30579" s="169"/>
    </row>
    <row r="30580" spans="10:10" ht="13">
      <c r="J30580" s="169"/>
    </row>
    <row r="30581" spans="10:10" ht="13">
      <c r="J30581" s="169"/>
    </row>
    <row r="30582" spans="10:10" ht="13">
      <c r="J30582" s="169"/>
    </row>
    <row r="30583" spans="10:10" ht="13">
      <c r="J30583" s="169"/>
    </row>
    <row r="30584" spans="10:10" ht="13">
      <c r="J30584" s="169"/>
    </row>
    <row r="30585" spans="10:10" ht="13">
      <c r="J30585" s="169"/>
    </row>
    <row r="30586" spans="10:10" ht="13">
      <c r="J30586" s="169"/>
    </row>
    <row r="30587" spans="10:10" ht="13">
      <c r="J30587" s="169"/>
    </row>
    <row r="30588" spans="10:10" ht="13">
      <c r="J30588" s="169"/>
    </row>
    <row r="30589" spans="10:10" ht="13">
      <c r="J30589" s="169"/>
    </row>
    <row r="30590" spans="10:10" ht="13">
      <c r="J30590" s="169"/>
    </row>
    <row r="30591" spans="10:10" ht="13">
      <c r="J30591" s="169"/>
    </row>
    <row r="30592" spans="10:10" ht="13">
      <c r="J30592" s="169"/>
    </row>
    <row r="30593" spans="10:10" ht="13">
      <c r="J30593" s="169"/>
    </row>
    <row r="30594" spans="10:10" ht="13">
      <c r="J30594" s="169"/>
    </row>
    <row r="30595" spans="10:10" ht="13">
      <c r="J30595" s="169"/>
    </row>
    <row r="30596" spans="10:10" ht="13">
      <c r="J30596" s="169"/>
    </row>
    <row r="30597" spans="10:10" ht="13">
      <c r="J30597" s="169"/>
    </row>
    <row r="30598" spans="10:10" ht="13">
      <c r="J30598" s="169"/>
    </row>
    <row r="30599" spans="10:10" ht="13">
      <c r="J30599" s="169"/>
    </row>
    <row r="30600" spans="10:10" ht="13">
      <c r="J30600" s="169"/>
    </row>
    <row r="30601" spans="10:10" ht="13">
      <c r="J30601" s="169"/>
    </row>
    <row r="30602" spans="10:10" ht="13">
      <c r="J30602" s="169"/>
    </row>
    <row r="30603" spans="10:10" ht="13">
      <c r="J30603" s="169"/>
    </row>
    <row r="30604" spans="10:10" ht="13">
      <c r="J30604" s="169"/>
    </row>
    <row r="30605" spans="10:10" ht="13">
      <c r="J30605" s="169"/>
    </row>
    <row r="30606" spans="10:10" ht="13">
      <c r="J30606" s="169"/>
    </row>
    <row r="30607" spans="10:10" ht="13">
      <c r="J30607" s="169"/>
    </row>
    <row r="30608" spans="10:10" ht="13">
      <c r="J30608" s="169"/>
    </row>
    <row r="30609" spans="10:10" ht="13">
      <c r="J30609" s="169"/>
    </row>
    <row r="30610" spans="10:10" ht="13">
      <c r="J30610" s="169"/>
    </row>
    <row r="30611" spans="10:10" ht="13">
      <c r="J30611" s="169"/>
    </row>
    <row r="30612" spans="10:10" ht="13">
      <c r="J30612" s="169"/>
    </row>
    <row r="30613" spans="10:10" ht="13">
      <c r="J30613" s="169"/>
    </row>
    <row r="30614" spans="10:10" ht="13">
      <c r="J30614" s="169"/>
    </row>
    <row r="30615" spans="10:10" ht="13">
      <c r="J30615" s="169"/>
    </row>
    <row r="30616" spans="10:10" ht="13">
      <c r="J30616" s="169"/>
    </row>
    <row r="30617" spans="10:10" ht="13">
      <c r="J30617" s="169"/>
    </row>
    <row r="30618" spans="10:10" ht="13">
      <c r="J30618" s="169"/>
    </row>
    <row r="30619" spans="10:10" ht="13">
      <c r="J30619" s="169"/>
    </row>
    <row r="30620" spans="10:10" ht="13">
      <c r="J30620" s="169"/>
    </row>
    <row r="30621" spans="10:10" ht="13">
      <c r="J30621" s="169"/>
    </row>
    <row r="30622" spans="10:10" ht="13">
      <c r="J30622" s="169"/>
    </row>
    <row r="30623" spans="10:10" ht="13">
      <c r="J30623" s="169"/>
    </row>
    <row r="30624" spans="10:10" ht="13">
      <c r="J30624" s="169"/>
    </row>
    <row r="30625" spans="10:10" ht="13">
      <c r="J30625" s="169"/>
    </row>
    <row r="30626" spans="10:10" ht="13">
      <c r="J30626" s="169"/>
    </row>
    <row r="30627" spans="10:10" ht="13">
      <c r="J30627" s="169"/>
    </row>
    <row r="30628" spans="10:10" ht="13">
      <c r="J30628" s="169"/>
    </row>
    <row r="30629" spans="10:10" ht="13">
      <c r="J30629" s="169"/>
    </row>
    <row r="30630" spans="10:10" ht="13">
      <c r="J30630" s="169"/>
    </row>
    <row r="30631" spans="10:10" ht="13">
      <c r="J30631" s="169"/>
    </row>
    <row r="30632" spans="10:10" ht="13">
      <c r="J30632" s="169"/>
    </row>
    <row r="30633" spans="10:10" ht="13">
      <c r="J30633" s="169"/>
    </row>
    <row r="30634" spans="10:10" ht="13">
      <c r="J30634" s="169"/>
    </row>
    <row r="30635" spans="10:10" ht="13">
      <c r="J30635" s="169"/>
    </row>
    <row r="30636" spans="10:10" ht="13">
      <c r="J30636" s="169"/>
    </row>
    <row r="30637" spans="10:10" ht="13">
      <c r="J30637" s="169"/>
    </row>
    <row r="30638" spans="10:10" ht="13">
      <c r="J30638" s="169"/>
    </row>
    <row r="30639" spans="10:10" ht="13">
      <c r="J30639" s="169"/>
    </row>
    <row r="30640" spans="10:10" ht="13">
      <c r="J30640" s="169"/>
    </row>
    <row r="30641" spans="10:10" ht="13">
      <c r="J30641" s="169"/>
    </row>
    <row r="30642" spans="10:10" ht="13">
      <c r="J30642" s="169"/>
    </row>
    <row r="30643" spans="10:10" ht="13">
      <c r="J30643" s="169"/>
    </row>
    <row r="30644" spans="10:10" ht="13">
      <c r="J30644" s="169"/>
    </row>
    <row r="30645" spans="10:10" ht="13">
      <c r="J30645" s="169"/>
    </row>
    <row r="30646" spans="10:10" ht="13">
      <c r="J30646" s="169"/>
    </row>
    <row r="30647" spans="10:10" ht="13">
      <c r="J30647" s="169"/>
    </row>
    <row r="30648" spans="10:10" ht="13">
      <c r="J30648" s="169"/>
    </row>
    <row r="30649" spans="10:10" ht="13">
      <c r="J30649" s="169"/>
    </row>
    <row r="30650" spans="10:10" ht="13">
      <c r="J30650" s="169"/>
    </row>
    <row r="30651" spans="10:10" ht="13">
      <c r="J30651" s="169"/>
    </row>
    <row r="30652" spans="10:10" ht="13">
      <c r="J30652" s="169"/>
    </row>
    <row r="30653" spans="10:10" ht="13">
      <c r="J30653" s="169"/>
    </row>
    <row r="30654" spans="10:10" ht="13">
      <c r="J30654" s="169"/>
    </row>
    <row r="30655" spans="10:10" ht="13">
      <c r="J30655" s="169"/>
    </row>
    <row r="30656" spans="10:10" ht="13">
      <c r="J30656" s="169"/>
    </row>
    <row r="30657" spans="10:10" ht="13">
      <c r="J30657" s="169"/>
    </row>
    <row r="30658" spans="10:10" ht="13">
      <c r="J30658" s="169"/>
    </row>
    <row r="30659" spans="10:10" ht="13">
      <c r="J30659" s="169"/>
    </row>
    <row r="30660" spans="10:10" ht="13">
      <c r="J30660" s="169"/>
    </row>
    <row r="30661" spans="10:10" ht="13">
      <c r="J30661" s="169"/>
    </row>
    <row r="30662" spans="10:10" ht="13">
      <c r="J30662" s="169"/>
    </row>
    <row r="30663" spans="10:10" ht="13">
      <c r="J30663" s="169"/>
    </row>
    <row r="30664" spans="10:10" ht="13">
      <c r="J30664" s="169"/>
    </row>
    <row r="30665" spans="10:10" ht="13">
      <c r="J30665" s="169"/>
    </row>
    <row r="30666" spans="10:10" ht="13">
      <c r="J30666" s="169"/>
    </row>
    <row r="30667" spans="10:10" ht="13">
      <c r="J30667" s="169"/>
    </row>
    <row r="30668" spans="10:10" ht="13">
      <c r="J30668" s="169"/>
    </row>
    <row r="30669" spans="10:10" ht="13">
      <c r="J30669" s="169"/>
    </row>
    <row r="30670" spans="10:10" ht="13">
      <c r="J30670" s="169"/>
    </row>
    <row r="30671" spans="10:10" ht="13">
      <c r="J30671" s="169"/>
    </row>
    <row r="30672" spans="10:10" ht="13">
      <c r="J30672" s="169"/>
    </row>
    <row r="30673" spans="10:10" ht="13">
      <c r="J30673" s="169"/>
    </row>
    <row r="30674" spans="10:10" ht="13">
      <c r="J30674" s="169"/>
    </row>
    <row r="30675" spans="10:10" ht="13">
      <c r="J30675" s="169"/>
    </row>
    <row r="30676" spans="10:10" ht="13">
      <c r="J30676" s="169"/>
    </row>
    <row r="30677" spans="10:10" ht="13">
      <c r="J30677" s="169"/>
    </row>
    <row r="30678" spans="10:10" ht="13">
      <c r="J30678" s="169"/>
    </row>
    <row r="30679" spans="10:10" ht="13">
      <c r="J30679" s="169"/>
    </row>
    <row r="30680" spans="10:10" ht="13">
      <c r="J30680" s="169"/>
    </row>
    <row r="30681" spans="10:10" ht="13">
      <c r="J30681" s="169"/>
    </row>
    <row r="30682" spans="10:10" ht="13">
      <c r="J30682" s="169"/>
    </row>
    <row r="30683" spans="10:10" ht="13">
      <c r="J30683" s="169"/>
    </row>
    <row r="30684" spans="10:10" ht="13">
      <c r="J30684" s="169"/>
    </row>
    <row r="30685" spans="10:10" ht="13">
      <c r="J30685" s="169"/>
    </row>
    <row r="30686" spans="10:10" ht="13">
      <c r="J30686" s="169"/>
    </row>
    <row r="30687" spans="10:10" ht="13">
      <c r="J30687" s="169"/>
    </row>
    <row r="30688" spans="10:10" ht="13">
      <c r="J30688" s="169"/>
    </row>
    <row r="30689" spans="10:10" ht="13">
      <c r="J30689" s="169"/>
    </row>
    <row r="30690" spans="10:10" ht="13">
      <c r="J30690" s="169"/>
    </row>
    <row r="30691" spans="10:10" ht="13">
      <c r="J30691" s="169"/>
    </row>
    <row r="30692" spans="10:10" ht="13">
      <c r="J30692" s="169"/>
    </row>
    <row r="30693" spans="10:10" ht="13">
      <c r="J30693" s="169"/>
    </row>
    <row r="30694" spans="10:10" ht="13">
      <c r="J30694" s="169"/>
    </row>
    <row r="30695" spans="10:10" ht="13">
      <c r="J30695" s="169"/>
    </row>
    <row r="30696" spans="10:10" ht="13">
      <c r="J30696" s="169"/>
    </row>
    <row r="30697" spans="10:10" ht="13">
      <c r="J30697" s="169"/>
    </row>
    <row r="30698" spans="10:10" ht="13">
      <c r="J30698" s="169"/>
    </row>
    <row r="30699" spans="10:10" ht="13">
      <c r="J30699" s="169"/>
    </row>
    <row r="30700" spans="10:10" ht="13">
      <c r="J30700" s="169"/>
    </row>
    <row r="30701" spans="10:10" ht="13">
      <c r="J30701" s="169"/>
    </row>
    <row r="30702" spans="10:10" ht="13">
      <c r="J30702" s="169"/>
    </row>
    <row r="30703" spans="10:10" ht="13">
      <c r="J30703" s="169"/>
    </row>
    <row r="30704" spans="10:10" ht="13">
      <c r="J30704" s="169"/>
    </row>
    <row r="30705" spans="10:10" ht="13">
      <c r="J30705" s="169"/>
    </row>
    <row r="30706" spans="10:10" ht="13">
      <c r="J30706" s="169"/>
    </row>
    <row r="30707" spans="10:10" ht="13">
      <c r="J30707" s="169"/>
    </row>
    <row r="30708" spans="10:10" ht="13">
      <c r="J30708" s="169"/>
    </row>
    <row r="30709" spans="10:10" ht="13">
      <c r="J30709" s="169"/>
    </row>
    <row r="30710" spans="10:10" ht="13">
      <c r="J30710" s="169"/>
    </row>
    <row r="30711" spans="10:10" ht="13">
      <c r="J30711" s="169"/>
    </row>
    <row r="30712" spans="10:10" ht="13">
      <c r="J30712" s="169"/>
    </row>
    <row r="30713" spans="10:10" ht="13">
      <c r="J30713" s="169"/>
    </row>
    <row r="30714" spans="10:10" ht="13">
      <c r="J30714" s="169"/>
    </row>
    <row r="30715" spans="10:10" ht="13">
      <c r="J30715" s="169"/>
    </row>
    <row r="30716" spans="10:10" ht="13">
      <c r="J30716" s="169"/>
    </row>
    <row r="30717" spans="10:10" ht="13">
      <c r="J30717" s="169"/>
    </row>
    <row r="30718" spans="10:10" ht="13">
      <c r="J30718" s="169"/>
    </row>
    <row r="30719" spans="10:10" ht="13">
      <c r="J30719" s="169"/>
    </row>
    <row r="30720" spans="10:10" ht="13">
      <c r="J30720" s="169"/>
    </row>
    <row r="30721" spans="10:10" ht="13">
      <c r="J30721" s="169"/>
    </row>
    <row r="30722" spans="10:10" ht="13">
      <c r="J30722" s="169"/>
    </row>
    <row r="30723" spans="10:10" ht="13">
      <c r="J30723" s="169"/>
    </row>
    <row r="30724" spans="10:10" ht="13">
      <c r="J30724" s="169"/>
    </row>
    <row r="30725" spans="10:10" ht="13">
      <c r="J30725" s="169"/>
    </row>
    <row r="30726" spans="10:10" ht="13">
      <c r="J30726" s="169"/>
    </row>
    <row r="30727" spans="10:10" ht="13">
      <c r="J30727" s="169"/>
    </row>
    <row r="30728" spans="10:10" ht="13">
      <c r="J30728" s="169"/>
    </row>
    <row r="30729" spans="10:10" ht="13">
      <c r="J30729" s="169"/>
    </row>
    <row r="30730" spans="10:10" ht="13">
      <c r="J30730" s="169"/>
    </row>
    <row r="30731" spans="10:10" ht="13">
      <c r="J30731" s="169"/>
    </row>
    <row r="30732" spans="10:10" ht="13">
      <c r="J30732" s="169"/>
    </row>
    <row r="30733" spans="10:10" ht="13">
      <c r="J30733" s="169"/>
    </row>
    <row r="30734" spans="10:10" ht="13">
      <c r="J30734" s="169"/>
    </row>
    <row r="30735" spans="10:10" ht="13">
      <c r="J30735" s="169"/>
    </row>
    <row r="30736" spans="10:10" ht="13">
      <c r="J30736" s="169"/>
    </row>
    <row r="30737" spans="10:10" ht="13">
      <c r="J30737" s="169"/>
    </row>
    <row r="30738" spans="10:10" ht="13">
      <c r="J30738" s="169"/>
    </row>
    <row r="30739" spans="10:10" ht="13">
      <c r="J30739" s="169"/>
    </row>
    <row r="30740" spans="10:10" ht="13">
      <c r="J30740" s="169"/>
    </row>
    <row r="30741" spans="10:10" ht="13">
      <c r="J30741" s="169"/>
    </row>
    <row r="30742" spans="10:10" ht="13">
      <c r="J30742" s="169"/>
    </row>
    <row r="30743" spans="10:10" ht="13">
      <c r="J30743" s="169"/>
    </row>
    <row r="30744" spans="10:10" ht="13">
      <c r="J30744" s="169"/>
    </row>
    <row r="30745" spans="10:10" ht="13">
      <c r="J30745" s="169"/>
    </row>
    <row r="30746" spans="10:10" ht="13">
      <c r="J30746" s="169"/>
    </row>
    <row r="30747" spans="10:10" ht="13">
      <c r="J30747" s="169"/>
    </row>
    <row r="30748" spans="10:10" ht="13">
      <c r="J30748" s="169"/>
    </row>
    <row r="30749" spans="10:10" ht="13">
      <c r="J30749" s="169"/>
    </row>
    <row r="30750" spans="10:10" ht="13">
      <c r="J30750" s="169"/>
    </row>
    <row r="30751" spans="10:10" ht="13">
      <c r="J30751" s="169"/>
    </row>
    <row r="30752" spans="10:10" ht="13">
      <c r="J30752" s="169"/>
    </row>
    <row r="30753" spans="10:10" ht="13">
      <c r="J30753" s="169"/>
    </row>
    <row r="30754" spans="10:10" ht="13">
      <c r="J30754" s="169"/>
    </row>
    <row r="30755" spans="10:10" ht="13">
      <c r="J30755" s="169"/>
    </row>
    <row r="30756" spans="10:10" ht="13">
      <c r="J30756" s="169"/>
    </row>
    <row r="30757" spans="10:10" ht="13">
      <c r="J30757" s="169"/>
    </row>
    <row r="30758" spans="10:10" ht="13">
      <c r="J30758" s="169"/>
    </row>
    <row r="30759" spans="10:10" ht="13">
      <c r="J30759" s="169"/>
    </row>
    <row r="30760" spans="10:10" ht="13">
      <c r="J30760" s="169"/>
    </row>
    <row r="30761" spans="10:10" ht="13">
      <c r="J30761" s="169"/>
    </row>
    <row r="30762" spans="10:10" ht="13">
      <c r="J30762" s="169"/>
    </row>
    <row r="30763" spans="10:10" ht="13">
      <c r="J30763" s="169"/>
    </row>
    <row r="30764" spans="10:10" ht="13">
      <c r="J30764" s="169"/>
    </row>
    <row r="30765" spans="10:10" ht="13">
      <c r="J30765" s="169"/>
    </row>
    <row r="30766" spans="10:10" ht="13">
      <c r="J30766" s="169"/>
    </row>
    <row r="30767" spans="10:10" ht="13">
      <c r="J30767" s="169"/>
    </row>
    <row r="30768" spans="10:10" ht="13">
      <c r="J30768" s="169"/>
    </row>
    <row r="30769" spans="10:10" ht="13">
      <c r="J30769" s="169"/>
    </row>
    <row r="30770" spans="10:10" ht="13">
      <c r="J30770" s="169"/>
    </row>
    <row r="30771" spans="10:10" ht="13">
      <c r="J30771" s="169"/>
    </row>
    <row r="30772" spans="10:10" ht="13">
      <c r="J30772" s="169"/>
    </row>
    <row r="30773" spans="10:10" ht="13">
      <c r="J30773" s="169"/>
    </row>
    <row r="30774" spans="10:10" ht="13">
      <c r="J30774" s="169"/>
    </row>
    <row r="30775" spans="10:10" ht="13">
      <c r="J30775" s="169"/>
    </row>
    <row r="30776" spans="10:10" ht="13">
      <c r="J30776" s="169"/>
    </row>
    <row r="30777" spans="10:10" ht="13">
      <c r="J30777" s="169"/>
    </row>
    <row r="30778" spans="10:10" ht="13">
      <c r="J30778" s="169"/>
    </row>
    <row r="30779" spans="10:10" ht="13">
      <c r="J30779" s="169"/>
    </row>
    <row r="30780" spans="10:10" ht="13">
      <c r="J30780" s="169"/>
    </row>
    <row r="30781" spans="10:10" ht="13">
      <c r="J30781" s="169"/>
    </row>
    <row r="30782" spans="10:10" ht="13">
      <c r="J30782" s="169"/>
    </row>
    <row r="30783" spans="10:10" ht="13">
      <c r="J30783" s="169"/>
    </row>
    <row r="30784" spans="10:10" ht="13">
      <c r="J30784" s="169"/>
    </row>
    <row r="30785" spans="10:10" ht="13">
      <c r="J30785" s="169"/>
    </row>
    <row r="30786" spans="10:10" ht="13">
      <c r="J30786" s="169"/>
    </row>
    <row r="30787" spans="10:10" ht="13">
      <c r="J30787" s="169"/>
    </row>
    <row r="30788" spans="10:10" ht="13">
      <c r="J30788" s="169"/>
    </row>
    <row r="30789" spans="10:10" ht="13">
      <c r="J30789" s="169"/>
    </row>
    <row r="30790" spans="10:10" ht="13">
      <c r="J30790" s="169"/>
    </row>
    <row r="30791" spans="10:10" ht="13">
      <c r="J30791" s="169"/>
    </row>
    <row r="30792" spans="10:10" ht="13">
      <c r="J30792" s="169"/>
    </row>
    <row r="30793" spans="10:10" ht="13">
      <c r="J30793" s="169"/>
    </row>
    <row r="30794" spans="10:10" ht="13">
      <c r="J30794" s="169"/>
    </row>
    <row r="30795" spans="10:10" ht="13">
      <c r="J30795" s="169"/>
    </row>
    <row r="30796" spans="10:10" ht="13">
      <c r="J30796" s="169"/>
    </row>
    <row r="30797" spans="10:10" ht="13">
      <c r="J30797" s="169"/>
    </row>
    <row r="30798" spans="10:10" ht="13">
      <c r="J30798" s="169"/>
    </row>
    <row r="30799" spans="10:10" ht="13">
      <c r="J30799" s="169"/>
    </row>
    <row r="30800" spans="10:10" ht="13">
      <c r="J30800" s="169"/>
    </row>
    <row r="30801" spans="10:10" ht="13">
      <c r="J30801" s="169"/>
    </row>
    <row r="30802" spans="10:10" ht="13">
      <c r="J30802" s="169"/>
    </row>
    <row r="30803" spans="10:10" ht="13">
      <c r="J30803" s="169"/>
    </row>
    <row r="30804" spans="10:10" ht="13">
      <c r="J30804" s="169"/>
    </row>
    <row r="30805" spans="10:10" ht="13">
      <c r="J30805" s="169"/>
    </row>
    <row r="30806" spans="10:10" ht="13">
      <c r="J30806" s="169"/>
    </row>
    <row r="30807" spans="10:10" ht="13">
      <c r="J30807" s="169"/>
    </row>
    <row r="30808" spans="10:10" ht="13">
      <c r="J30808" s="169"/>
    </row>
    <row r="30809" spans="10:10" ht="13">
      <c r="J30809" s="169"/>
    </row>
    <row r="30810" spans="10:10" ht="13">
      <c r="J30810" s="169"/>
    </row>
    <row r="30811" spans="10:10" ht="13">
      <c r="J30811" s="169"/>
    </row>
    <row r="30812" spans="10:10" ht="13">
      <c r="J30812" s="169"/>
    </row>
    <row r="30813" spans="10:10" ht="13">
      <c r="J30813" s="169"/>
    </row>
    <row r="30814" spans="10:10" ht="13">
      <c r="J30814" s="169"/>
    </row>
    <row r="30815" spans="10:10" ht="13">
      <c r="J30815" s="169"/>
    </row>
    <row r="30816" spans="10:10" ht="13">
      <c r="J30816" s="169"/>
    </row>
    <row r="30817" spans="10:10" ht="13">
      <c r="J30817" s="169"/>
    </row>
    <row r="30818" spans="10:10" ht="13">
      <c r="J30818" s="169"/>
    </row>
    <row r="30819" spans="10:10" ht="13">
      <c r="J30819" s="169"/>
    </row>
    <row r="30820" spans="10:10" ht="13">
      <c r="J30820" s="169"/>
    </row>
    <row r="30821" spans="10:10" ht="13">
      <c r="J30821" s="169"/>
    </row>
    <row r="30822" spans="10:10" ht="13">
      <c r="J30822" s="169"/>
    </row>
    <row r="30823" spans="10:10" ht="13">
      <c r="J30823" s="169"/>
    </row>
    <row r="30824" spans="10:10" ht="13">
      <c r="J30824" s="169"/>
    </row>
    <row r="30825" spans="10:10" ht="13">
      <c r="J30825" s="169"/>
    </row>
    <row r="30826" spans="10:10" ht="13">
      <c r="J30826" s="169"/>
    </row>
    <row r="30827" spans="10:10" ht="13">
      <c r="J30827" s="169"/>
    </row>
    <row r="30828" spans="10:10" ht="13">
      <c r="J30828" s="169"/>
    </row>
    <row r="30829" spans="10:10" ht="13">
      <c r="J30829" s="169"/>
    </row>
    <row r="30830" spans="10:10" ht="13">
      <c r="J30830" s="169"/>
    </row>
    <row r="30831" spans="10:10" ht="13">
      <c r="J30831" s="169"/>
    </row>
    <row r="30832" spans="10:10" ht="13">
      <c r="J30832" s="169"/>
    </row>
    <row r="30833" spans="10:10" ht="13">
      <c r="J30833" s="169"/>
    </row>
    <row r="30834" spans="10:10" ht="13">
      <c r="J30834" s="169"/>
    </row>
    <row r="30835" spans="10:10" ht="13">
      <c r="J30835" s="169"/>
    </row>
    <row r="30836" spans="10:10" ht="13">
      <c r="J30836" s="169"/>
    </row>
    <row r="30837" spans="10:10" ht="13">
      <c r="J30837" s="169"/>
    </row>
    <row r="30838" spans="10:10" ht="13">
      <c r="J30838" s="169"/>
    </row>
    <row r="30839" spans="10:10" ht="13">
      <c r="J30839" s="169"/>
    </row>
    <row r="30840" spans="10:10" ht="13">
      <c r="J30840" s="169"/>
    </row>
    <row r="30841" spans="10:10" ht="13">
      <c r="J30841" s="169"/>
    </row>
    <row r="30842" spans="10:10" ht="13">
      <c r="J30842" s="169"/>
    </row>
    <row r="30843" spans="10:10" ht="13">
      <c r="J30843" s="169"/>
    </row>
    <row r="30844" spans="10:10" ht="13">
      <c r="J30844" s="169"/>
    </row>
    <row r="30845" spans="10:10" ht="13">
      <c r="J30845" s="169"/>
    </row>
    <row r="30846" spans="10:10" ht="13">
      <c r="J30846" s="169"/>
    </row>
    <row r="30847" spans="10:10" ht="13">
      <c r="J30847" s="169"/>
    </row>
    <row r="30848" spans="10:10" ht="13">
      <c r="J30848" s="169"/>
    </row>
    <row r="30849" spans="10:10" ht="13">
      <c r="J30849" s="169"/>
    </row>
    <row r="30850" spans="10:10" ht="13">
      <c r="J30850" s="169"/>
    </row>
    <row r="30851" spans="10:10" ht="13">
      <c r="J30851" s="169"/>
    </row>
    <row r="30852" spans="10:10" ht="13">
      <c r="J30852" s="169"/>
    </row>
    <row r="30853" spans="10:10" ht="13">
      <c r="J30853" s="169"/>
    </row>
    <row r="30854" spans="10:10" ht="13">
      <c r="J30854" s="169"/>
    </row>
    <row r="30855" spans="10:10" ht="13">
      <c r="J30855" s="169"/>
    </row>
    <row r="30856" spans="10:10" ht="13">
      <c r="J30856" s="169"/>
    </row>
    <row r="30857" spans="10:10" ht="13">
      <c r="J30857" s="169"/>
    </row>
    <row r="30858" spans="10:10" ht="13">
      <c r="J30858" s="169"/>
    </row>
    <row r="30859" spans="10:10" ht="13">
      <c r="J30859" s="169"/>
    </row>
    <row r="30860" spans="10:10" ht="13">
      <c r="J30860" s="169"/>
    </row>
    <row r="30861" spans="10:10" ht="13">
      <c r="J30861" s="169"/>
    </row>
    <row r="30862" spans="10:10" ht="13">
      <c r="J30862" s="169"/>
    </row>
    <row r="30863" spans="10:10" ht="13">
      <c r="J30863" s="169"/>
    </row>
    <row r="30864" spans="10:10" ht="13">
      <c r="J30864" s="169"/>
    </row>
    <row r="30865" spans="10:10" ht="13">
      <c r="J30865" s="169"/>
    </row>
    <row r="30866" spans="10:10" ht="13">
      <c r="J30866" s="169"/>
    </row>
    <row r="30867" spans="10:10" ht="13">
      <c r="J30867" s="169"/>
    </row>
    <row r="30868" spans="10:10" ht="13">
      <c r="J30868" s="169"/>
    </row>
    <row r="30869" spans="10:10" ht="13">
      <c r="J30869" s="169"/>
    </row>
    <row r="30870" spans="10:10" ht="13">
      <c r="J30870" s="169"/>
    </row>
    <row r="30871" spans="10:10" ht="13">
      <c r="J30871" s="169"/>
    </row>
    <row r="30872" spans="10:10" ht="13">
      <c r="J30872" s="169"/>
    </row>
    <row r="30873" spans="10:10" ht="13">
      <c r="J30873" s="169"/>
    </row>
    <row r="30874" spans="10:10" ht="13">
      <c r="J30874" s="169"/>
    </row>
    <row r="30875" spans="10:10" ht="13">
      <c r="J30875" s="169"/>
    </row>
    <row r="30876" spans="10:10" ht="13">
      <c r="J30876" s="169"/>
    </row>
    <row r="30877" spans="10:10" ht="13">
      <c r="J30877" s="169"/>
    </row>
    <row r="30878" spans="10:10" ht="13">
      <c r="J30878" s="169"/>
    </row>
    <row r="30879" spans="10:10" ht="13">
      <c r="J30879" s="169"/>
    </row>
    <row r="30880" spans="10:10" ht="13">
      <c r="J30880" s="169"/>
    </row>
    <row r="30881" spans="10:10" ht="13">
      <c r="J30881" s="169"/>
    </row>
    <row r="30882" spans="10:10" ht="13">
      <c r="J30882" s="169"/>
    </row>
    <row r="30883" spans="10:10" ht="13">
      <c r="J30883" s="169"/>
    </row>
    <row r="30884" spans="10:10" ht="13">
      <c r="J30884" s="169"/>
    </row>
    <row r="30885" spans="10:10" ht="13">
      <c r="J30885" s="169"/>
    </row>
    <row r="30886" spans="10:10" ht="13">
      <c r="J30886" s="169"/>
    </row>
    <row r="30887" spans="10:10" ht="13">
      <c r="J30887" s="169"/>
    </row>
    <row r="30888" spans="10:10" ht="13">
      <c r="J30888" s="169"/>
    </row>
    <row r="30889" spans="10:10" ht="13">
      <c r="J30889" s="169"/>
    </row>
    <row r="30890" spans="10:10" ht="13">
      <c r="J30890" s="169"/>
    </row>
    <row r="30891" spans="10:10" ht="13">
      <c r="J30891" s="169"/>
    </row>
    <row r="30892" spans="10:10" ht="13">
      <c r="J30892" s="169"/>
    </row>
    <row r="30893" spans="10:10" ht="13">
      <c r="J30893" s="169"/>
    </row>
    <row r="30894" spans="10:10" ht="13">
      <c r="J30894" s="169"/>
    </row>
    <row r="30895" spans="10:10" ht="13">
      <c r="J30895" s="169"/>
    </row>
    <row r="30896" spans="10:10" ht="13">
      <c r="J30896" s="169"/>
    </row>
    <row r="30897" spans="10:10" ht="13">
      <c r="J30897" s="169"/>
    </row>
    <row r="30898" spans="10:10" ht="13">
      <c r="J30898" s="169"/>
    </row>
    <row r="30899" spans="10:10" ht="13">
      <c r="J30899" s="169"/>
    </row>
    <row r="30900" spans="10:10" ht="13">
      <c r="J30900" s="169"/>
    </row>
    <row r="30901" spans="10:10" ht="13">
      <c r="J30901" s="169"/>
    </row>
    <row r="30902" spans="10:10" ht="13">
      <c r="J30902" s="169"/>
    </row>
    <row r="30903" spans="10:10" ht="13">
      <c r="J30903" s="169"/>
    </row>
    <row r="30904" spans="10:10" ht="13">
      <c r="J30904" s="169"/>
    </row>
    <row r="30905" spans="10:10" ht="13">
      <c r="J30905" s="169"/>
    </row>
    <row r="30906" spans="10:10" ht="13">
      <c r="J30906" s="169"/>
    </row>
    <row r="30907" spans="10:10" ht="13">
      <c r="J30907" s="169"/>
    </row>
    <row r="30908" spans="10:10" ht="13">
      <c r="J30908" s="169"/>
    </row>
    <row r="30909" spans="10:10" ht="13">
      <c r="J30909" s="169"/>
    </row>
    <row r="30910" spans="10:10" ht="13">
      <c r="J30910" s="169"/>
    </row>
    <row r="30911" spans="10:10" ht="13">
      <c r="J30911" s="169"/>
    </row>
    <row r="30912" spans="10:10" ht="13">
      <c r="J30912" s="169"/>
    </row>
    <row r="30913" spans="10:10" ht="13">
      <c r="J30913" s="169"/>
    </row>
    <row r="30914" spans="10:10" ht="13">
      <c r="J30914" s="169"/>
    </row>
    <row r="30915" spans="10:10" ht="13">
      <c r="J30915" s="169"/>
    </row>
    <row r="30916" spans="10:10" ht="13">
      <c r="J30916" s="169"/>
    </row>
    <row r="30917" spans="10:10" ht="13">
      <c r="J30917" s="169"/>
    </row>
    <row r="30918" spans="10:10" ht="13">
      <c r="J30918" s="169"/>
    </row>
    <row r="30919" spans="10:10" ht="13">
      <c r="J30919" s="169"/>
    </row>
    <row r="30920" spans="10:10" ht="13">
      <c r="J30920" s="169"/>
    </row>
    <row r="30921" spans="10:10" ht="13">
      <c r="J30921" s="169"/>
    </row>
    <row r="30922" spans="10:10" ht="13">
      <c r="J30922" s="169"/>
    </row>
    <row r="30923" spans="10:10" ht="13">
      <c r="J30923" s="169"/>
    </row>
    <row r="30924" spans="10:10" ht="13">
      <c r="J30924" s="169"/>
    </row>
    <row r="30925" spans="10:10" ht="13">
      <c r="J30925" s="169"/>
    </row>
    <row r="30926" spans="10:10" ht="13">
      <c r="J30926" s="169"/>
    </row>
    <row r="30927" spans="10:10" ht="13">
      <c r="J30927" s="169"/>
    </row>
    <row r="30928" spans="10:10" ht="13">
      <c r="J30928" s="169"/>
    </row>
    <row r="30929" spans="10:10" ht="13">
      <c r="J30929" s="169"/>
    </row>
    <row r="30930" spans="10:10" ht="13">
      <c r="J30930" s="169"/>
    </row>
    <row r="30931" spans="10:10" ht="13">
      <c r="J30931" s="169"/>
    </row>
    <row r="30932" spans="10:10" ht="13">
      <c r="J30932" s="169"/>
    </row>
    <row r="30933" spans="10:10" ht="13">
      <c r="J30933" s="169"/>
    </row>
    <row r="30934" spans="10:10" ht="13">
      <c r="J30934" s="169"/>
    </row>
    <row r="30935" spans="10:10" ht="13">
      <c r="J30935" s="169"/>
    </row>
    <row r="30936" spans="10:10" ht="13">
      <c r="J30936" s="169"/>
    </row>
    <row r="30937" spans="10:10" ht="13">
      <c r="J30937" s="169"/>
    </row>
    <row r="30938" spans="10:10" ht="13">
      <c r="J30938" s="169"/>
    </row>
    <row r="30939" spans="10:10" ht="13">
      <c r="J30939" s="169"/>
    </row>
    <row r="30940" spans="10:10" ht="13">
      <c r="J30940" s="169"/>
    </row>
    <row r="30941" spans="10:10" ht="13">
      <c r="J30941" s="169"/>
    </row>
    <row r="30942" spans="10:10" ht="13">
      <c r="J30942" s="169"/>
    </row>
    <row r="30943" spans="10:10" ht="13">
      <c r="J30943" s="169"/>
    </row>
    <row r="30944" spans="10:10" ht="13">
      <c r="J30944" s="169"/>
    </row>
    <row r="30945" spans="10:10" ht="13">
      <c r="J30945" s="169"/>
    </row>
    <row r="30946" spans="10:10" ht="13">
      <c r="J30946" s="169"/>
    </row>
    <row r="30947" spans="10:10" ht="13">
      <c r="J30947" s="169"/>
    </row>
    <row r="30948" spans="10:10" ht="13">
      <c r="J30948" s="169"/>
    </row>
    <row r="30949" spans="10:10" ht="13">
      <c r="J30949" s="169"/>
    </row>
    <row r="30950" spans="10:10" ht="13">
      <c r="J30950" s="169"/>
    </row>
    <row r="30951" spans="10:10" ht="13">
      <c r="J30951" s="169"/>
    </row>
    <row r="30952" spans="10:10" ht="13">
      <c r="J30952" s="169"/>
    </row>
    <row r="30953" spans="10:10" ht="13">
      <c r="J30953" s="169"/>
    </row>
    <row r="30954" spans="10:10" ht="13">
      <c r="J30954" s="169"/>
    </row>
    <row r="30955" spans="10:10" ht="13">
      <c r="J30955" s="169"/>
    </row>
    <row r="30956" spans="10:10" ht="13">
      <c r="J30956" s="169"/>
    </row>
    <row r="30957" spans="10:10" ht="13">
      <c r="J30957" s="169"/>
    </row>
    <row r="30958" spans="10:10" ht="13">
      <c r="J30958" s="169"/>
    </row>
    <row r="30959" spans="10:10" ht="13">
      <c r="J30959" s="169"/>
    </row>
    <row r="30960" spans="10:10" ht="13">
      <c r="J30960" s="169"/>
    </row>
    <row r="30961" spans="10:10" ht="13">
      <c r="J30961" s="169"/>
    </row>
    <row r="30962" spans="10:10" ht="13">
      <c r="J30962" s="169"/>
    </row>
    <row r="30963" spans="10:10" ht="13">
      <c r="J30963" s="169"/>
    </row>
    <row r="30964" spans="10:10" ht="13">
      <c r="J30964" s="169"/>
    </row>
    <row r="30965" spans="10:10" ht="13">
      <c r="J30965" s="169"/>
    </row>
    <row r="30966" spans="10:10" ht="13">
      <c r="J30966" s="169"/>
    </row>
    <row r="30967" spans="10:10" ht="13">
      <c r="J30967" s="169"/>
    </row>
    <row r="30968" spans="10:10" ht="13">
      <c r="J30968" s="169"/>
    </row>
    <row r="30969" spans="10:10" ht="13">
      <c r="J30969" s="169"/>
    </row>
    <row r="30970" spans="10:10" ht="13">
      <c r="J30970" s="169"/>
    </row>
    <row r="30971" spans="10:10" ht="13">
      <c r="J30971" s="169"/>
    </row>
    <row r="30972" spans="10:10" ht="13">
      <c r="J30972" s="169"/>
    </row>
    <row r="30973" spans="10:10" ht="13">
      <c r="J30973" s="169"/>
    </row>
    <row r="30974" spans="10:10" ht="13">
      <c r="J30974" s="169"/>
    </row>
    <row r="30975" spans="10:10" ht="13">
      <c r="J30975" s="169"/>
    </row>
    <row r="30976" spans="10:10" ht="13">
      <c r="J30976" s="169"/>
    </row>
    <row r="30977" spans="10:10" ht="13">
      <c r="J30977" s="169"/>
    </row>
    <row r="30978" spans="10:10" ht="13">
      <c r="J30978" s="169"/>
    </row>
    <row r="30979" spans="10:10" ht="13">
      <c r="J30979" s="169"/>
    </row>
    <row r="30980" spans="10:10" ht="13">
      <c r="J30980" s="169"/>
    </row>
    <row r="30981" spans="10:10" ht="13">
      <c r="J30981" s="169"/>
    </row>
    <row r="30982" spans="10:10" ht="13">
      <c r="J30982" s="169"/>
    </row>
    <row r="30983" spans="10:10" ht="13">
      <c r="J30983" s="169"/>
    </row>
    <row r="30984" spans="10:10" ht="13">
      <c r="J30984" s="169"/>
    </row>
    <row r="30985" spans="10:10" ht="13">
      <c r="J30985" s="169"/>
    </row>
    <row r="30986" spans="10:10" ht="13">
      <c r="J30986" s="169"/>
    </row>
    <row r="30987" spans="10:10" ht="13">
      <c r="J30987" s="169"/>
    </row>
    <row r="30988" spans="10:10" ht="13">
      <c r="J30988" s="169"/>
    </row>
    <row r="30989" spans="10:10" ht="13">
      <c r="J30989" s="169"/>
    </row>
    <row r="30990" spans="10:10" ht="13">
      <c r="J30990" s="169"/>
    </row>
    <row r="30991" spans="10:10" ht="13">
      <c r="J30991" s="169"/>
    </row>
    <row r="30992" spans="10:10" ht="13">
      <c r="J30992" s="169"/>
    </row>
    <row r="30993" spans="10:10" ht="13">
      <c r="J30993" s="169"/>
    </row>
    <row r="30994" spans="10:10" ht="13">
      <c r="J30994" s="169"/>
    </row>
    <row r="30995" spans="10:10" ht="13">
      <c r="J30995" s="169"/>
    </row>
    <row r="30996" spans="10:10" ht="13">
      <c r="J30996" s="169"/>
    </row>
    <row r="30997" spans="10:10" ht="13">
      <c r="J30997" s="169"/>
    </row>
    <row r="30998" spans="10:10" ht="13">
      <c r="J30998" s="169"/>
    </row>
    <row r="30999" spans="10:10" ht="13">
      <c r="J30999" s="169"/>
    </row>
    <row r="31000" spans="10:10" ht="13">
      <c r="J31000" s="169"/>
    </row>
    <row r="31001" spans="10:10" ht="13">
      <c r="J31001" s="169"/>
    </row>
    <row r="31002" spans="10:10" ht="13">
      <c r="J31002" s="169"/>
    </row>
    <row r="31003" spans="10:10" ht="13">
      <c r="J31003" s="169"/>
    </row>
    <row r="31004" spans="10:10" ht="13">
      <c r="J31004" s="169"/>
    </row>
    <row r="31005" spans="10:10" ht="13">
      <c r="J31005" s="169"/>
    </row>
    <row r="31006" spans="10:10" ht="13">
      <c r="J31006" s="169"/>
    </row>
    <row r="31007" spans="10:10" ht="13">
      <c r="J31007" s="169"/>
    </row>
    <row r="31008" spans="10:10" ht="13">
      <c r="J31008" s="169"/>
    </row>
    <row r="31009" spans="10:10" ht="13">
      <c r="J31009" s="169"/>
    </row>
    <row r="31010" spans="10:10" ht="13">
      <c r="J31010" s="169"/>
    </row>
    <row r="31011" spans="10:10" ht="13">
      <c r="J31011" s="169"/>
    </row>
    <row r="31012" spans="10:10" ht="13">
      <c r="J31012" s="169"/>
    </row>
    <row r="31013" spans="10:10" ht="13">
      <c r="J31013" s="169"/>
    </row>
    <row r="31014" spans="10:10" ht="13">
      <c r="J31014" s="169"/>
    </row>
    <row r="31015" spans="10:10" ht="13">
      <c r="J31015" s="169"/>
    </row>
    <row r="31016" spans="10:10" ht="13">
      <c r="J31016" s="169"/>
    </row>
    <row r="31017" spans="10:10" ht="13">
      <c r="J31017" s="169"/>
    </row>
    <row r="31018" spans="10:10" ht="13">
      <c r="J31018" s="169"/>
    </row>
    <row r="31019" spans="10:10" ht="13">
      <c r="J31019" s="169"/>
    </row>
    <row r="31020" spans="10:10" ht="13">
      <c r="J31020" s="169"/>
    </row>
    <row r="31021" spans="10:10" ht="13">
      <c r="J31021" s="169"/>
    </row>
    <row r="31022" spans="10:10" ht="13">
      <c r="J31022" s="169"/>
    </row>
    <row r="31023" spans="10:10" ht="13">
      <c r="J31023" s="169"/>
    </row>
    <row r="31024" spans="10:10" ht="13">
      <c r="J31024" s="169"/>
    </row>
    <row r="31025" spans="10:10" ht="13">
      <c r="J31025" s="169"/>
    </row>
    <row r="31026" spans="10:10" ht="13">
      <c r="J31026" s="169"/>
    </row>
    <row r="31027" spans="10:10" ht="13">
      <c r="J31027" s="169"/>
    </row>
    <row r="31028" spans="10:10" ht="13">
      <c r="J31028" s="169"/>
    </row>
    <row r="31029" spans="10:10" ht="13">
      <c r="J31029" s="169"/>
    </row>
    <row r="31030" spans="10:10" ht="13">
      <c r="J31030" s="169"/>
    </row>
    <row r="31031" spans="10:10" ht="13">
      <c r="J31031" s="169"/>
    </row>
    <row r="31032" spans="10:10" ht="13">
      <c r="J31032" s="169"/>
    </row>
    <row r="31033" spans="10:10" ht="13">
      <c r="J31033" s="169"/>
    </row>
    <row r="31034" spans="10:10" ht="13">
      <c r="J31034" s="169"/>
    </row>
    <row r="31035" spans="10:10" ht="13">
      <c r="J31035" s="169"/>
    </row>
    <row r="31036" spans="10:10" ht="13">
      <c r="J31036" s="169"/>
    </row>
    <row r="31037" spans="10:10" ht="13">
      <c r="J31037" s="169"/>
    </row>
    <row r="31038" spans="10:10" ht="13">
      <c r="J31038" s="169"/>
    </row>
    <row r="31039" spans="10:10" ht="13">
      <c r="J31039" s="169"/>
    </row>
    <row r="31040" spans="10:10" ht="13">
      <c r="J31040" s="169"/>
    </row>
    <row r="31041" spans="10:10" ht="13">
      <c r="J31041" s="169"/>
    </row>
    <row r="31042" spans="10:10" ht="13">
      <c r="J31042" s="169"/>
    </row>
    <row r="31043" spans="10:10" ht="13">
      <c r="J31043" s="169"/>
    </row>
    <row r="31044" spans="10:10" ht="13">
      <c r="J31044" s="169"/>
    </row>
    <row r="31045" spans="10:10" ht="13">
      <c r="J31045" s="169"/>
    </row>
    <row r="31046" spans="10:10" ht="13">
      <c r="J31046" s="169"/>
    </row>
    <row r="31047" spans="10:10" ht="13">
      <c r="J31047" s="169"/>
    </row>
    <row r="31048" spans="10:10" ht="13">
      <c r="J31048" s="169"/>
    </row>
    <row r="31049" spans="10:10" ht="13">
      <c r="J31049" s="169"/>
    </row>
    <row r="31050" spans="10:10" ht="13">
      <c r="J31050" s="169"/>
    </row>
    <row r="31051" spans="10:10" ht="13">
      <c r="J31051" s="169"/>
    </row>
    <row r="31052" spans="10:10" ht="13">
      <c r="J31052" s="169"/>
    </row>
    <row r="31053" spans="10:10" ht="13">
      <c r="J31053" s="169"/>
    </row>
    <row r="31054" spans="10:10" ht="13">
      <c r="J31054" s="169"/>
    </row>
    <row r="31055" spans="10:10" ht="13">
      <c r="J31055" s="169"/>
    </row>
    <row r="31056" spans="10:10" ht="13">
      <c r="J31056" s="169"/>
    </row>
    <row r="31057" spans="10:10" ht="13">
      <c r="J31057" s="169"/>
    </row>
    <row r="31058" spans="10:10" ht="13">
      <c r="J31058" s="169"/>
    </row>
    <row r="31059" spans="10:10" ht="13">
      <c r="J31059" s="169"/>
    </row>
    <row r="31060" spans="10:10" ht="13">
      <c r="J31060" s="169"/>
    </row>
    <row r="31061" spans="10:10" ht="13">
      <c r="J31061" s="169"/>
    </row>
    <row r="31062" spans="10:10" ht="13">
      <c r="J31062" s="169"/>
    </row>
    <row r="31063" spans="10:10" ht="13">
      <c r="J31063" s="169"/>
    </row>
    <row r="31064" spans="10:10" ht="13">
      <c r="J31064" s="169"/>
    </row>
    <row r="31065" spans="10:10" ht="13">
      <c r="J31065" s="169"/>
    </row>
    <row r="31066" spans="10:10" ht="13">
      <c r="J31066" s="169"/>
    </row>
    <row r="31067" spans="10:10" ht="13">
      <c r="J31067" s="169"/>
    </row>
    <row r="31068" spans="10:10" ht="13">
      <c r="J31068" s="169"/>
    </row>
    <row r="31069" spans="10:10" ht="13">
      <c r="J31069" s="169"/>
    </row>
    <row r="31070" spans="10:10" ht="13">
      <c r="J31070" s="169"/>
    </row>
    <row r="31071" spans="10:10" ht="13">
      <c r="J31071" s="169"/>
    </row>
    <row r="31072" spans="10:10" ht="13">
      <c r="J31072" s="169"/>
    </row>
    <row r="31073" spans="10:10" ht="13">
      <c r="J31073" s="169"/>
    </row>
    <row r="31074" spans="10:10" ht="13">
      <c r="J31074" s="169"/>
    </row>
    <row r="31075" spans="10:10" ht="13">
      <c r="J31075" s="169"/>
    </row>
    <row r="31076" spans="10:10" ht="13">
      <c r="J31076" s="169"/>
    </row>
    <row r="31077" spans="10:10" ht="13">
      <c r="J31077" s="169"/>
    </row>
    <row r="31078" spans="10:10" ht="13">
      <c r="J31078" s="169"/>
    </row>
    <row r="31079" spans="10:10" ht="13">
      <c r="J31079" s="169"/>
    </row>
    <row r="31080" spans="10:10" ht="13">
      <c r="J31080" s="169"/>
    </row>
    <row r="31081" spans="10:10" ht="13">
      <c r="J31081" s="169"/>
    </row>
    <row r="31082" spans="10:10" ht="13">
      <c r="J31082" s="169"/>
    </row>
    <row r="31083" spans="10:10" ht="13">
      <c r="J31083" s="169"/>
    </row>
    <row r="31084" spans="10:10" ht="13">
      <c r="J31084" s="169"/>
    </row>
    <row r="31085" spans="10:10" ht="13">
      <c r="J31085" s="169"/>
    </row>
    <row r="31086" spans="10:10" ht="13">
      <c r="J31086" s="169"/>
    </row>
    <row r="31087" spans="10:10" ht="13">
      <c r="J31087" s="169"/>
    </row>
    <row r="31088" spans="10:10" ht="13">
      <c r="J31088" s="169"/>
    </row>
    <row r="31089" spans="10:10" ht="13">
      <c r="J31089" s="169"/>
    </row>
    <row r="31090" spans="10:10" ht="13">
      <c r="J31090" s="169"/>
    </row>
    <row r="31091" spans="10:10" ht="13">
      <c r="J31091" s="169"/>
    </row>
    <row r="31092" spans="10:10" ht="13">
      <c r="J31092" s="169"/>
    </row>
    <row r="31093" spans="10:10" ht="13">
      <c r="J31093" s="169"/>
    </row>
    <row r="31094" spans="10:10" ht="13">
      <c r="J31094" s="169"/>
    </row>
    <row r="31095" spans="10:10" ht="13">
      <c r="J31095" s="169"/>
    </row>
    <row r="31096" spans="10:10" ht="13">
      <c r="J31096" s="169"/>
    </row>
    <row r="31097" spans="10:10" ht="13">
      <c r="J31097" s="169"/>
    </row>
    <row r="31098" spans="10:10" ht="13">
      <c r="J31098" s="169"/>
    </row>
    <row r="31099" spans="10:10" ht="13">
      <c r="J31099" s="169"/>
    </row>
    <row r="31100" spans="10:10" ht="13">
      <c r="J31100" s="169"/>
    </row>
    <row r="31101" spans="10:10" ht="13">
      <c r="J31101" s="169"/>
    </row>
    <row r="31102" spans="10:10" ht="13">
      <c r="J31102" s="169"/>
    </row>
    <row r="31103" spans="10:10" ht="13">
      <c r="J31103" s="169"/>
    </row>
    <row r="31104" spans="10:10" ht="13">
      <c r="J31104" s="169"/>
    </row>
    <row r="31105" spans="10:10" ht="13">
      <c r="J31105" s="169"/>
    </row>
    <row r="31106" spans="10:10" ht="13">
      <c r="J31106" s="169"/>
    </row>
    <row r="31107" spans="10:10" ht="13">
      <c r="J31107" s="169"/>
    </row>
    <row r="31108" spans="10:10" ht="13">
      <c r="J31108" s="169"/>
    </row>
    <row r="31109" spans="10:10" ht="13">
      <c r="J31109" s="169"/>
    </row>
    <row r="31110" spans="10:10" ht="13">
      <c r="J31110" s="169"/>
    </row>
    <row r="31111" spans="10:10" ht="13">
      <c r="J31111" s="169"/>
    </row>
    <row r="31112" spans="10:10" ht="13">
      <c r="J31112" s="169"/>
    </row>
    <row r="31113" spans="10:10" ht="13">
      <c r="J31113" s="169"/>
    </row>
    <row r="31114" spans="10:10" ht="13">
      <c r="J31114" s="169"/>
    </row>
    <row r="31115" spans="10:10" ht="13">
      <c r="J31115" s="169"/>
    </row>
    <row r="31116" spans="10:10" ht="13">
      <c r="J31116" s="169"/>
    </row>
    <row r="31117" spans="10:10" ht="13">
      <c r="J31117" s="169"/>
    </row>
    <row r="31118" spans="10:10" ht="13">
      <c r="J31118" s="169"/>
    </row>
    <row r="31119" spans="10:10" ht="13">
      <c r="J31119" s="169"/>
    </row>
    <row r="31120" spans="10:10" ht="13">
      <c r="J31120" s="169"/>
    </row>
    <row r="31121" spans="10:10" ht="13">
      <c r="J31121" s="169"/>
    </row>
    <row r="31122" spans="10:10" ht="13">
      <c r="J31122" s="169"/>
    </row>
    <row r="31123" spans="10:10" ht="13">
      <c r="J31123" s="169"/>
    </row>
    <row r="31124" spans="10:10" ht="13">
      <c r="J31124" s="169"/>
    </row>
    <row r="31125" spans="10:10" ht="13">
      <c r="J31125" s="169"/>
    </row>
    <row r="31126" spans="10:10" ht="13">
      <c r="J31126" s="169"/>
    </row>
    <row r="31127" spans="10:10" ht="13">
      <c r="J31127" s="169"/>
    </row>
    <row r="31128" spans="10:10" ht="13">
      <c r="J31128" s="169"/>
    </row>
    <row r="31129" spans="10:10" ht="13">
      <c r="J31129" s="169"/>
    </row>
    <row r="31130" spans="10:10" ht="13">
      <c r="J31130" s="169"/>
    </row>
    <row r="31131" spans="10:10" ht="13">
      <c r="J31131" s="169"/>
    </row>
    <row r="31132" spans="10:10" ht="13">
      <c r="J31132" s="169"/>
    </row>
    <row r="31133" spans="10:10" ht="13">
      <c r="J31133" s="169"/>
    </row>
    <row r="31134" spans="10:10" ht="13">
      <c r="J31134" s="169"/>
    </row>
    <row r="31135" spans="10:10" ht="13">
      <c r="J31135" s="169"/>
    </row>
    <row r="31136" spans="10:10" ht="13">
      <c r="J31136" s="169"/>
    </row>
    <row r="31137" spans="10:10" ht="13">
      <c r="J31137" s="169"/>
    </row>
    <row r="31138" spans="10:10" ht="13">
      <c r="J31138" s="169"/>
    </row>
    <row r="31139" spans="10:10" ht="13">
      <c r="J31139" s="169"/>
    </row>
    <row r="31140" spans="10:10" ht="13">
      <c r="J31140" s="169"/>
    </row>
    <row r="31141" spans="10:10" ht="13">
      <c r="J31141" s="169"/>
    </row>
    <row r="31142" spans="10:10" ht="13">
      <c r="J31142" s="169"/>
    </row>
    <row r="31143" spans="10:10" ht="13">
      <c r="J31143" s="169"/>
    </row>
    <row r="31144" spans="10:10" ht="13">
      <c r="J31144" s="169"/>
    </row>
    <row r="31145" spans="10:10" ht="13">
      <c r="J31145" s="169"/>
    </row>
    <row r="31146" spans="10:10" ht="13">
      <c r="J31146" s="169"/>
    </row>
    <row r="31147" spans="10:10" ht="13">
      <c r="J31147" s="169"/>
    </row>
    <row r="31148" spans="10:10" ht="13">
      <c r="J31148" s="169"/>
    </row>
    <row r="31149" spans="10:10" ht="13">
      <c r="J31149" s="169"/>
    </row>
    <row r="31150" spans="10:10" ht="13">
      <c r="J31150" s="169"/>
    </row>
    <row r="31151" spans="10:10" ht="13">
      <c r="J31151" s="169"/>
    </row>
    <row r="31152" spans="10:10" ht="13">
      <c r="J31152" s="169"/>
    </row>
    <row r="31153" spans="10:10" ht="13">
      <c r="J31153" s="169"/>
    </row>
    <row r="31154" spans="10:10" ht="13">
      <c r="J31154" s="169"/>
    </row>
    <row r="31155" spans="10:10" ht="13">
      <c r="J31155" s="169"/>
    </row>
    <row r="31156" spans="10:10" ht="13">
      <c r="J31156" s="169"/>
    </row>
    <row r="31157" spans="10:10" ht="13">
      <c r="J31157" s="169"/>
    </row>
    <row r="31158" spans="10:10" ht="13">
      <c r="J31158" s="169"/>
    </row>
    <row r="31159" spans="10:10" ht="13">
      <c r="J31159" s="169"/>
    </row>
    <row r="31160" spans="10:10" ht="13">
      <c r="J31160" s="169"/>
    </row>
    <row r="31161" spans="10:10" ht="13">
      <c r="J31161" s="169"/>
    </row>
    <row r="31162" spans="10:10" ht="13">
      <c r="J31162" s="169"/>
    </row>
    <row r="31163" spans="10:10" ht="13">
      <c r="J31163" s="169"/>
    </row>
    <row r="31164" spans="10:10" ht="13">
      <c r="J31164" s="169"/>
    </row>
    <row r="31165" spans="10:10" ht="13">
      <c r="J31165" s="169"/>
    </row>
    <row r="31166" spans="10:10" ht="13">
      <c r="J31166" s="169"/>
    </row>
    <row r="31167" spans="10:10" ht="13">
      <c r="J31167" s="169"/>
    </row>
    <row r="31168" spans="10:10" ht="13">
      <c r="J31168" s="169"/>
    </row>
    <row r="31169" spans="10:10" ht="13">
      <c r="J31169" s="169"/>
    </row>
    <row r="31170" spans="10:10" ht="13">
      <c r="J31170" s="169"/>
    </row>
    <row r="31171" spans="10:10" ht="13">
      <c r="J31171" s="169"/>
    </row>
    <row r="31172" spans="10:10" ht="13">
      <c r="J31172" s="169"/>
    </row>
    <row r="31173" spans="10:10" ht="13">
      <c r="J31173" s="169"/>
    </row>
    <row r="31174" spans="10:10" ht="13">
      <c r="J31174" s="169"/>
    </row>
    <row r="31175" spans="10:10" ht="13">
      <c r="J31175" s="169"/>
    </row>
    <row r="31176" spans="10:10" ht="13">
      <c r="J31176" s="169"/>
    </row>
    <row r="31177" spans="10:10" ht="13">
      <c r="J31177" s="169"/>
    </row>
    <row r="31178" spans="10:10" ht="13">
      <c r="J31178" s="169"/>
    </row>
    <row r="31179" spans="10:10" ht="13">
      <c r="J31179" s="169"/>
    </row>
    <row r="31180" spans="10:10" ht="13">
      <c r="J31180" s="169"/>
    </row>
    <row r="31181" spans="10:10" ht="13">
      <c r="J31181" s="169"/>
    </row>
    <row r="31182" spans="10:10" ht="13">
      <c r="J31182" s="169"/>
    </row>
    <row r="31183" spans="10:10" ht="13">
      <c r="J31183" s="169"/>
    </row>
    <row r="31184" spans="10:10" ht="13">
      <c r="J31184" s="169"/>
    </row>
    <row r="31185" spans="10:10" ht="13">
      <c r="J31185" s="169"/>
    </row>
    <row r="31186" spans="10:10" ht="13">
      <c r="J31186" s="169"/>
    </row>
    <row r="31187" spans="10:10" ht="13">
      <c r="J31187" s="169"/>
    </row>
    <row r="31188" spans="10:10" ht="13">
      <c r="J31188" s="169"/>
    </row>
    <row r="31189" spans="10:10" ht="13">
      <c r="J31189" s="169"/>
    </row>
    <row r="31190" spans="10:10" ht="13">
      <c r="J31190" s="169"/>
    </row>
    <row r="31191" spans="10:10" ht="13">
      <c r="J31191" s="169"/>
    </row>
    <row r="31192" spans="10:10" ht="13">
      <c r="J31192" s="169"/>
    </row>
    <row r="31193" spans="10:10" ht="13">
      <c r="J31193" s="169"/>
    </row>
    <row r="31194" spans="10:10" ht="13">
      <c r="J31194" s="169"/>
    </row>
    <row r="31195" spans="10:10" ht="13">
      <c r="J31195" s="169"/>
    </row>
    <row r="31196" spans="10:10" ht="13">
      <c r="J31196" s="169"/>
    </row>
    <row r="31197" spans="10:10" ht="13">
      <c r="J31197" s="169"/>
    </row>
    <row r="31198" spans="10:10" ht="13">
      <c r="J31198" s="169"/>
    </row>
    <row r="31199" spans="10:10" ht="13">
      <c r="J31199" s="169"/>
    </row>
    <row r="31200" spans="10:10" ht="13">
      <c r="J31200" s="169"/>
    </row>
    <row r="31201" spans="10:10" ht="13">
      <c r="J31201" s="169"/>
    </row>
    <row r="31202" spans="10:10" ht="13">
      <c r="J31202" s="169"/>
    </row>
    <row r="31203" spans="10:10" ht="13">
      <c r="J31203" s="169"/>
    </row>
    <row r="31204" spans="10:10" ht="13">
      <c r="J31204" s="169"/>
    </row>
    <row r="31205" spans="10:10" ht="13">
      <c r="J31205" s="169"/>
    </row>
    <row r="31206" spans="10:10" ht="13">
      <c r="J31206" s="169"/>
    </row>
    <row r="31207" spans="10:10" ht="13">
      <c r="J31207" s="169"/>
    </row>
    <row r="31208" spans="10:10" ht="13">
      <c r="J31208" s="169"/>
    </row>
    <row r="31209" spans="10:10" ht="13">
      <c r="J31209" s="169"/>
    </row>
    <row r="31210" spans="10:10" ht="13">
      <c r="J31210" s="169"/>
    </row>
    <row r="31211" spans="10:10" ht="13">
      <c r="J31211" s="169"/>
    </row>
    <row r="31212" spans="10:10" ht="13">
      <c r="J31212" s="169"/>
    </row>
    <row r="31213" spans="10:10" ht="13">
      <c r="J31213" s="169"/>
    </row>
    <row r="31214" spans="10:10" ht="13">
      <c r="J31214" s="169"/>
    </row>
    <row r="31215" spans="10:10" ht="13">
      <c r="J31215" s="169"/>
    </row>
    <row r="31216" spans="10:10" ht="13">
      <c r="J31216" s="169"/>
    </row>
    <row r="31217" spans="10:10" ht="13">
      <c r="J31217" s="169"/>
    </row>
    <row r="31218" spans="10:10" ht="13">
      <c r="J31218" s="169"/>
    </row>
    <row r="31219" spans="10:10" ht="13">
      <c r="J31219" s="169"/>
    </row>
    <row r="31220" spans="10:10" ht="13">
      <c r="J31220" s="169"/>
    </row>
    <row r="31221" spans="10:10" ht="13">
      <c r="J31221" s="169"/>
    </row>
    <row r="31222" spans="10:10" ht="13">
      <c r="J31222" s="169"/>
    </row>
    <row r="31223" spans="10:10" ht="13">
      <c r="J31223" s="169"/>
    </row>
    <row r="31224" spans="10:10" ht="13">
      <c r="J31224" s="169"/>
    </row>
    <row r="31225" spans="10:10" ht="13">
      <c r="J31225" s="169"/>
    </row>
    <row r="31226" spans="10:10" ht="13">
      <c r="J31226" s="169"/>
    </row>
    <row r="31227" spans="10:10" ht="13">
      <c r="J31227" s="169"/>
    </row>
    <row r="31228" spans="10:10" ht="13">
      <c r="J31228" s="169"/>
    </row>
    <row r="31229" spans="10:10" ht="13">
      <c r="J31229" s="169"/>
    </row>
    <row r="31230" spans="10:10" ht="13">
      <c r="J31230" s="169"/>
    </row>
    <row r="31231" spans="10:10" ht="13">
      <c r="J31231" s="169"/>
    </row>
    <row r="31232" spans="10:10" ht="13">
      <c r="J31232" s="169"/>
    </row>
    <row r="31233" spans="10:10" ht="13">
      <c r="J31233" s="169"/>
    </row>
    <row r="31234" spans="10:10" ht="13">
      <c r="J31234" s="169"/>
    </row>
    <row r="31235" spans="10:10" ht="13">
      <c r="J31235" s="169"/>
    </row>
    <row r="31236" spans="10:10" ht="13">
      <c r="J31236" s="169"/>
    </row>
    <row r="31237" spans="10:10" ht="13">
      <c r="J31237" s="169"/>
    </row>
    <row r="31238" spans="10:10" ht="13">
      <c r="J31238" s="169"/>
    </row>
    <row r="31239" spans="10:10" ht="13">
      <c r="J31239" s="169"/>
    </row>
    <row r="31240" spans="10:10" ht="13">
      <c r="J31240" s="169"/>
    </row>
    <row r="31241" spans="10:10" ht="13">
      <c r="J31241" s="169"/>
    </row>
    <row r="31242" spans="10:10" ht="13">
      <c r="J31242" s="169"/>
    </row>
    <row r="31243" spans="10:10" ht="13">
      <c r="J31243" s="169"/>
    </row>
    <row r="31244" spans="10:10" ht="13">
      <c r="J31244" s="169"/>
    </row>
    <row r="31245" spans="10:10" ht="13">
      <c r="J31245" s="169"/>
    </row>
    <row r="31246" spans="10:10" ht="13">
      <c r="J31246" s="169"/>
    </row>
    <row r="31247" spans="10:10" ht="13">
      <c r="J31247" s="169"/>
    </row>
    <row r="31248" spans="10:10" ht="13">
      <c r="J31248" s="169"/>
    </row>
    <row r="31249" spans="10:10" ht="13">
      <c r="J31249" s="169"/>
    </row>
    <row r="31250" spans="10:10" ht="13">
      <c r="J31250" s="169"/>
    </row>
    <row r="31251" spans="10:10" ht="13">
      <c r="J31251" s="169"/>
    </row>
    <row r="31252" spans="10:10" ht="13">
      <c r="J31252" s="169"/>
    </row>
    <row r="31253" spans="10:10" ht="13">
      <c r="J31253" s="169"/>
    </row>
    <row r="31254" spans="10:10" ht="13">
      <c r="J31254" s="169"/>
    </row>
    <row r="31255" spans="10:10" ht="13">
      <c r="J31255" s="169"/>
    </row>
    <row r="31256" spans="10:10" ht="13">
      <c r="J31256" s="169"/>
    </row>
    <row r="31257" spans="10:10" ht="13">
      <c r="J31257" s="169"/>
    </row>
    <row r="31258" spans="10:10" ht="13">
      <c r="J31258" s="169"/>
    </row>
    <row r="31259" spans="10:10" ht="13">
      <c r="J31259" s="169"/>
    </row>
    <row r="31260" spans="10:10" ht="13">
      <c r="J31260" s="169"/>
    </row>
    <row r="31261" spans="10:10" ht="13">
      <c r="J31261" s="169"/>
    </row>
    <row r="31262" spans="10:10" ht="13">
      <c r="J31262" s="169"/>
    </row>
    <row r="31263" spans="10:10" ht="13">
      <c r="J31263" s="169"/>
    </row>
    <row r="31264" spans="10:10" ht="13">
      <c r="J31264" s="169"/>
    </row>
    <row r="31265" spans="10:10" ht="13">
      <c r="J31265" s="169"/>
    </row>
    <row r="31266" spans="10:10" ht="13">
      <c r="J31266" s="169"/>
    </row>
    <row r="31267" spans="10:10" ht="13">
      <c r="J31267" s="169"/>
    </row>
    <row r="31268" spans="10:10" ht="13">
      <c r="J31268" s="169"/>
    </row>
    <row r="31269" spans="10:10" ht="13">
      <c r="J31269" s="169"/>
    </row>
    <row r="31270" spans="10:10" ht="13">
      <c r="J31270" s="169"/>
    </row>
    <row r="31271" spans="10:10" ht="13">
      <c r="J31271" s="169"/>
    </row>
    <row r="31272" spans="10:10" ht="13">
      <c r="J31272" s="169"/>
    </row>
    <row r="31273" spans="10:10" ht="13">
      <c r="J31273" s="169"/>
    </row>
    <row r="31274" spans="10:10" ht="13">
      <c r="J31274" s="169"/>
    </row>
    <row r="31275" spans="10:10" ht="13">
      <c r="J31275" s="169"/>
    </row>
    <row r="31276" spans="10:10" ht="13">
      <c r="J31276" s="169"/>
    </row>
    <row r="31277" spans="10:10" ht="13">
      <c r="J31277" s="169"/>
    </row>
    <row r="31278" spans="10:10" ht="13">
      <c r="J31278" s="169"/>
    </row>
    <row r="31279" spans="10:10" ht="13">
      <c r="J31279" s="169"/>
    </row>
    <row r="31280" spans="10:10" ht="13">
      <c r="J31280" s="169"/>
    </row>
    <row r="31281" spans="10:10" ht="13">
      <c r="J31281" s="169"/>
    </row>
    <row r="31282" spans="10:10" ht="13">
      <c r="J31282" s="169"/>
    </row>
    <row r="31283" spans="10:10" ht="13">
      <c r="J31283" s="169"/>
    </row>
    <row r="31284" spans="10:10" ht="13">
      <c r="J31284" s="169"/>
    </row>
    <row r="31285" spans="10:10" ht="13">
      <c r="J31285" s="169"/>
    </row>
    <row r="31286" spans="10:10" ht="13">
      <c r="J31286" s="169"/>
    </row>
    <row r="31287" spans="10:10" ht="13">
      <c r="J31287" s="169"/>
    </row>
    <row r="31288" spans="10:10" ht="13">
      <c r="J31288" s="169"/>
    </row>
    <row r="31289" spans="10:10" ht="13">
      <c r="J31289" s="169"/>
    </row>
    <row r="31290" spans="10:10" ht="13">
      <c r="J31290" s="169"/>
    </row>
    <row r="31291" spans="10:10" ht="13">
      <c r="J31291" s="169"/>
    </row>
    <row r="31292" spans="10:10" ht="13">
      <c r="J31292" s="169"/>
    </row>
    <row r="31293" spans="10:10" ht="13">
      <c r="J31293" s="169"/>
    </row>
    <row r="31294" spans="10:10" ht="13">
      <c r="J31294" s="169"/>
    </row>
    <row r="31295" spans="10:10" ht="13">
      <c r="J31295" s="169"/>
    </row>
    <row r="31296" spans="10:10" ht="13">
      <c r="J31296" s="169"/>
    </row>
    <row r="31297" spans="10:10" ht="13">
      <c r="J31297" s="169"/>
    </row>
    <row r="31298" spans="10:10" ht="13">
      <c r="J31298" s="169"/>
    </row>
    <row r="31299" spans="10:10" ht="13">
      <c r="J31299" s="169"/>
    </row>
    <row r="31300" spans="10:10" ht="13">
      <c r="J31300" s="169"/>
    </row>
    <row r="31301" spans="10:10" ht="13">
      <c r="J31301" s="169"/>
    </row>
    <row r="31302" spans="10:10" ht="13">
      <c r="J31302" s="169"/>
    </row>
    <row r="31303" spans="10:10" ht="13">
      <c r="J31303" s="169"/>
    </row>
    <row r="31304" spans="10:10" ht="13">
      <c r="J31304" s="169"/>
    </row>
    <row r="31305" spans="10:10" ht="13">
      <c r="J31305" s="169"/>
    </row>
    <row r="31306" spans="10:10" ht="13">
      <c r="J31306" s="169"/>
    </row>
    <row r="31307" spans="10:10" ht="13">
      <c r="J31307" s="169"/>
    </row>
    <row r="31308" spans="10:10" ht="13">
      <c r="J31308" s="169"/>
    </row>
    <row r="31309" spans="10:10" ht="13">
      <c r="J31309" s="169"/>
    </row>
    <row r="31310" spans="10:10" ht="13">
      <c r="J31310" s="169"/>
    </row>
    <row r="31311" spans="10:10" ht="13">
      <c r="J31311" s="169"/>
    </row>
    <row r="31312" spans="10:10" ht="13">
      <c r="J31312" s="169"/>
    </row>
    <row r="31313" spans="10:10" ht="13">
      <c r="J31313" s="169"/>
    </row>
    <row r="31314" spans="10:10" ht="13">
      <c r="J31314" s="169"/>
    </row>
    <row r="31315" spans="10:10" ht="13">
      <c r="J31315" s="169"/>
    </row>
    <row r="31316" spans="10:10" ht="13">
      <c r="J31316" s="169"/>
    </row>
    <row r="31317" spans="10:10" ht="13">
      <c r="J31317" s="169"/>
    </row>
    <row r="31318" spans="10:10" ht="13">
      <c r="J31318" s="169"/>
    </row>
    <row r="31319" spans="10:10" ht="13">
      <c r="J31319" s="169"/>
    </row>
    <row r="31320" spans="10:10" ht="13">
      <c r="J31320" s="169"/>
    </row>
    <row r="31321" spans="10:10" ht="13">
      <c r="J31321" s="169"/>
    </row>
    <row r="31322" spans="10:10" ht="13">
      <c r="J31322" s="169"/>
    </row>
    <row r="31323" spans="10:10" ht="13">
      <c r="J31323" s="169"/>
    </row>
    <row r="31324" spans="10:10" ht="13">
      <c r="J31324" s="169"/>
    </row>
    <row r="31325" spans="10:10" ht="13">
      <c r="J31325" s="169"/>
    </row>
    <row r="31326" spans="10:10" ht="13">
      <c r="J31326" s="169"/>
    </row>
    <row r="31327" spans="10:10" ht="13">
      <c r="J31327" s="169"/>
    </row>
    <row r="31328" spans="10:10" ht="13">
      <c r="J31328" s="169"/>
    </row>
    <row r="31329" spans="10:10" ht="13">
      <c r="J31329" s="169"/>
    </row>
    <row r="31330" spans="10:10" ht="13">
      <c r="J31330" s="169"/>
    </row>
    <row r="31331" spans="10:10" ht="13">
      <c r="J31331" s="169"/>
    </row>
    <row r="31332" spans="10:10" ht="13">
      <c r="J31332" s="169"/>
    </row>
    <row r="31333" spans="10:10" ht="13">
      <c r="J31333" s="169"/>
    </row>
    <row r="31334" spans="10:10" ht="13">
      <c r="J31334" s="169"/>
    </row>
    <row r="31335" spans="10:10" ht="13">
      <c r="J31335" s="169"/>
    </row>
    <row r="31336" spans="10:10" ht="13">
      <c r="J31336" s="169"/>
    </row>
    <row r="31337" spans="10:10" ht="13">
      <c r="J31337" s="169"/>
    </row>
    <row r="31338" spans="10:10" ht="13">
      <c r="J31338" s="169"/>
    </row>
    <row r="31339" spans="10:10" ht="13">
      <c r="J31339" s="169"/>
    </row>
    <row r="31340" spans="10:10" ht="13">
      <c r="J31340" s="169"/>
    </row>
    <row r="31341" spans="10:10" ht="13">
      <c r="J31341" s="169"/>
    </row>
    <row r="31342" spans="10:10" ht="13">
      <c r="J31342" s="169"/>
    </row>
    <row r="31343" spans="10:10" ht="13">
      <c r="J31343" s="169"/>
    </row>
    <row r="31344" spans="10:10" ht="13">
      <c r="J31344" s="169"/>
    </row>
    <row r="31345" spans="10:10" ht="13">
      <c r="J31345" s="169"/>
    </row>
    <row r="31346" spans="10:10" ht="13">
      <c r="J31346" s="169"/>
    </row>
    <row r="31347" spans="10:10" ht="13">
      <c r="J31347" s="169"/>
    </row>
    <row r="31348" spans="10:10" ht="13">
      <c r="J31348" s="169"/>
    </row>
    <row r="31349" spans="10:10" ht="13">
      <c r="J31349" s="169"/>
    </row>
    <row r="31350" spans="10:10" ht="13">
      <c r="J31350" s="169"/>
    </row>
    <row r="31351" spans="10:10" ht="13">
      <c r="J31351" s="169"/>
    </row>
    <row r="31352" spans="10:10" ht="13">
      <c r="J31352" s="169"/>
    </row>
    <row r="31353" spans="10:10" ht="13">
      <c r="J31353" s="169"/>
    </row>
    <row r="31354" spans="10:10" ht="13">
      <c r="J31354" s="169"/>
    </row>
    <row r="31355" spans="10:10" ht="13">
      <c r="J31355" s="169"/>
    </row>
    <row r="31356" spans="10:10" ht="13">
      <c r="J31356" s="169"/>
    </row>
    <row r="31357" spans="10:10" ht="13">
      <c r="J31357" s="169"/>
    </row>
    <row r="31358" spans="10:10" ht="13">
      <c r="J31358" s="169"/>
    </row>
    <row r="31359" spans="10:10" ht="13">
      <c r="J31359" s="169"/>
    </row>
    <row r="31360" spans="10:10" ht="13">
      <c r="J31360" s="169"/>
    </row>
    <row r="31361" spans="10:10" ht="13">
      <c r="J31361" s="169"/>
    </row>
    <row r="31362" spans="10:10" ht="13">
      <c r="J31362" s="169"/>
    </row>
    <row r="31363" spans="10:10" ht="13">
      <c r="J31363" s="169"/>
    </row>
    <row r="31364" spans="10:10" ht="13">
      <c r="J31364" s="169"/>
    </row>
    <row r="31365" spans="10:10" ht="13">
      <c r="J31365" s="169"/>
    </row>
    <row r="31366" spans="10:10" ht="13">
      <c r="J31366" s="169"/>
    </row>
    <row r="31367" spans="10:10" ht="13">
      <c r="J31367" s="169"/>
    </row>
    <row r="31368" spans="10:10" ht="13">
      <c r="J31368" s="169"/>
    </row>
    <row r="31369" spans="10:10" ht="13">
      <c r="J31369" s="169"/>
    </row>
    <row r="31370" spans="10:10" ht="13">
      <c r="J31370" s="169"/>
    </row>
    <row r="31371" spans="10:10" ht="13">
      <c r="J31371" s="169"/>
    </row>
    <row r="31372" spans="10:10" ht="13">
      <c r="J31372" s="169"/>
    </row>
    <row r="31373" spans="10:10" ht="13">
      <c r="J31373" s="169"/>
    </row>
    <row r="31374" spans="10:10" ht="13">
      <c r="J31374" s="169"/>
    </row>
    <row r="31375" spans="10:10" ht="13">
      <c r="J31375" s="169"/>
    </row>
    <row r="31376" spans="10:10" ht="13">
      <c r="J31376" s="169"/>
    </row>
    <row r="31377" spans="10:10" ht="13">
      <c r="J31377" s="169"/>
    </row>
    <row r="31378" spans="10:10" ht="13">
      <c r="J31378" s="169"/>
    </row>
    <row r="31379" spans="10:10" ht="13">
      <c r="J31379" s="169"/>
    </row>
    <row r="31380" spans="10:10" ht="13">
      <c r="J31380" s="169"/>
    </row>
    <row r="31381" spans="10:10" ht="13">
      <c r="J31381" s="169"/>
    </row>
    <row r="31382" spans="10:10" ht="13">
      <c r="J31382" s="169"/>
    </row>
    <row r="31383" spans="10:10" ht="13">
      <c r="J31383" s="169"/>
    </row>
    <row r="31384" spans="10:10" ht="13">
      <c r="J31384" s="169"/>
    </row>
    <row r="31385" spans="10:10" ht="13">
      <c r="J31385" s="169"/>
    </row>
    <row r="31386" spans="10:10" ht="13">
      <c r="J31386" s="169"/>
    </row>
    <row r="31387" spans="10:10" ht="13">
      <c r="J31387" s="169"/>
    </row>
    <row r="31388" spans="10:10" ht="13">
      <c r="J31388" s="169"/>
    </row>
    <row r="31389" spans="10:10" ht="13">
      <c r="J31389" s="169"/>
    </row>
    <row r="31390" spans="10:10" ht="13">
      <c r="J31390" s="169"/>
    </row>
    <row r="31391" spans="10:10" ht="13">
      <c r="J31391" s="169"/>
    </row>
    <row r="31392" spans="10:10" ht="13">
      <c r="J31392" s="169"/>
    </row>
    <row r="31393" spans="10:10" ht="13">
      <c r="J31393" s="169"/>
    </row>
    <row r="31394" spans="10:10" ht="13">
      <c r="J31394" s="169"/>
    </row>
    <row r="31395" spans="10:10" ht="13">
      <c r="J31395" s="169"/>
    </row>
    <row r="31396" spans="10:10" ht="13">
      <c r="J31396" s="169"/>
    </row>
    <row r="31397" spans="10:10" ht="13">
      <c r="J31397" s="169"/>
    </row>
    <row r="31398" spans="10:10" ht="13">
      <c r="J31398" s="169"/>
    </row>
    <row r="31399" spans="10:10" ht="13">
      <c r="J31399" s="169"/>
    </row>
    <row r="31400" spans="10:10" ht="13">
      <c r="J31400" s="169"/>
    </row>
    <row r="31401" spans="10:10" ht="13">
      <c r="J31401" s="169"/>
    </row>
    <row r="31402" spans="10:10" ht="13">
      <c r="J31402" s="169"/>
    </row>
    <row r="31403" spans="10:10" ht="13">
      <c r="J31403" s="169"/>
    </row>
    <row r="31404" spans="10:10" ht="13">
      <c r="J31404" s="169"/>
    </row>
    <row r="31405" spans="10:10" ht="13">
      <c r="J31405" s="169"/>
    </row>
    <row r="31406" spans="10:10" ht="13">
      <c r="J31406" s="169"/>
    </row>
    <row r="31407" spans="10:10" ht="13">
      <c r="J31407" s="169"/>
    </row>
    <row r="31408" spans="10:10" ht="13">
      <c r="J31408" s="169"/>
    </row>
    <row r="31409" spans="10:10" ht="13">
      <c r="J31409" s="169"/>
    </row>
    <row r="31410" spans="10:10" ht="13">
      <c r="J31410" s="169"/>
    </row>
    <row r="31411" spans="10:10" ht="13">
      <c r="J31411" s="169"/>
    </row>
    <row r="31412" spans="10:10" ht="13">
      <c r="J31412" s="169"/>
    </row>
    <row r="31413" spans="10:10" ht="13">
      <c r="J31413" s="169"/>
    </row>
    <row r="31414" spans="10:10" ht="13">
      <c r="J31414" s="169"/>
    </row>
    <row r="31415" spans="10:10" ht="13">
      <c r="J31415" s="169"/>
    </row>
    <row r="31416" spans="10:10" ht="13">
      <c r="J31416" s="169"/>
    </row>
    <row r="31417" spans="10:10" ht="13">
      <c r="J31417" s="169"/>
    </row>
    <row r="31418" spans="10:10" ht="13">
      <c r="J31418" s="169"/>
    </row>
    <row r="31419" spans="10:10" ht="13">
      <c r="J31419" s="169"/>
    </row>
    <row r="31420" spans="10:10" ht="13">
      <c r="J31420" s="169"/>
    </row>
    <row r="31421" spans="10:10" ht="13">
      <c r="J31421" s="169"/>
    </row>
    <row r="31422" spans="10:10" ht="13">
      <c r="J31422" s="169"/>
    </row>
    <row r="31423" spans="10:10" ht="13">
      <c r="J31423" s="169"/>
    </row>
    <row r="31424" spans="10:10" ht="13">
      <c r="J31424" s="169"/>
    </row>
    <row r="31425" spans="10:10" ht="13">
      <c r="J31425" s="169"/>
    </row>
    <row r="31426" spans="10:10" ht="13">
      <c r="J31426" s="169"/>
    </row>
    <row r="31427" spans="10:10" ht="13">
      <c r="J31427" s="169"/>
    </row>
    <row r="31428" spans="10:10" ht="13">
      <c r="J31428" s="169"/>
    </row>
    <row r="31429" spans="10:10" ht="13">
      <c r="J31429" s="169"/>
    </row>
    <row r="31430" spans="10:10" ht="13">
      <c r="J31430" s="169"/>
    </row>
    <row r="31431" spans="10:10" ht="13">
      <c r="J31431" s="169"/>
    </row>
    <row r="31432" spans="10:10" ht="13">
      <c r="J31432" s="169"/>
    </row>
    <row r="31433" spans="10:10" ht="13">
      <c r="J31433" s="169"/>
    </row>
    <row r="31434" spans="10:10" ht="13">
      <c r="J31434" s="169"/>
    </row>
    <row r="31435" spans="10:10" ht="13">
      <c r="J31435" s="169"/>
    </row>
    <row r="31436" spans="10:10" ht="13">
      <c r="J31436" s="169"/>
    </row>
    <row r="31437" spans="10:10" ht="13">
      <c r="J31437" s="169"/>
    </row>
    <row r="31438" spans="10:10" ht="13">
      <c r="J31438" s="169"/>
    </row>
    <row r="31439" spans="10:10" ht="13">
      <c r="J31439" s="169"/>
    </row>
    <row r="31440" spans="10:10" ht="13">
      <c r="J31440" s="169"/>
    </row>
    <row r="31441" spans="10:10" ht="13">
      <c r="J31441" s="169"/>
    </row>
    <row r="31442" spans="10:10" ht="13">
      <c r="J31442" s="169"/>
    </row>
    <row r="31443" spans="10:10" ht="13">
      <c r="J31443" s="169"/>
    </row>
    <row r="31444" spans="10:10" ht="13">
      <c r="J31444" s="169"/>
    </row>
    <row r="31445" spans="10:10" ht="13">
      <c r="J31445" s="169"/>
    </row>
    <row r="31446" spans="10:10" ht="13">
      <c r="J31446" s="169"/>
    </row>
    <row r="31447" spans="10:10" ht="13">
      <c r="J31447" s="169"/>
    </row>
    <row r="31448" spans="10:10" ht="13">
      <c r="J31448" s="169"/>
    </row>
    <row r="31449" spans="10:10" ht="13">
      <c r="J31449" s="169"/>
    </row>
    <row r="31450" spans="10:10" ht="13">
      <c r="J31450" s="169"/>
    </row>
    <row r="31451" spans="10:10" ht="13">
      <c r="J31451" s="169"/>
    </row>
    <row r="31452" spans="10:10" ht="13">
      <c r="J31452" s="169"/>
    </row>
    <row r="31453" spans="10:10" ht="13">
      <c r="J31453" s="169"/>
    </row>
    <row r="31454" spans="10:10" ht="13">
      <c r="J31454" s="169"/>
    </row>
    <row r="31455" spans="10:10" ht="13">
      <c r="J31455" s="169"/>
    </row>
    <row r="31456" spans="10:10" ht="13">
      <c r="J31456" s="169"/>
    </row>
    <row r="31457" spans="10:10" ht="13">
      <c r="J31457" s="169"/>
    </row>
    <row r="31458" spans="10:10" ht="13">
      <c r="J31458" s="169"/>
    </row>
    <row r="31459" spans="10:10" ht="13">
      <c r="J31459" s="169"/>
    </row>
    <row r="31460" spans="10:10" ht="13">
      <c r="J31460" s="169"/>
    </row>
    <row r="31461" spans="10:10" ht="13">
      <c r="J31461" s="169"/>
    </row>
    <row r="31462" spans="10:10" ht="13">
      <c r="J31462" s="169"/>
    </row>
    <row r="31463" spans="10:10" ht="13">
      <c r="J31463" s="169"/>
    </row>
    <row r="31464" spans="10:10" ht="13">
      <c r="J31464" s="169"/>
    </row>
    <row r="31465" spans="10:10" ht="13">
      <c r="J31465" s="169"/>
    </row>
    <row r="31466" spans="10:10" ht="13">
      <c r="J31466" s="169"/>
    </row>
    <row r="31467" spans="10:10" ht="13">
      <c r="J31467" s="169"/>
    </row>
    <row r="31468" spans="10:10" ht="13">
      <c r="J31468" s="169"/>
    </row>
    <row r="31469" spans="10:10" ht="13">
      <c r="J31469" s="169"/>
    </row>
    <row r="31470" spans="10:10" ht="13">
      <c r="J31470" s="169"/>
    </row>
    <row r="31471" spans="10:10" ht="13">
      <c r="J31471" s="169"/>
    </row>
    <row r="31472" spans="10:10" ht="13">
      <c r="J31472" s="169"/>
    </row>
    <row r="31473" spans="10:10" ht="13">
      <c r="J31473" s="169"/>
    </row>
    <row r="31474" spans="10:10" ht="13">
      <c r="J31474" s="169"/>
    </row>
    <row r="31475" spans="10:10" ht="13">
      <c r="J31475" s="169"/>
    </row>
    <row r="31476" spans="10:10" ht="13">
      <c r="J31476" s="169"/>
    </row>
    <row r="31477" spans="10:10" ht="13">
      <c r="J31477" s="169"/>
    </row>
    <row r="31478" spans="10:10" ht="13">
      <c r="J31478" s="169"/>
    </row>
    <row r="31479" spans="10:10" ht="13">
      <c r="J31479" s="169"/>
    </row>
    <row r="31480" spans="10:10" ht="13">
      <c r="J31480" s="169"/>
    </row>
    <row r="31481" spans="10:10" ht="13">
      <c r="J31481" s="169"/>
    </row>
    <row r="31482" spans="10:10" ht="13">
      <c r="J31482" s="169"/>
    </row>
    <row r="31483" spans="10:10" ht="13">
      <c r="J31483" s="169"/>
    </row>
    <row r="31484" spans="10:10" ht="13">
      <c r="J31484" s="169"/>
    </row>
    <row r="31485" spans="10:10" ht="13">
      <c r="J31485" s="169"/>
    </row>
    <row r="31486" spans="10:10" ht="13">
      <c r="J31486" s="169"/>
    </row>
    <row r="31487" spans="10:10" ht="13">
      <c r="J31487" s="169"/>
    </row>
    <row r="31488" spans="10:10" ht="13">
      <c r="J31488" s="169"/>
    </row>
    <row r="31489" spans="10:10" ht="13">
      <c r="J31489" s="169"/>
    </row>
    <row r="31490" spans="10:10" ht="13">
      <c r="J31490" s="169"/>
    </row>
    <row r="31491" spans="10:10" ht="13">
      <c r="J31491" s="169"/>
    </row>
    <row r="31492" spans="10:10" ht="13">
      <c r="J31492" s="169"/>
    </row>
    <row r="31493" spans="10:10" ht="13">
      <c r="J31493" s="169"/>
    </row>
    <row r="31494" spans="10:10" ht="13">
      <c r="J31494" s="169"/>
    </row>
    <row r="31495" spans="10:10" ht="13">
      <c r="J31495" s="169"/>
    </row>
    <row r="31496" spans="10:10" ht="13">
      <c r="J31496" s="169"/>
    </row>
    <row r="31497" spans="10:10" ht="13">
      <c r="J31497" s="169"/>
    </row>
    <row r="31498" spans="10:10" ht="13">
      <c r="J31498" s="169"/>
    </row>
    <row r="31499" spans="10:10" ht="13">
      <c r="J31499" s="169"/>
    </row>
    <row r="31500" spans="10:10" ht="13">
      <c r="J31500" s="169"/>
    </row>
    <row r="31501" spans="10:10" ht="13">
      <c r="J31501" s="169"/>
    </row>
    <row r="31502" spans="10:10" ht="13">
      <c r="J31502" s="169"/>
    </row>
    <row r="31503" spans="10:10" ht="13">
      <c r="J31503" s="169"/>
    </row>
    <row r="31504" spans="10:10" ht="13">
      <c r="J31504" s="169"/>
    </row>
    <row r="31505" spans="10:10" ht="13">
      <c r="J31505" s="169"/>
    </row>
    <row r="31506" spans="10:10" ht="13">
      <c r="J31506" s="169"/>
    </row>
    <row r="31507" spans="10:10" ht="13">
      <c r="J31507" s="169"/>
    </row>
    <row r="31508" spans="10:10" ht="13">
      <c r="J31508" s="169"/>
    </row>
    <row r="31509" spans="10:10" ht="13">
      <c r="J31509" s="169"/>
    </row>
    <row r="31510" spans="10:10" ht="13">
      <c r="J31510" s="169"/>
    </row>
    <row r="31511" spans="10:10" ht="13">
      <c r="J31511" s="169"/>
    </row>
    <row r="31512" spans="10:10" ht="13">
      <c r="J31512" s="169"/>
    </row>
    <row r="31513" spans="10:10" ht="13">
      <c r="J31513" s="169"/>
    </row>
    <row r="31514" spans="10:10" ht="13">
      <c r="J31514" s="169"/>
    </row>
    <row r="31515" spans="10:10" ht="13">
      <c r="J31515" s="169"/>
    </row>
    <row r="31516" spans="10:10" ht="13">
      <c r="J31516" s="169"/>
    </row>
    <row r="31517" spans="10:10" ht="13">
      <c r="J31517" s="169"/>
    </row>
    <row r="31518" spans="10:10" ht="13">
      <c r="J31518" s="169"/>
    </row>
    <row r="31519" spans="10:10" ht="13">
      <c r="J31519" s="169"/>
    </row>
    <row r="31520" spans="10:10" ht="13">
      <c r="J31520" s="169"/>
    </row>
    <row r="31521" spans="10:10" ht="13">
      <c r="J31521" s="169"/>
    </row>
    <row r="31522" spans="10:10" ht="13">
      <c r="J31522" s="169"/>
    </row>
    <row r="31523" spans="10:10" ht="13">
      <c r="J31523" s="169"/>
    </row>
    <row r="31524" spans="10:10" ht="13">
      <c r="J31524" s="169"/>
    </row>
    <row r="31525" spans="10:10" ht="13">
      <c r="J31525" s="169"/>
    </row>
    <row r="31526" spans="10:10" ht="13">
      <c r="J31526" s="169"/>
    </row>
    <row r="31527" spans="10:10" ht="13">
      <c r="J31527" s="169"/>
    </row>
    <row r="31528" spans="10:10" ht="13">
      <c r="J31528" s="169"/>
    </row>
    <row r="31529" spans="10:10" ht="13">
      <c r="J31529" s="169"/>
    </row>
    <row r="31530" spans="10:10" ht="13">
      <c r="J31530" s="169"/>
    </row>
    <row r="31531" spans="10:10" ht="13">
      <c r="J31531" s="169"/>
    </row>
    <row r="31532" spans="10:10" ht="13">
      <c r="J31532" s="169"/>
    </row>
    <row r="31533" spans="10:10" ht="13">
      <c r="J31533" s="169"/>
    </row>
    <row r="31534" spans="10:10" ht="13">
      <c r="J31534" s="169"/>
    </row>
    <row r="31535" spans="10:10" ht="13">
      <c r="J31535" s="169"/>
    </row>
    <row r="31536" spans="10:10" ht="13">
      <c r="J31536" s="169"/>
    </row>
    <row r="31537" spans="10:10" ht="13">
      <c r="J31537" s="169"/>
    </row>
    <row r="31538" spans="10:10" ht="13">
      <c r="J31538" s="169"/>
    </row>
    <row r="31539" spans="10:10" ht="13">
      <c r="J31539" s="169"/>
    </row>
    <row r="31540" spans="10:10" ht="13">
      <c r="J31540" s="169"/>
    </row>
    <row r="31541" spans="10:10" ht="13">
      <c r="J31541" s="169"/>
    </row>
    <row r="31542" spans="10:10" ht="13">
      <c r="J31542" s="169"/>
    </row>
    <row r="31543" spans="10:10" ht="13">
      <c r="J31543" s="169"/>
    </row>
    <row r="31544" spans="10:10" ht="13">
      <c r="J31544" s="169"/>
    </row>
    <row r="31545" spans="10:10" ht="13">
      <c r="J31545" s="169"/>
    </row>
    <row r="31546" spans="10:10" ht="13">
      <c r="J31546" s="169"/>
    </row>
    <row r="31547" spans="10:10" ht="13">
      <c r="J31547" s="169"/>
    </row>
    <row r="31548" spans="10:10" ht="13">
      <c r="J31548" s="169"/>
    </row>
    <row r="31549" spans="10:10" ht="13">
      <c r="J31549" s="169"/>
    </row>
    <row r="31550" spans="10:10" ht="13">
      <c r="J31550" s="169"/>
    </row>
    <row r="31551" spans="10:10" ht="13">
      <c r="J31551" s="169"/>
    </row>
    <row r="31552" spans="10:10" ht="13">
      <c r="J31552" s="169"/>
    </row>
    <row r="31553" spans="10:10" ht="13">
      <c r="J31553" s="169"/>
    </row>
    <row r="31554" spans="10:10" ht="13">
      <c r="J31554" s="169"/>
    </row>
    <row r="31555" spans="10:10" ht="13">
      <c r="J31555" s="169"/>
    </row>
    <row r="31556" spans="10:10" ht="13">
      <c r="J31556" s="169"/>
    </row>
    <row r="31557" spans="10:10" ht="13">
      <c r="J31557" s="169"/>
    </row>
    <row r="31558" spans="10:10" ht="13">
      <c r="J31558" s="169"/>
    </row>
    <row r="31559" spans="10:10" ht="13">
      <c r="J31559" s="169"/>
    </row>
    <row r="31560" spans="10:10" ht="13">
      <c r="J31560" s="169"/>
    </row>
    <row r="31561" spans="10:10" ht="13">
      <c r="J31561" s="169"/>
    </row>
    <row r="31562" spans="10:10" ht="13">
      <c r="J31562" s="169"/>
    </row>
    <row r="31563" spans="10:10" ht="13">
      <c r="J31563" s="169"/>
    </row>
    <row r="31564" spans="10:10" ht="13">
      <c r="J31564" s="169"/>
    </row>
    <row r="31565" spans="10:10" ht="13">
      <c r="J31565" s="169"/>
    </row>
    <row r="31566" spans="10:10" ht="13">
      <c r="J31566" s="169"/>
    </row>
    <row r="31567" spans="10:10" ht="13">
      <c r="J31567" s="169"/>
    </row>
    <row r="31568" spans="10:10" ht="13">
      <c r="J31568" s="169"/>
    </row>
    <row r="31569" spans="10:10" ht="13">
      <c r="J31569" s="169"/>
    </row>
    <row r="31570" spans="10:10" ht="13">
      <c r="J31570" s="169"/>
    </row>
    <row r="31571" spans="10:10" ht="13">
      <c r="J31571" s="169"/>
    </row>
    <row r="31572" spans="10:10" ht="13">
      <c r="J31572" s="169"/>
    </row>
    <row r="31573" spans="10:10" ht="13">
      <c r="J31573" s="169"/>
    </row>
    <row r="31574" spans="10:10" ht="13">
      <c r="J31574" s="169"/>
    </row>
    <row r="31575" spans="10:10" ht="13">
      <c r="J31575" s="169"/>
    </row>
    <row r="31576" spans="10:10" ht="13">
      <c r="J31576" s="169"/>
    </row>
    <row r="31577" spans="10:10" ht="13">
      <c r="J31577" s="169"/>
    </row>
    <row r="31578" spans="10:10" ht="13">
      <c r="J31578" s="169"/>
    </row>
    <row r="31579" spans="10:10" ht="13">
      <c r="J31579" s="169"/>
    </row>
    <row r="31580" spans="10:10" ht="13">
      <c r="J31580" s="169"/>
    </row>
    <row r="31581" spans="10:10" ht="13">
      <c r="J31581" s="169"/>
    </row>
    <row r="31582" spans="10:10" ht="13">
      <c r="J31582" s="169"/>
    </row>
    <row r="31583" spans="10:10" ht="13">
      <c r="J31583" s="169"/>
    </row>
    <row r="31584" spans="10:10" ht="13">
      <c r="J31584" s="169"/>
    </row>
    <row r="31585" spans="10:10" ht="13">
      <c r="J31585" s="169"/>
    </row>
    <row r="31586" spans="10:10" ht="13">
      <c r="J31586" s="169"/>
    </row>
    <row r="31587" spans="10:10" ht="13">
      <c r="J31587" s="169"/>
    </row>
    <row r="31588" spans="10:10" ht="13">
      <c r="J31588" s="169"/>
    </row>
    <row r="31589" spans="10:10" ht="13">
      <c r="J31589" s="169"/>
    </row>
    <row r="31590" spans="10:10" ht="13">
      <c r="J31590" s="169"/>
    </row>
    <row r="31591" spans="10:10" ht="13">
      <c r="J31591" s="169"/>
    </row>
    <row r="31592" spans="10:10" ht="13">
      <c r="J31592" s="169"/>
    </row>
    <row r="31593" spans="10:10" ht="13">
      <c r="J31593" s="169"/>
    </row>
    <row r="31594" spans="10:10" ht="13">
      <c r="J31594" s="169"/>
    </row>
    <row r="31595" spans="10:10" ht="13">
      <c r="J31595" s="169"/>
    </row>
    <row r="31596" spans="10:10" ht="13">
      <c r="J31596" s="169"/>
    </row>
    <row r="31597" spans="10:10" ht="13">
      <c r="J31597" s="169"/>
    </row>
    <row r="31598" spans="10:10" ht="13">
      <c r="J31598" s="169"/>
    </row>
    <row r="31599" spans="10:10" ht="13">
      <c r="J31599" s="169"/>
    </row>
    <row r="31600" spans="10:10" ht="13">
      <c r="J31600" s="169"/>
    </row>
    <row r="31601" spans="10:10" ht="13">
      <c r="J31601" s="169"/>
    </row>
    <row r="31602" spans="10:10" ht="13">
      <c r="J31602" s="169"/>
    </row>
    <row r="31603" spans="10:10" ht="13">
      <c r="J31603" s="169"/>
    </row>
    <row r="31604" spans="10:10" ht="13">
      <c r="J31604" s="169"/>
    </row>
    <row r="31605" spans="10:10" ht="13">
      <c r="J31605" s="169"/>
    </row>
    <row r="31606" spans="10:10" ht="13">
      <c r="J31606" s="169"/>
    </row>
    <row r="31607" spans="10:10" ht="13">
      <c r="J31607" s="169"/>
    </row>
    <row r="31608" spans="10:10" ht="13">
      <c r="J31608" s="169"/>
    </row>
    <row r="31609" spans="10:10" ht="13">
      <c r="J31609" s="169"/>
    </row>
    <row r="31610" spans="10:10" ht="13">
      <c r="J31610" s="169"/>
    </row>
    <row r="31611" spans="10:10" ht="13">
      <c r="J31611" s="169"/>
    </row>
    <row r="31612" spans="10:10" ht="13">
      <c r="J31612" s="169"/>
    </row>
    <row r="31613" spans="10:10" ht="13">
      <c r="J31613" s="169"/>
    </row>
    <row r="31614" spans="10:10" ht="13">
      <c r="J31614" s="169"/>
    </row>
    <row r="31615" spans="10:10" ht="13">
      <c r="J31615" s="169"/>
    </row>
    <row r="31616" spans="10:10" ht="13">
      <c r="J31616" s="169"/>
    </row>
    <row r="31617" spans="10:10" ht="13">
      <c r="J31617" s="169"/>
    </row>
    <row r="31618" spans="10:10" ht="13">
      <c r="J31618" s="169"/>
    </row>
    <row r="31619" spans="10:10" ht="13">
      <c r="J31619" s="169"/>
    </row>
    <row r="31620" spans="10:10" ht="13">
      <c r="J31620" s="169"/>
    </row>
    <row r="31621" spans="10:10" ht="13">
      <c r="J31621" s="169"/>
    </row>
    <row r="31622" spans="10:10" ht="13">
      <c r="J31622" s="169"/>
    </row>
    <row r="31623" spans="10:10" ht="13">
      <c r="J31623" s="169"/>
    </row>
    <row r="31624" spans="10:10" ht="13">
      <c r="J31624" s="169"/>
    </row>
    <row r="31625" spans="10:10" ht="13">
      <c r="J31625" s="169"/>
    </row>
    <row r="31626" spans="10:10" ht="13">
      <c r="J31626" s="169"/>
    </row>
    <row r="31627" spans="10:10" ht="13">
      <c r="J31627" s="169"/>
    </row>
    <row r="31628" spans="10:10" ht="13">
      <c r="J31628" s="169"/>
    </row>
    <row r="31629" spans="10:10" ht="13">
      <c r="J31629" s="169"/>
    </row>
    <row r="31630" spans="10:10" ht="13">
      <c r="J31630" s="169"/>
    </row>
    <row r="31631" spans="10:10" ht="13">
      <c r="J31631" s="169"/>
    </row>
    <row r="31632" spans="10:10" ht="13">
      <c r="J31632" s="169"/>
    </row>
    <row r="31633" spans="10:10" ht="13">
      <c r="J31633" s="169"/>
    </row>
    <row r="31634" spans="10:10" ht="13">
      <c r="J31634" s="169"/>
    </row>
    <row r="31635" spans="10:10" ht="13">
      <c r="J31635" s="169"/>
    </row>
    <row r="31636" spans="10:10" ht="13">
      <c r="J31636" s="169"/>
    </row>
    <row r="31637" spans="10:10" ht="13">
      <c r="J31637" s="169"/>
    </row>
    <row r="31638" spans="10:10" ht="13">
      <c r="J31638" s="169"/>
    </row>
    <row r="31639" spans="10:10" ht="13">
      <c r="J31639" s="169"/>
    </row>
    <row r="31640" spans="10:10" ht="13">
      <c r="J31640" s="169"/>
    </row>
    <row r="31641" spans="10:10" ht="13">
      <c r="J31641" s="169"/>
    </row>
    <row r="31642" spans="10:10" ht="13">
      <c r="J31642" s="169"/>
    </row>
    <row r="31643" spans="10:10" ht="13">
      <c r="J31643" s="169"/>
    </row>
    <row r="31644" spans="10:10" ht="13">
      <c r="J31644" s="169"/>
    </row>
    <row r="31645" spans="10:10" ht="13">
      <c r="J31645" s="169"/>
    </row>
    <row r="31646" spans="10:10" ht="13">
      <c r="J31646" s="169"/>
    </row>
    <row r="31647" spans="10:10" ht="13">
      <c r="J31647" s="169"/>
    </row>
    <row r="31648" spans="10:10" ht="13">
      <c r="J31648" s="169"/>
    </row>
    <row r="31649" spans="10:10" ht="13">
      <c r="J31649" s="169"/>
    </row>
    <row r="31650" spans="10:10" ht="13">
      <c r="J31650" s="169"/>
    </row>
    <row r="31651" spans="10:10" ht="13">
      <c r="J31651" s="169"/>
    </row>
    <row r="31652" spans="10:10" ht="13">
      <c r="J31652" s="169"/>
    </row>
    <row r="31653" spans="10:10" ht="13">
      <c r="J31653" s="169"/>
    </row>
    <row r="31654" spans="10:10" ht="13">
      <c r="J31654" s="169"/>
    </row>
    <row r="31655" spans="10:10" ht="13">
      <c r="J31655" s="169"/>
    </row>
    <row r="31656" spans="10:10" ht="13">
      <c r="J31656" s="169"/>
    </row>
    <row r="31657" spans="10:10" ht="13">
      <c r="J31657" s="169"/>
    </row>
    <row r="31658" spans="10:10" ht="13">
      <c r="J31658" s="169"/>
    </row>
    <row r="31659" spans="10:10" ht="13">
      <c r="J31659" s="169"/>
    </row>
    <row r="31660" spans="10:10" ht="13">
      <c r="J31660" s="169"/>
    </row>
    <row r="31661" spans="10:10" ht="13">
      <c r="J31661" s="169"/>
    </row>
    <row r="31662" spans="10:10" ht="13">
      <c r="J31662" s="169"/>
    </row>
    <row r="31663" spans="10:10" ht="13">
      <c r="J31663" s="169"/>
    </row>
    <row r="31664" spans="10:10" ht="13">
      <c r="J31664" s="169"/>
    </row>
    <row r="31665" spans="10:10" ht="13">
      <c r="J31665" s="169"/>
    </row>
    <row r="31666" spans="10:10" ht="13">
      <c r="J31666" s="169"/>
    </row>
    <row r="31667" spans="10:10" ht="13">
      <c r="J31667" s="169"/>
    </row>
    <row r="31668" spans="10:10" ht="13">
      <c r="J31668" s="169"/>
    </row>
    <row r="31669" spans="10:10" ht="13">
      <c r="J31669" s="169"/>
    </row>
    <row r="31670" spans="10:10" ht="13">
      <c r="J31670" s="169"/>
    </row>
    <row r="31671" spans="10:10" ht="13">
      <c r="J31671" s="169"/>
    </row>
    <row r="31672" spans="10:10" ht="13">
      <c r="J31672" s="169"/>
    </row>
    <row r="31673" spans="10:10" ht="13">
      <c r="J31673" s="169"/>
    </row>
    <row r="31674" spans="10:10" ht="13">
      <c r="J31674" s="169"/>
    </row>
    <row r="31675" spans="10:10" ht="13">
      <c r="J31675" s="169"/>
    </row>
    <row r="31676" spans="10:10" ht="13">
      <c r="J31676" s="169"/>
    </row>
    <row r="31677" spans="10:10" ht="13">
      <c r="J31677" s="169"/>
    </row>
    <row r="31678" spans="10:10" ht="13">
      <c r="J31678" s="169"/>
    </row>
    <row r="31679" spans="10:10" ht="13">
      <c r="J31679" s="169"/>
    </row>
    <row r="31680" spans="10:10" ht="13">
      <c r="J31680" s="169"/>
    </row>
    <row r="31681" spans="10:10" ht="13">
      <c r="J31681" s="169"/>
    </row>
    <row r="31682" spans="10:10" ht="13">
      <c r="J31682" s="169"/>
    </row>
    <row r="31683" spans="10:10" ht="13">
      <c r="J31683" s="169"/>
    </row>
    <row r="31684" spans="10:10" ht="13">
      <c r="J31684" s="169"/>
    </row>
    <row r="31685" spans="10:10" ht="13">
      <c r="J31685" s="169"/>
    </row>
    <row r="31686" spans="10:10" ht="13">
      <c r="J31686" s="169"/>
    </row>
    <row r="31687" spans="10:10" ht="13">
      <c r="J31687" s="169"/>
    </row>
    <row r="31688" spans="10:10" ht="13">
      <c r="J31688" s="169"/>
    </row>
    <row r="31689" spans="10:10" ht="13">
      <c r="J31689" s="169"/>
    </row>
    <row r="31690" spans="10:10" ht="13">
      <c r="J31690" s="169"/>
    </row>
    <row r="31691" spans="10:10" ht="13">
      <c r="J31691" s="169"/>
    </row>
    <row r="31692" spans="10:10" ht="13">
      <c r="J31692" s="169"/>
    </row>
    <row r="31693" spans="10:10" ht="13">
      <c r="J31693" s="169"/>
    </row>
    <row r="31694" spans="10:10" ht="13">
      <c r="J31694" s="169"/>
    </row>
    <row r="31695" spans="10:10" ht="13">
      <c r="J31695" s="169"/>
    </row>
    <row r="31696" spans="10:10" ht="13">
      <c r="J31696" s="169"/>
    </row>
    <row r="31697" spans="10:10" ht="13">
      <c r="J31697" s="169"/>
    </row>
    <row r="31698" spans="10:10" ht="13">
      <c r="J31698" s="169"/>
    </row>
    <row r="31699" spans="10:10" ht="13">
      <c r="J31699" s="169"/>
    </row>
    <row r="31700" spans="10:10" ht="13">
      <c r="J31700" s="169"/>
    </row>
    <row r="31701" spans="10:10" ht="13">
      <c r="J31701" s="169"/>
    </row>
    <row r="31702" spans="10:10" ht="13">
      <c r="J31702" s="169"/>
    </row>
    <row r="31703" spans="10:10" ht="13">
      <c r="J31703" s="169"/>
    </row>
    <row r="31704" spans="10:10" ht="13">
      <c r="J31704" s="169"/>
    </row>
    <row r="31705" spans="10:10" ht="13">
      <c r="J31705" s="169"/>
    </row>
    <row r="31706" spans="10:10" ht="13">
      <c r="J31706" s="169"/>
    </row>
    <row r="31707" spans="10:10" ht="13">
      <c r="J31707" s="169"/>
    </row>
    <row r="31708" spans="10:10" ht="13">
      <c r="J31708" s="169"/>
    </row>
    <row r="31709" spans="10:10" ht="13">
      <c r="J31709" s="169"/>
    </row>
    <row r="31710" spans="10:10" ht="13">
      <c r="J31710" s="169"/>
    </row>
    <row r="31711" spans="10:10" ht="13">
      <c r="J31711" s="169"/>
    </row>
    <row r="31712" spans="10:10" ht="13">
      <c r="J31712" s="169"/>
    </row>
    <row r="31713" spans="10:10" ht="13">
      <c r="J31713" s="169"/>
    </row>
    <row r="31714" spans="10:10" ht="13">
      <c r="J31714" s="169"/>
    </row>
    <row r="31715" spans="10:10" ht="13">
      <c r="J31715" s="169"/>
    </row>
    <row r="31716" spans="10:10" ht="13">
      <c r="J31716" s="169"/>
    </row>
    <row r="31717" spans="10:10" ht="13">
      <c r="J31717" s="169"/>
    </row>
    <row r="31718" spans="10:10" ht="13">
      <c r="J31718" s="169"/>
    </row>
    <row r="31719" spans="10:10" ht="13">
      <c r="J31719" s="169"/>
    </row>
    <row r="31720" spans="10:10" ht="13">
      <c r="J31720" s="169"/>
    </row>
    <row r="31721" spans="10:10" ht="13">
      <c r="J31721" s="169"/>
    </row>
    <row r="31722" spans="10:10" ht="13">
      <c r="J31722" s="169"/>
    </row>
    <row r="31723" spans="10:10" ht="13">
      <c r="J31723" s="169"/>
    </row>
    <row r="31724" spans="10:10" ht="13">
      <c r="J31724" s="169"/>
    </row>
    <row r="31725" spans="10:10" ht="13">
      <c r="J31725" s="169"/>
    </row>
    <row r="31726" spans="10:10" ht="13">
      <c r="J31726" s="169"/>
    </row>
    <row r="31727" spans="10:10" ht="13">
      <c r="J31727" s="169"/>
    </row>
    <row r="31728" spans="10:10" ht="13">
      <c r="J31728" s="169"/>
    </row>
    <row r="31729" spans="10:10" ht="13">
      <c r="J31729" s="169"/>
    </row>
    <row r="31730" spans="10:10" ht="13">
      <c r="J31730" s="169"/>
    </row>
    <row r="31731" spans="10:10" ht="13">
      <c r="J31731" s="169"/>
    </row>
    <row r="31732" spans="10:10" ht="13">
      <c r="J31732" s="169"/>
    </row>
    <row r="31733" spans="10:10" ht="13">
      <c r="J31733" s="169"/>
    </row>
    <row r="31734" spans="10:10" ht="13">
      <c r="J31734" s="169"/>
    </row>
    <row r="31735" spans="10:10" ht="13">
      <c r="J31735" s="169"/>
    </row>
    <row r="31736" spans="10:10" ht="13">
      <c r="J31736" s="169"/>
    </row>
    <row r="31737" spans="10:10" ht="13">
      <c r="J31737" s="169"/>
    </row>
    <row r="31738" spans="10:10" ht="13">
      <c r="J31738" s="169"/>
    </row>
    <row r="31739" spans="10:10" ht="13">
      <c r="J31739" s="169"/>
    </row>
    <row r="31740" spans="10:10" ht="13">
      <c r="J31740" s="169"/>
    </row>
    <row r="31741" spans="10:10" ht="13">
      <c r="J31741" s="169"/>
    </row>
    <row r="31742" spans="10:10" ht="13">
      <c r="J31742" s="169"/>
    </row>
    <row r="31743" spans="10:10" ht="13">
      <c r="J31743" s="169"/>
    </row>
    <row r="31744" spans="10:10" ht="13">
      <c r="J31744" s="169"/>
    </row>
    <row r="31745" spans="10:10" ht="13">
      <c r="J31745" s="169"/>
    </row>
    <row r="31746" spans="10:10" ht="13">
      <c r="J31746" s="169"/>
    </row>
    <row r="31747" spans="10:10" ht="13">
      <c r="J31747" s="169"/>
    </row>
    <row r="31748" spans="10:10" ht="13">
      <c r="J31748" s="169"/>
    </row>
    <row r="31749" spans="10:10" ht="13">
      <c r="J31749" s="169"/>
    </row>
    <row r="31750" spans="10:10" ht="13">
      <c r="J31750" s="169"/>
    </row>
    <row r="31751" spans="10:10" ht="13">
      <c r="J31751" s="169"/>
    </row>
    <row r="31752" spans="10:10" ht="13">
      <c r="J31752" s="169"/>
    </row>
    <row r="31753" spans="10:10" ht="13">
      <c r="J31753" s="169"/>
    </row>
    <row r="31754" spans="10:10" ht="13">
      <c r="J31754" s="169"/>
    </row>
    <row r="31755" spans="10:10" ht="13">
      <c r="J31755" s="169"/>
    </row>
    <row r="31756" spans="10:10" ht="13">
      <c r="J31756" s="169"/>
    </row>
    <row r="31757" spans="10:10" ht="13">
      <c r="J31757" s="169"/>
    </row>
    <row r="31758" spans="10:10" ht="13">
      <c r="J31758" s="169"/>
    </row>
    <row r="31759" spans="10:10" ht="13">
      <c r="J31759" s="169"/>
    </row>
    <row r="31760" spans="10:10" ht="13">
      <c r="J31760" s="169"/>
    </row>
    <row r="31761" spans="10:10" ht="13">
      <c r="J31761" s="169"/>
    </row>
    <row r="31762" spans="10:10" ht="13">
      <c r="J31762" s="169"/>
    </row>
    <row r="31763" spans="10:10" ht="13">
      <c r="J31763" s="169"/>
    </row>
    <row r="31764" spans="10:10" ht="13">
      <c r="J31764" s="169"/>
    </row>
    <row r="31765" spans="10:10" ht="13">
      <c r="J31765" s="169"/>
    </row>
    <row r="31766" spans="10:10" ht="13">
      <c r="J31766" s="169"/>
    </row>
    <row r="31767" spans="10:10" ht="13">
      <c r="J31767" s="169"/>
    </row>
    <row r="31768" spans="10:10" ht="13">
      <c r="J31768" s="169"/>
    </row>
    <row r="31769" spans="10:10" ht="13">
      <c r="J31769" s="169"/>
    </row>
    <row r="31770" spans="10:10" ht="13">
      <c r="J31770" s="169"/>
    </row>
    <row r="31771" spans="10:10" ht="13">
      <c r="J31771" s="169"/>
    </row>
    <row r="31772" spans="10:10" ht="13">
      <c r="J31772" s="169"/>
    </row>
    <row r="31773" spans="10:10" ht="13">
      <c r="J31773" s="169"/>
    </row>
    <row r="31774" spans="10:10" ht="13">
      <c r="J31774" s="169"/>
    </row>
    <row r="31775" spans="10:10" ht="13">
      <c r="J31775" s="169"/>
    </row>
    <row r="31776" spans="10:10" ht="13">
      <c r="J31776" s="169"/>
    </row>
    <row r="31777" spans="10:10" ht="13">
      <c r="J31777" s="169"/>
    </row>
    <row r="31778" spans="10:10" ht="13">
      <c r="J31778" s="169"/>
    </row>
    <row r="31779" spans="10:10" ht="13">
      <c r="J31779" s="169"/>
    </row>
    <row r="31780" spans="10:10" ht="13">
      <c r="J31780" s="169"/>
    </row>
    <row r="31781" spans="10:10" ht="13">
      <c r="J31781" s="169"/>
    </row>
    <row r="31782" spans="10:10" ht="13">
      <c r="J31782" s="169"/>
    </row>
    <row r="31783" spans="10:10" ht="13">
      <c r="J31783" s="169"/>
    </row>
    <row r="31784" spans="10:10" ht="13">
      <c r="J31784" s="169"/>
    </row>
    <row r="31785" spans="10:10" ht="13">
      <c r="J31785" s="169"/>
    </row>
    <row r="31786" spans="10:10" ht="13">
      <c r="J31786" s="169"/>
    </row>
    <row r="31787" spans="10:10" ht="13">
      <c r="J31787" s="169"/>
    </row>
    <row r="31788" spans="10:10" ht="13">
      <c r="J31788" s="169"/>
    </row>
    <row r="31789" spans="10:10" ht="13">
      <c r="J31789" s="169"/>
    </row>
    <row r="31790" spans="10:10" ht="13">
      <c r="J31790" s="169"/>
    </row>
    <row r="31791" spans="10:10" ht="13">
      <c r="J31791" s="169"/>
    </row>
    <row r="31792" spans="10:10" ht="13">
      <c r="J31792" s="169"/>
    </row>
    <row r="31793" spans="10:10" ht="13">
      <c r="J31793" s="169"/>
    </row>
    <row r="31794" spans="10:10" ht="13">
      <c r="J31794" s="169"/>
    </row>
    <row r="31795" spans="10:10" ht="13">
      <c r="J31795" s="169"/>
    </row>
    <row r="31796" spans="10:10" ht="13">
      <c r="J31796" s="169"/>
    </row>
    <row r="31797" spans="10:10" ht="13">
      <c r="J31797" s="169"/>
    </row>
    <row r="31798" spans="10:10" ht="13">
      <c r="J31798" s="169"/>
    </row>
    <row r="31799" spans="10:10" ht="13">
      <c r="J31799" s="169"/>
    </row>
    <row r="31800" spans="10:10" ht="13">
      <c r="J31800" s="169"/>
    </row>
    <row r="31801" spans="10:10" ht="13">
      <c r="J31801" s="169"/>
    </row>
    <row r="31802" spans="10:10" ht="13">
      <c r="J31802" s="169"/>
    </row>
    <row r="31803" spans="10:10" ht="13">
      <c r="J31803" s="169"/>
    </row>
    <row r="31804" spans="10:10" ht="13">
      <c r="J31804" s="169"/>
    </row>
    <row r="31805" spans="10:10" ht="13">
      <c r="J31805" s="169"/>
    </row>
    <row r="31806" spans="10:10" ht="13">
      <c r="J31806" s="169"/>
    </row>
    <row r="31807" spans="10:10" ht="13">
      <c r="J31807" s="169"/>
    </row>
    <row r="31808" spans="10:10" ht="13">
      <c r="J31808" s="169"/>
    </row>
    <row r="31809" spans="10:10" ht="13">
      <c r="J31809" s="169"/>
    </row>
    <row r="31810" spans="10:10" ht="13">
      <c r="J31810" s="169"/>
    </row>
    <row r="31811" spans="10:10" ht="13">
      <c r="J31811" s="169"/>
    </row>
    <row r="31812" spans="10:10" ht="13">
      <c r="J31812" s="169"/>
    </row>
    <row r="31813" spans="10:10" ht="13">
      <c r="J31813" s="169"/>
    </row>
    <row r="31814" spans="10:10" ht="13">
      <c r="J31814" s="169"/>
    </row>
    <row r="31815" spans="10:10" ht="13">
      <c r="J31815" s="169"/>
    </row>
    <row r="31816" spans="10:10" ht="13">
      <c r="J31816" s="169"/>
    </row>
    <row r="31817" spans="10:10" ht="13">
      <c r="J31817" s="169"/>
    </row>
    <row r="31818" spans="10:10" ht="13">
      <c r="J31818" s="169"/>
    </row>
    <row r="31819" spans="10:10" ht="13">
      <c r="J31819" s="169"/>
    </row>
    <row r="31820" spans="10:10" ht="13">
      <c r="J31820" s="169"/>
    </row>
    <row r="31821" spans="10:10" ht="13">
      <c r="J31821" s="169"/>
    </row>
    <row r="31822" spans="10:10" ht="13">
      <c r="J31822" s="169"/>
    </row>
    <row r="31823" spans="10:10" ht="13">
      <c r="J31823" s="169"/>
    </row>
    <row r="31824" spans="10:10" ht="13">
      <c r="J31824" s="169"/>
    </row>
    <row r="31825" spans="10:10" ht="13">
      <c r="J31825" s="169"/>
    </row>
    <row r="31826" spans="10:10" ht="13">
      <c r="J31826" s="169"/>
    </row>
    <row r="31827" spans="10:10" ht="13">
      <c r="J31827" s="169"/>
    </row>
    <row r="31828" spans="10:10" ht="13">
      <c r="J31828" s="169"/>
    </row>
    <row r="31829" spans="10:10" ht="13">
      <c r="J31829" s="169"/>
    </row>
    <row r="31830" spans="10:10" ht="13">
      <c r="J31830" s="169"/>
    </row>
    <row r="31831" spans="10:10" ht="13">
      <c r="J31831" s="169"/>
    </row>
    <row r="31832" spans="10:10" ht="13">
      <c r="J31832" s="169"/>
    </row>
    <row r="31833" spans="10:10" ht="13">
      <c r="J31833" s="169"/>
    </row>
    <row r="31834" spans="10:10" ht="13">
      <c r="J31834" s="169"/>
    </row>
    <row r="31835" spans="10:10" ht="13">
      <c r="J31835" s="169"/>
    </row>
    <row r="31836" spans="10:10" ht="13">
      <c r="J31836" s="169"/>
    </row>
    <row r="31837" spans="10:10" ht="13">
      <c r="J31837" s="169"/>
    </row>
    <row r="31838" spans="10:10" ht="13">
      <c r="J31838" s="169"/>
    </row>
    <row r="31839" spans="10:10" ht="13">
      <c r="J31839" s="169"/>
    </row>
    <row r="31840" spans="10:10" ht="13">
      <c r="J31840" s="169"/>
    </row>
    <row r="31841" spans="10:10" ht="13">
      <c r="J31841" s="169"/>
    </row>
    <row r="31842" spans="10:10" ht="13">
      <c r="J31842" s="169"/>
    </row>
    <row r="31843" spans="10:10" ht="13">
      <c r="J31843" s="169"/>
    </row>
    <row r="31844" spans="10:10" ht="13">
      <c r="J31844" s="169"/>
    </row>
    <row r="31845" spans="10:10" ht="13">
      <c r="J31845" s="169"/>
    </row>
    <row r="31846" spans="10:10" ht="13">
      <c r="J31846" s="169"/>
    </row>
    <row r="31847" spans="10:10" ht="13">
      <c r="J31847" s="169"/>
    </row>
    <row r="31848" spans="10:10" ht="13">
      <c r="J31848" s="169"/>
    </row>
    <row r="31849" spans="10:10" ht="13">
      <c r="J31849" s="169"/>
    </row>
    <row r="31850" spans="10:10" ht="13">
      <c r="J31850" s="169"/>
    </row>
    <row r="31851" spans="10:10" ht="13">
      <c r="J31851" s="169"/>
    </row>
    <row r="31852" spans="10:10" ht="13">
      <c r="J31852" s="169"/>
    </row>
    <row r="31853" spans="10:10" ht="13">
      <c r="J31853" s="169"/>
    </row>
    <row r="31854" spans="10:10" ht="13">
      <c r="J31854" s="169"/>
    </row>
    <row r="31855" spans="10:10" ht="13">
      <c r="J31855" s="169"/>
    </row>
    <row r="31856" spans="10:10" ht="13">
      <c r="J31856" s="169"/>
    </row>
    <row r="31857" spans="10:10" ht="13">
      <c r="J31857" s="169"/>
    </row>
    <row r="31858" spans="10:10" ht="13">
      <c r="J31858" s="169"/>
    </row>
    <row r="31859" spans="10:10" ht="13">
      <c r="J31859" s="169"/>
    </row>
    <row r="31860" spans="10:10" ht="13">
      <c r="J31860" s="169"/>
    </row>
    <row r="31861" spans="10:10" ht="13">
      <c r="J31861" s="169"/>
    </row>
    <row r="31862" spans="10:10" ht="13">
      <c r="J31862" s="169"/>
    </row>
    <row r="31863" spans="10:10" ht="13">
      <c r="J31863" s="169"/>
    </row>
    <row r="31864" spans="10:10" ht="13">
      <c r="J31864" s="169"/>
    </row>
    <row r="31865" spans="10:10" ht="13">
      <c r="J31865" s="169"/>
    </row>
    <row r="31866" spans="10:10" ht="13">
      <c r="J31866" s="169"/>
    </row>
    <row r="31867" spans="10:10" ht="13">
      <c r="J31867" s="169"/>
    </row>
    <row r="31868" spans="10:10" ht="13">
      <c r="J31868" s="169"/>
    </row>
    <row r="31869" spans="10:10" ht="13">
      <c r="J31869" s="169"/>
    </row>
    <row r="31870" spans="10:10" ht="13">
      <c r="J31870" s="169"/>
    </row>
    <row r="31871" spans="10:10" ht="13">
      <c r="J31871" s="169"/>
    </row>
    <row r="31872" spans="10:10" ht="13">
      <c r="J31872" s="169"/>
    </row>
    <row r="31873" spans="10:10" ht="13">
      <c r="J31873" s="169"/>
    </row>
    <row r="31874" spans="10:10" ht="13">
      <c r="J31874" s="169"/>
    </row>
    <row r="31875" spans="10:10" ht="13">
      <c r="J31875" s="169"/>
    </row>
    <row r="31876" spans="10:10" ht="13">
      <c r="J31876" s="169"/>
    </row>
    <row r="31877" spans="10:10" ht="13">
      <c r="J31877" s="169"/>
    </row>
    <row r="31878" spans="10:10" ht="13">
      <c r="J31878" s="169"/>
    </row>
    <row r="31879" spans="10:10" ht="13">
      <c r="J31879" s="169"/>
    </row>
    <row r="31880" spans="10:10" ht="13">
      <c r="J31880" s="169"/>
    </row>
    <row r="31881" spans="10:10" ht="13">
      <c r="J31881" s="169"/>
    </row>
    <row r="31882" spans="10:10" ht="13">
      <c r="J31882" s="169"/>
    </row>
    <row r="31883" spans="10:10" ht="13">
      <c r="J31883" s="169"/>
    </row>
    <row r="31884" spans="10:10" ht="13">
      <c r="J31884" s="169"/>
    </row>
    <row r="31885" spans="10:10" ht="13">
      <c r="J31885" s="169"/>
    </row>
    <row r="31886" spans="10:10" ht="13">
      <c r="J31886" s="169"/>
    </row>
    <row r="31887" spans="10:10" ht="13">
      <c r="J31887" s="169"/>
    </row>
    <row r="31888" spans="10:10" ht="13">
      <c r="J31888" s="169"/>
    </row>
    <row r="31889" spans="10:10" ht="13">
      <c r="J31889" s="169"/>
    </row>
    <row r="31890" spans="10:10" ht="13">
      <c r="J31890" s="169"/>
    </row>
    <row r="31891" spans="10:10" ht="13">
      <c r="J31891" s="169"/>
    </row>
    <row r="31892" spans="10:10" ht="13">
      <c r="J31892" s="169"/>
    </row>
    <row r="31893" spans="10:10" ht="13">
      <c r="J31893" s="169"/>
    </row>
    <row r="31894" spans="10:10" ht="13">
      <c r="J31894" s="169"/>
    </row>
    <row r="31895" spans="10:10" ht="13">
      <c r="J31895" s="169"/>
    </row>
    <row r="31896" spans="10:10" ht="13">
      <c r="J31896" s="169"/>
    </row>
    <row r="31897" spans="10:10" ht="13">
      <c r="J31897" s="169"/>
    </row>
    <row r="31898" spans="10:10" ht="13">
      <c r="J31898" s="169"/>
    </row>
    <row r="31899" spans="10:10" ht="13">
      <c r="J31899" s="169"/>
    </row>
    <row r="31900" spans="10:10" ht="13">
      <c r="J31900" s="169"/>
    </row>
    <row r="31901" spans="10:10" ht="13">
      <c r="J31901" s="169"/>
    </row>
    <row r="31902" spans="10:10" ht="13">
      <c r="J31902" s="169"/>
    </row>
    <row r="31903" spans="10:10" ht="13">
      <c r="J31903" s="169"/>
    </row>
    <row r="31904" spans="10:10" ht="13">
      <c r="J31904" s="169"/>
    </row>
    <row r="31905" spans="10:10" ht="13">
      <c r="J31905" s="169"/>
    </row>
    <row r="31906" spans="10:10" ht="13">
      <c r="J31906" s="169"/>
    </row>
    <row r="31907" spans="10:10" ht="13">
      <c r="J31907" s="169"/>
    </row>
    <row r="31908" spans="10:10" ht="13">
      <c r="J31908" s="169"/>
    </row>
    <row r="31909" spans="10:10" ht="13">
      <c r="J31909" s="169"/>
    </row>
    <row r="31910" spans="10:10" ht="13">
      <c r="J31910" s="169"/>
    </row>
    <row r="31911" spans="10:10" ht="13">
      <c r="J31911" s="169"/>
    </row>
    <row r="31912" spans="10:10" ht="13">
      <c r="J31912" s="169"/>
    </row>
    <row r="31913" spans="10:10" ht="13">
      <c r="J31913" s="169"/>
    </row>
    <row r="31914" spans="10:10" ht="13">
      <c r="J31914" s="169"/>
    </row>
    <row r="31915" spans="10:10" ht="13">
      <c r="J31915" s="169"/>
    </row>
    <row r="31916" spans="10:10" ht="13">
      <c r="J31916" s="169"/>
    </row>
    <row r="31917" spans="10:10" ht="13">
      <c r="J31917" s="169"/>
    </row>
    <row r="31918" spans="10:10" ht="13">
      <c r="J31918" s="169"/>
    </row>
    <row r="31919" spans="10:10" ht="13">
      <c r="J31919" s="169"/>
    </row>
    <row r="31920" spans="10:10" ht="13">
      <c r="J31920" s="169"/>
    </row>
    <row r="31921" spans="10:10" ht="13">
      <c r="J31921" s="169"/>
    </row>
    <row r="31922" spans="10:10" ht="13">
      <c r="J31922" s="169"/>
    </row>
    <row r="31923" spans="10:10" ht="13">
      <c r="J31923" s="169"/>
    </row>
    <row r="31924" spans="10:10" ht="13">
      <c r="J31924" s="169"/>
    </row>
    <row r="31925" spans="10:10" ht="13">
      <c r="J31925" s="169"/>
    </row>
    <row r="31926" spans="10:10" ht="13">
      <c r="J31926" s="169"/>
    </row>
    <row r="31927" spans="10:10" ht="13">
      <c r="J31927" s="169"/>
    </row>
    <row r="31928" spans="10:10" ht="13">
      <c r="J31928" s="169"/>
    </row>
    <row r="31929" spans="10:10" ht="13">
      <c r="J31929" s="169"/>
    </row>
    <row r="31930" spans="10:10" ht="13">
      <c r="J31930" s="169"/>
    </row>
    <row r="31931" spans="10:10" ht="13">
      <c r="J31931" s="169"/>
    </row>
    <row r="31932" spans="10:10" ht="13">
      <c r="J31932" s="169"/>
    </row>
    <row r="31933" spans="10:10" ht="13">
      <c r="J31933" s="169"/>
    </row>
    <row r="31934" spans="10:10" ht="13">
      <c r="J31934" s="169"/>
    </row>
    <row r="31935" spans="10:10" ht="13">
      <c r="J31935" s="169"/>
    </row>
    <row r="31936" spans="10:10" ht="13">
      <c r="J31936" s="169"/>
    </row>
    <row r="31937" spans="10:10" ht="13">
      <c r="J31937" s="169"/>
    </row>
    <row r="31938" spans="10:10" ht="13">
      <c r="J31938" s="169"/>
    </row>
    <row r="31939" spans="10:10" ht="13">
      <c r="J31939" s="169"/>
    </row>
    <row r="31940" spans="10:10" ht="13">
      <c r="J31940" s="169"/>
    </row>
    <row r="31941" spans="10:10" ht="13">
      <c r="J31941" s="169"/>
    </row>
    <row r="31942" spans="10:10" ht="13">
      <c r="J31942" s="169"/>
    </row>
    <row r="31943" spans="10:10" ht="13">
      <c r="J31943" s="169"/>
    </row>
    <row r="31944" spans="10:10" ht="13">
      <c r="J31944" s="169"/>
    </row>
    <row r="31945" spans="10:10" ht="13">
      <c r="J31945" s="169"/>
    </row>
    <row r="31946" spans="10:10" ht="13">
      <c r="J31946" s="169"/>
    </row>
    <row r="31947" spans="10:10" ht="13">
      <c r="J31947" s="169"/>
    </row>
    <row r="31948" spans="10:10" ht="13">
      <c r="J31948" s="169"/>
    </row>
    <row r="31949" spans="10:10" ht="13">
      <c r="J31949" s="169"/>
    </row>
    <row r="31950" spans="10:10" ht="13">
      <c r="J31950" s="169"/>
    </row>
    <row r="31951" spans="10:10" ht="13">
      <c r="J31951" s="169"/>
    </row>
    <row r="31952" spans="10:10" ht="13">
      <c r="J31952" s="169"/>
    </row>
    <row r="31953" spans="10:10" ht="13">
      <c r="J31953" s="169"/>
    </row>
    <row r="31954" spans="10:10" ht="13">
      <c r="J31954" s="169"/>
    </row>
    <row r="31955" spans="10:10" ht="13">
      <c r="J31955" s="169"/>
    </row>
    <row r="31956" spans="10:10" ht="13">
      <c r="J31956" s="169"/>
    </row>
    <row r="31957" spans="10:10" ht="13">
      <c r="J31957" s="169"/>
    </row>
    <row r="31958" spans="10:10" ht="13">
      <c r="J31958" s="169"/>
    </row>
    <row r="31959" spans="10:10" ht="13">
      <c r="J31959" s="169"/>
    </row>
    <row r="31960" spans="10:10" ht="13">
      <c r="J31960" s="169"/>
    </row>
    <row r="31961" spans="10:10" ht="13">
      <c r="J31961" s="169"/>
    </row>
    <row r="31962" spans="10:10" ht="13">
      <c r="J31962" s="169"/>
    </row>
    <row r="31963" spans="10:10" ht="13">
      <c r="J31963" s="169"/>
    </row>
    <row r="31964" spans="10:10" ht="13">
      <c r="J31964" s="169"/>
    </row>
    <row r="31965" spans="10:10" ht="13">
      <c r="J31965" s="169"/>
    </row>
    <row r="31966" spans="10:10" ht="13">
      <c r="J31966" s="169"/>
    </row>
    <row r="31967" spans="10:10" ht="13">
      <c r="J31967" s="169"/>
    </row>
    <row r="31968" spans="10:10" ht="13">
      <c r="J31968" s="169"/>
    </row>
    <row r="31969" spans="10:10" ht="13">
      <c r="J31969" s="169"/>
    </row>
    <row r="31970" spans="10:10" ht="13">
      <c r="J31970" s="169"/>
    </row>
    <row r="31971" spans="10:10" ht="13">
      <c r="J31971" s="169"/>
    </row>
    <row r="31972" spans="10:10" ht="13">
      <c r="J31972" s="169"/>
    </row>
    <row r="31973" spans="10:10" ht="13">
      <c r="J31973" s="169"/>
    </row>
    <row r="31974" spans="10:10" ht="13">
      <c r="J31974" s="169"/>
    </row>
    <row r="31975" spans="10:10" ht="13">
      <c r="J31975" s="169"/>
    </row>
    <row r="31976" spans="10:10" ht="13">
      <c r="J31976" s="169"/>
    </row>
    <row r="31977" spans="10:10" ht="13">
      <c r="J31977" s="169"/>
    </row>
    <row r="31978" spans="10:10" ht="13">
      <c r="J31978" s="169"/>
    </row>
    <row r="31979" spans="10:10" ht="13">
      <c r="J31979" s="169"/>
    </row>
    <row r="31980" spans="10:10" ht="13">
      <c r="J31980" s="169"/>
    </row>
    <row r="31981" spans="10:10" ht="13">
      <c r="J31981" s="169"/>
    </row>
    <row r="31982" spans="10:10" ht="13">
      <c r="J31982" s="169"/>
    </row>
    <row r="31983" spans="10:10" ht="13">
      <c r="J31983" s="169"/>
    </row>
    <row r="31984" spans="10:10" ht="13">
      <c r="J31984" s="169"/>
    </row>
    <row r="31985" spans="10:10" ht="13">
      <c r="J31985" s="169"/>
    </row>
    <row r="31986" spans="10:10" ht="13">
      <c r="J31986" s="169"/>
    </row>
    <row r="31987" spans="10:10" ht="13">
      <c r="J31987" s="169"/>
    </row>
    <row r="31988" spans="10:10" ht="13">
      <c r="J31988" s="169"/>
    </row>
    <row r="31989" spans="10:10" ht="13">
      <c r="J31989" s="169"/>
    </row>
    <row r="31990" spans="10:10" ht="13">
      <c r="J31990" s="169"/>
    </row>
    <row r="31991" spans="10:10" ht="13">
      <c r="J31991" s="169"/>
    </row>
    <row r="31992" spans="10:10" ht="13">
      <c r="J31992" s="169"/>
    </row>
    <row r="31993" spans="10:10" ht="13">
      <c r="J31993" s="169"/>
    </row>
    <row r="31994" spans="10:10" ht="13">
      <c r="J31994" s="169"/>
    </row>
    <row r="31995" spans="10:10" ht="13">
      <c r="J31995" s="169"/>
    </row>
    <row r="31996" spans="10:10" ht="13">
      <c r="J31996" s="169"/>
    </row>
    <row r="31997" spans="10:10" ht="13">
      <c r="J31997" s="169"/>
    </row>
    <row r="31998" spans="10:10" ht="13">
      <c r="J31998" s="169"/>
    </row>
    <row r="31999" spans="10:10" ht="13">
      <c r="J31999" s="169"/>
    </row>
    <row r="32000" spans="10:10" ht="13">
      <c r="J32000" s="169"/>
    </row>
    <row r="32001" spans="10:10" ht="13">
      <c r="J32001" s="169"/>
    </row>
    <row r="32002" spans="10:10" ht="13">
      <c r="J32002" s="169"/>
    </row>
    <row r="32003" spans="10:10" ht="13">
      <c r="J32003" s="169"/>
    </row>
    <row r="32004" spans="10:10" ht="13">
      <c r="J32004" s="169"/>
    </row>
    <row r="32005" spans="10:10" ht="13">
      <c r="J32005" s="169"/>
    </row>
    <row r="32006" spans="10:10" ht="13">
      <c r="J32006" s="169"/>
    </row>
    <row r="32007" spans="10:10" ht="13">
      <c r="J32007" s="169"/>
    </row>
    <row r="32008" spans="10:10" ht="13">
      <c r="J32008" s="169"/>
    </row>
    <row r="32009" spans="10:10" ht="13">
      <c r="J32009" s="169"/>
    </row>
    <row r="32010" spans="10:10" ht="13">
      <c r="J32010" s="169"/>
    </row>
    <row r="32011" spans="10:10" ht="13">
      <c r="J32011" s="169"/>
    </row>
    <row r="32012" spans="10:10" ht="13">
      <c r="J32012" s="169"/>
    </row>
    <row r="32013" spans="10:10" ht="13">
      <c r="J32013" s="169"/>
    </row>
    <row r="32014" spans="10:10" ht="13">
      <c r="J32014" s="169"/>
    </row>
    <row r="32015" spans="10:10" ht="13">
      <c r="J32015" s="169"/>
    </row>
    <row r="32016" spans="10:10" ht="13">
      <c r="J32016" s="169"/>
    </row>
    <row r="32017" spans="10:10" ht="13">
      <c r="J32017" s="169"/>
    </row>
    <row r="32018" spans="10:10" ht="13">
      <c r="J32018" s="169"/>
    </row>
    <row r="32019" spans="10:10" ht="13">
      <c r="J32019" s="169"/>
    </row>
    <row r="32020" spans="10:10" ht="13">
      <c r="J32020" s="169"/>
    </row>
    <row r="32021" spans="10:10" ht="13">
      <c r="J32021" s="169"/>
    </row>
    <row r="32022" spans="10:10" ht="13">
      <c r="J32022" s="169"/>
    </row>
    <row r="32023" spans="10:10" ht="13">
      <c r="J32023" s="169"/>
    </row>
    <row r="32024" spans="10:10" ht="13">
      <c r="J32024" s="169"/>
    </row>
    <row r="32025" spans="10:10" ht="13">
      <c r="J32025" s="169"/>
    </row>
    <row r="32026" spans="10:10" ht="13">
      <c r="J32026" s="169"/>
    </row>
    <row r="32027" spans="10:10" ht="13">
      <c r="J32027" s="169"/>
    </row>
    <row r="32028" spans="10:10" ht="13">
      <c r="J32028" s="169"/>
    </row>
    <row r="32029" spans="10:10" ht="13">
      <c r="J32029" s="169"/>
    </row>
    <row r="32030" spans="10:10" ht="13">
      <c r="J32030" s="169"/>
    </row>
    <row r="32031" spans="10:10" ht="13">
      <c r="J32031" s="169"/>
    </row>
    <row r="32032" spans="10:10" ht="13">
      <c r="J32032" s="169"/>
    </row>
    <row r="32033" spans="10:10" ht="13">
      <c r="J32033" s="169"/>
    </row>
    <row r="32034" spans="10:10" ht="13">
      <c r="J32034" s="169"/>
    </row>
    <row r="32035" spans="10:10" ht="13">
      <c r="J32035" s="169"/>
    </row>
    <row r="32036" spans="10:10" ht="13">
      <c r="J32036" s="169"/>
    </row>
    <row r="32037" spans="10:10" ht="13">
      <c r="J32037" s="169"/>
    </row>
    <row r="32038" spans="10:10" ht="13">
      <c r="J32038" s="169"/>
    </row>
    <row r="32039" spans="10:10" ht="13">
      <c r="J32039" s="169"/>
    </row>
    <row r="32040" spans="10:10" ht="13">
      <c r="J32040" s="169"/>
    </row>
    <row r="32041" spans="10:10" ht="13">
      <c r="J32041" s="169"/>
    </row>
    <row r="32042" spans="10:10" ht="13">
      <c r="J32042" s="169"/>
    </row>
    <row r="32043" spans="10:10" ht="13">
      <c r="J32043" s="169"/>
    </row>
    <row r="32044" spans="10:10" ht="13">
      <c r="J32044" s="169"/>
    </row>
    <row r="32045" spans="10:10" ht="13">
      <c r="J32045" s="169"/>
    </row>
    <row r="32046" spans="10:10" ht="13">
      <c r="J32046" s="169"/>
    </row>
    <row r="32047" spans="10:10" ht="13">
      <c r="J32047" s="169"/>
    </row>
    <row r="32048" spans="10:10" ht="13">
      <c r="J32048" s="169"/>
    </row>
    <row r="32049" spans="10:10" ht="13">
      <c r="J32049" s="169"/>
    </row>
    <row r="32050" spans="10:10" ht="13">
      <c r="J32050" s="169"/>
    </row>
    <row r="32051" spans="10:10" ht="13">
      <c r="J32051" s="169"/>
    </row>
    <row r="32052" spans="10:10" ht="13">
      <c r="J32052" s="169"/>
    </row>
    <row r="32053" spans="10:10" ht="13">
      <c r="J32053" s="169"/>
    </row>
    <row r="32054" spans="10:10" ht="13">
      <c r="J32054" s="169"/>
    </row>
    <row r="32055" spans="10:10" ht="13">
      <c r="J32055" s="169"/>
    </row>
    <row r="32056" spans="10:10" ht="13">
      <c r="J32056" s="169"/>
    </row>
    <row r="32057" spans="10:10" ht="13">
      <c r="J32057" s="169"/>
    </row>
    <row r="32058" spans="10:10" ht="13">
      <c r="J32058" s="169"/>
    </row>
    <row r="32059" spans="10:10" ht="13">
      <c r="J32059" s="169"/>
    </row>
    <row r="32060" spans="10:10" ht="13">
      <c r="J32060" s="169"/>
    </row>
    <row r="32061" spans="10:10" ht="13">
      <c r="J32061" s="169"/>
    </row>
    <row r="32062" spans="10:10" ht="13">
      <c r="J32062" s="169"/>
    </row>
    <row r="32063" spans="10:10" ht="13">
      <c r="J32063" s="169"/>
    </row>
    <row r="32064" spans="10:10" ht="13">
      <c r="J32064" s="169"/>
    </row>
    <row r="32065" spans="10:10" ht="13">
      <c r="J32065" s="169"/>
    </row>
    <row r="32066" spans="10:10" ht="13">
      <c r="J32066" s="169"/>
    </row>
    <row r="32067" spans="10:10" ht="13">
      <c r="J32067" s="169"/>
    </row>
    <row r="32068" spans="10:10" ht="13">
      <c r="J32068" s="169"/>
    </row>
    <row r="32069" spans="10:10" ht="13">
      <c r="J32069" s="169"/>
    </row>
    <row r="32070" spans="10:10" ht="13">
      <c r="J32070" s="169"/>
    </row>
    <row r="32071" spans="10:10" ht="13">
      <c r="J32071" s="169"/>
    </row>
    <row r="32072" spans="10:10" ht="13">
      <c r="J32072" s="169"/>
    </row>
    <row r="32073" spans="10:10" ht="13">
      <c r="J32073" s="169"/>
    </row>
    <row r="32074" spans="10:10" ht="13">
      <c r="J32074" s="169"/>
    </row>
    <row r="32075" spans="10:10" ht="13">
      <c r="J32075" s="169"/>
    </row>
    <row r="32076" spans="10:10" ht="13">
      <c r="J32076" s="169"/>
    </row>
    <row r="32077" spans="10:10" ht="13">
      <c r="J32077" s="169"/>
    </row>
    <row r="32078" spans="10:10" ht="13">
      <c r="J32078" s="169"/>
    </row>
    <row r="32079" spans="10:10" ht="13">
      <c r="J32079" s="169"/>
    </row>
    <row r="32080" spans="10:10" ht="13">
      <c r="J32080" s="169"/>
    </row>
    <row r="32081" spans="10:10" ht="13">
      <c r="J32081" s="169"/>
    </row>
    <row r="32082" spans="10:10" ht="13">
      <c r="J32082" s="169"/>
    </row>
    <row r="32083" spans="10:10" ht="13">
      <c r="J32083" s="169"/>
    </row>
    <row r="32084" spans="10:10" ht="13">
      <c r="J32084" s="169"/>
    </row>
    <row r="32085" spans="10:10" ht="13">
      <c r="J32085" s="169"/>
    </row>
    <row r="32086" spans="10:10" ht="13">
      <c r="J32086" s="169"/>
    </row>
    <row r="32087" spans="10:10" ht="13">
      <c r="J32087" s="169"/>
    </row>
    <row r="32088" spans="10:10" ht="13">
      <c r="J32088" s="169"/>
    </row>
    <row r="32089" spans="10:10" ht="13">
      <c r="J32089" s="169"/>
    </row>
    <row r="32090" spans="10:10" ht="13">
      <c r="J32090" s="169"/>
    </row>
    <row r="32091" spans="10:10" ht="13">
      <c r="J32091" s="169"/>
    </row>
    <row r="32092" spans="10:10" ht="13">
      <c r="J32092" s="169"/>
    </row>
    <row r="32093" spans="10:10" ht="13">
      <c r="J32093" s="169"/>
    </row>
    <row r="32094" spans="10:10" ht="13">
      <c r="J32094" s="169"/>
    </row>
    <row r="32095" spans="10:10" ht="13">
      <c r="J32095" s="169"/>
    </row>
    <row r="32096" spans="10:10" ht="13">
      <c r="J32096" s="169"/>
    </row>
    <row r="32097" spans="10:10" ht="13">
      <c r="J32097" s="169"/>
    </row>
    <row r="32098" spans="10:10" ht="13">
      <c r="J32098" s="169"/>
    </row>
    <row r="32099" spans="10:10" ht="13">
      <c r="J32099" s="169"/>
    </row>
    <row r="32100" spans="10:10" ht="13">
      <c r="J32100" s="169"/>
    </row>
    <row r="32101" spans="10:10" ht="13">
      <c r="J32101" s="169"/>
    </row>
    <row r="32102" spans="10:10" ht="13">
      <c r="J32102" s="169"/>
    </row>
    <row r="32103" spans="10:10" ht="13">
      <c r="J32103" s="169"/>
    </row>
    <row r="32104" spans="10:10" ht="13">
      <c r="J32104" s="169"/>
    </row>
    <row r="32105" spans="10:10" ht="13">
      <c r="J32105" s="169"/>
    </row>
    <row r="32106" spans="10:10" ht="13">
      <c r="J32106" s="169"/>
    </row>
    <row r="32107" spans="10:10" ht="13">
      <c r="J32107" s="169"/>
    </row>
    <row r="32108" spans="10:10" ht="13">
      <c r="J32108" s="169"/>
    </row>
    <row r="32109" spans="10:10" ht="13">
      <c r="J32109" s="169"/>
    </row>
    <row r="32110" spans="10:10" ht="13">
      <c r="J32110" s="169"/>
    </row>
    <row r="32111" spans="10:10" ht="13">
      <c r="J32111" s="169"/>
    </row>
    <row r="32112" spans="10:10" ht="13">
      <c r="J32112" s="169"/>
    </row>
    <row r="32113" spans="10:10" ht="13">
      <c r="J32113" s="169"/>
    </row>
    <row r="32114" spans="10:10" ht="13">
      <c r="J32114" s="169"/>
    </row>
    <row r="32115" spans="10:10" ht="13">
      <c r="J32115" s="169"/>
    </row>
    <row r="32116" spans="10:10" ht="13">
      <c r="J32116" s="169"/>
    </row>
    <row r="32117" spans="10:10" ht="13">
      <c r="J32117" s="169"/>
    </row>
    <row r="32118" spans="10:10" ht="13">
      <c r="J32118" s="169"/>
    </row>
    <row r="32119" spans="10:10" ht="13">
      <c r="J32119" s="169"/>
    </row>
    <row r="32120" spans="10:10" ht="13">
      <c r="J32120" s="169"/>
    </row>
    <row r="32121" spans="10:10" ht="13">
      <c r="J32121" s="169"/>
    </row>
    <row r="32122" spans="10:10" ht="13">
      <c r="J32122" s="169"/>
    </row>
    <row r="32123" spans="10:10" ht="13">
      <c r="J32123" s="169"/>
    </row>
    <row r="32124" spans="10:10" ht="13">
      <c r="J32124" s="169"/>
    </row>
    <row r="32125" spans="10:10" ht="13">
      <c r="J32125" s="169"/>
    </row>
    <row r="32126" spans="10:10" ht="13">
      <c r="J32126" s="169"/>
    </row>
    <row r="32127" spans="10:10" ht="13">
      <c r="J32127" s="169"/>
    </row>
    <row r="32128" spans="10:10" ht="13">
      <c r="J32128" s="169"/>
    </row>
    <row r="32129" spans="10:10" ht="13">
      <c r="J32129" s="169"/>
    </row>
    <row r="32130" spans="10:10" ht="13">
      <c r="J32130" s="169"/>
    </row>
    <row r="32131" spans="10:10" ht="13">
      <c r="J32131" s="169"/>
    </row>
    <row r="32132" spans="10:10" ht="13">
      <c r="J32132" s="169"/>
    </row>
    <row r="32133" spans="10:10" ht="13">
      <c r="J32133" s="169"/>
    </row>
    <row r="32134" spans="10:10" ht="13">
      <c r="J32134" s="169"/>
    </row>
    <row r="32135" spans="10:10" ht="13">
      <c r="J32135" s="169"/>
    </row>
    <row r="32136" spans="10:10" ht="13">
      <c r="J32136" s="169"/>
    </row>
    <row r="32137" spans="10:10" ht="13">
      <c r="J32137" s="169"/>
    </row>
    <row r="32138" spans="10:10" ht="13">
      <c r="J32138" s="169"/>
    </row>
    <row r="32139" spans="10:10" ht="13">
      <c r="J32139" s="169"/>
    </row>
    <row r="32140" spans="10:10" ht="13">
      <c r="J32140" s="169"/>
    </row>
    <row r="32141" spans="10:10" ht="13">
      <c r="J32141" s="169"/>
    </row>
    <row r="32142" spans="10:10" ht="13">
      <c r="J32142" s="169"/>
    </row>
    <row r="32143" spans="10:10" ht="13">
      <c r="J32143" s="169"/>
    </row>
    <row r="32144" spans="10:10" ht="13">
      <c r="J32144" s="169"/>
    </row>
    <row r="32145" spans="10:10" ht="13">
      <c r="J32145" s="169"/>
    </row>
    <row r="32146" spans="10:10" ht="13">
      <c r="J32146" s="169"/>
    </row>
    <row r="32147" spans="10:10" ht="13">
      <c r="J32147" s="169"/>
    </row>
    <row r="32148" spans="10:10" ht="13">
      <c r="J32148" s="169"/>
    </row>
    <row r="32149" spans="10:10" ht="13">
      <c r="J32149" s="169"/>
    </row>
    <row r="32150" spans="10:10" ht="13">
      <c r="J32150" s="169"/>
    </row>
    <row r="32151" spans="10:10" ht="13">
      <c r="J32151" s="169"/>
    </row>
    <row r="32152" spans="10:10" ht="13">
      <c r="J32152" s="169"/>
    </row>
    <row r="32153" spans="10:10" ht="13">
      <c r="J32153" s="169"/>
    </row>
    <row r="32154" spans="10:10" ht="13">
      <c r="J32154" s="169"/>
    </row>
    <row r="32155" spans="10:10" ht="13">
      <c r="J32155" s="169"/>
    </row>
    <row r="32156" spans="10:10" ht="13">
      <c r="J32156" s="169"/>
    </row>
    <row r="32157" spans="10:10" ht="13">
      <c r="J32157" s="169"/>
    </row>
    <row r="32158" spans="10:10" ht="13">
      <c r="J32158" s="169"/>
    </row>
    <row r="32159" spans="10:10" ht="13">
      <c r="J32159" s="169"/>
    </row>
    <row r="32160" spans="10:10" ht="13">
      <c r="J32160" s="169"/>
    </row>
    <row r="32161" spans="10:10" ht="13">
      <c r="J32161" s="169"/>
    </row>
    <row r="32162" spans="10:10" ht="13">
      <c r="J32162" s="169"/>
    </row>
    <row r="32163" spans="10:10" ht="13">
      <c r="J32163" s="169"/>
    </row>
    <row r="32164" spans="10:10" ht="13">
      <c r="J32164" s="169"/>
    </row>
    <row r="32165" spans="10:10" ht="13">
      <c r="J32165" s="169"/>
    </row>
    <row r="32166" spans="10:10" ht="13">
      <c r="J32166" s="169"/>
    </row>
    <row r="32167" spans="10:10" ht="13">
      <c r="J32167" s="169"/>
    </row>
    <row r="32168" spans="10:10" ht="13">
      <c r="J32168" s="169"/>
    </row>
    <row r="32169" spans="10:10" ht="13">
      <c r="J32169" s="169"/>
    </row>
    <row r="32170" spans="10:10" ht="13">
      <c r="J32170" s="169"/>
    </row>
    <row r="32171" spans="10:10" ht="13">
      <c r="J32171" s="169"/>
    </row>
    <row r="32172" spans="10:10" ht="13">
      <c r="J32172" s="169"/>
    </row>
    <row r="32173" spans="10:10" ht="13">
      <c r="J32173" s="169"/>
    </row>
    <row r="32174" spans="10:10" ht="13">
      <c r="J32174" s="169"/>
    </row>
    <row r="32175" spans="10:10" ht="13">
      <c r="J32175" s="169"/>
    </row>
    <row r="32176" spans="10:10" ht="13">
      <c r="J32176" s="169"/>
    </row>
    <row r="32177" spans="10:10" ht="13">
      <c r="J32177" s="169"/>
    </row>
    <row r="32178" spans="10:10" ht="13">
      <c r="J32178" s="169"/>
    </row>
    <row r="32179" spans="10:10" ht="13">
      <c r="J32179" s="169"/>
    </row>
    <row r="32180" spans="10:10" ht="13">
      <c r="J32180" s="169"/>
    </row>
    <row r="32181" spans="10:10" ht="13">
      <c r="J32181" s="169"/>
    </row>
    <row r="32182" spans="10:10" ht="13">
      <c r="J32182" s="169"/>
    </row>
    <row r="32183" spans="10:10" ht="13">
      <c r="J32183" s="169"/>
    </row>
    <row r="32184" spans="10:10" ht="13">
      <c r="J32184" s="169"/>
    </row>
    <row r="32185" spans="10:10" ht="13">
      <c r="J32185" s="169"/>
    </row>
    <row r="32186" spans="10:10" ht="13">
      <c r="J32186" s="169"/>
    </row>
    <row r="32187" spans="10:10" ht="13">
      <c r="J32187" s="169"/>
    </row>
    <row r="32188" spans="10:10" ht="13">
      <c r="J32188" s="169"/>
    </row>
    <row r="32189" spans="10:10" ht="13">
      <c r="J32189" s="169"/>
    </row>
    <row r="32190" spans="10:10" ht="13">
      <c r="J32190" s="169"/>
    </row>
    <row r="32191" spans="10:10" ht="13">
      <c r="J32191" s="169"/>
    </row>
    <row r="32192" spans="10:10" ht="13">
      <c r="J32192" s="169"/>
    </row>
    <row r="32193" spans="10:10" ht="13">
      <c r="J32193" s="169"/>
    </row>
    <row r="32194" spans="10:10" ht="13">
      <c r="J32194" s="169"/>
    </row>
    <row r="32195" spans="10:10" ht="13">
      <c r="J32195" s="169"/>
    </row>
    <row r="32196" spans="10:10" ht="13">
      <c r="J32196" s="169"/>
    </row>
    <row r="32197" spans="10:10" ht="13">
      <c r="J32197" s="169"/>
    </row>
    <row r="32198" spans="10:10" ht="13">
      <c r="J32198" s="169"/>
    </row>
    <row r="32199" spans="10:10" ht="13">
      <c r="J32199" s="169"/>
    </row>
    <row r="32200" spans="10:10" ht="13">
      <c r="J32200" s="169"/>
    </row>
    <row r="32201" spans="10:10" ht="13">
      <c r="J32201" s="169"/>
    </row>
    <row r="32202" spans="10:10" ht="13">
      <c r="J32202" s="169"/>
    </row>
    <row r="32203" spans="10:10" ht="13">
      <c r="J32203" s="169"/>
    </row>
    <row r="32204" spans="10:10" ht="13">
      <c r="J32204" s="169"/>
    </row>
    <row r="32205" spans="10:10" ht="13">
      <c r="J32205" s="169"/>
    </row>
    <row r="32206" spans="10:10" ht="13">
      <c r="J32206" s="169"/>
    </row>
    <row r="32207" spans="10:10" ht="13">
      <c r="J32207" s="169"/>
    </row>
    <row r="32208" spans="10:10" ht="13">
      <c r="J32208" s="169"/>
    </row>
    <row r="32209" spans="10:10" ht="13">
      <c r="J32209" s="169"/>
    </row>
    <row r="32210" spans="10:10" ht="13">
      <c r="J32210" s="169"/>
    </row>
    <row r="32211" spans="10:10" ht="13">
      <c r="J32211" s="169"/>
    </row>
    <row r="32212" spans="10:10" ht="13">
      <c r="J32212" s="169"/>
    </row>
    <row r="32213" spans="10:10" ht="13">
      <c r="J32213" s="169"/>
    </row>
    <row r="32214" spans="10:10" ht="13">
      <c r="J32214" s="169"/>
    </row>
    <row r="32215" spans="10:10" ht="13">
      <c r="J32215" s="169"/>
    </row>
    <row r="32216" spans="10:10" ht="13">
      <c r="J32216" s="169"/>
    </row>
    <row r="32217" spans="10:10" ht="13">
      <c r="J32217" s="169"/>
    </row>
    <row r="32218" spans="10:10" ht="13">
      <c r="J32218" s="169"/>
    </row>
    <row r="32219" spans="10:10" ht="13">
      <c r="J32219" s="169"/>
    </row>
    <row r="32220" spans="10:10" ht="13">
      <c r="J32220" s="169"/>
    </row>
    <row r="32221" spans="10:10" ht="13">
      <c r="J32221" s="169"/>
    </row>
    <row r="32222" spans="10:10" ht="13">
      <c r="J32222" s="169"/>
    </row>
    <row r="32223" spans="10:10" ht="13">
      <c r="J32223" s="169"/>
    </row>
    <row r="32224" spans="10:10" ht="13">
      <c r="J32224" s="169"/>
    </row>
    <row r="32225" spans="10:10" ht="13">
      <c r="J32225" s="169"/>
    </row>
    <row r="32226" spans="10:10" ht="13">
      <c r="J32226" s="169"/>
    </row>
    <row r="32227" spans="10:10" ht="13">
      <c r="J32227" s="169"/>
    </row>
    <row r="32228" spans="10:10" ht="13">
      <c r="J32228" s="169"/>
    </row>
    <row r="32229" spans="10:10" ht="13">
      <c r="J32229" s="169"/>
    </row>
    <row r="32230" spans="10:10" ht="13">
      <c r="J32230" s="169"/>
    </row>
    <row r="32231" spans="10:10" ht="13">
      <c r="J32231" s="169"/>
    </row>
    <row r="32232" spans="10:10" ht="13">
      <c r="J32232" s="169"/>
    </row>
    <row r="32233" spans="10:10" ht="13">
      <c r="J32233" s="169"/>
    </row>
    <row r="32234" spans="10:10" ht="13">
      <c r="J32234" s="169"/>
    </row>
    <row r="32235" spans="10:10" ht="13">
      <c r="J32235" s="169"/>
    </row>
    <row r="32236" spans="10:10" ht="13">
      <c r="J32236" s="169"/>
    </row>
    <row r="32237" spans="10:10" ht="13">
      <c r="J32237" s="169"/>
    </row>
    <row r="32238" spans="10:10" ht="13">
      <c r="J32238" s="169"/>
    </row>
    <row r="32239" spans="10:10" ht="13">
      <c r="J32239" s="169"/>
    </row>
    <row r="32240" spans="10:10" ht="13">
      <c r="J32240" s="169"/>
    </row>
    <row r="32241" spans="10:10" ht="13">
      <c r="J32241" s="169"/>
    </row>
    <row r="32242" spans="10:10" ht="13">
      <c r="J32242" s="169"/>
    </row>
    <row r="32243" spans="10:10" ht="13">
      <c r="J32243" s="169"/>
    </row>
    <row r="32244" spans="10:10" ht="13">
      <c r="J32244" s="169"/>
    </row>
    <row r="32245" spans="10:10" ht="13">
      <c r="J32245" s="169"/>
    </row>
    <row r="32246" spans="10:10" ht="13">
      <c r="J32246" s="169"/>
    </row>
    <row r="32247" spans="10:10" ht="13">
      <c r="J32247" s="169"/>
    </row>
    <row r="32248" spans="10:10" ht="13">
      <c r="J32248" s="169"/>
    </row>
    <row r="32249" spans="10:10" ht="13">
      <c r="J32249" s="169"/>
    </row>
    <row r="32250" spans="10:10" ht="13">
      <c r="J32250" s="169"/>
    </row>
    <row r="32251" spans="10:10" ht="13">
      <c r="J32251" s="169"/>
    </row>
    <row r="32252" spans="10:10" ht="13">
      <c r="J32252" s="169"/>
    </row>
    <row r="32253" spans="10:10" ht="13">
      <c r="J32253" s="169"/>
    </row>
    <row r="32254" spans="10:10" ht="13">
      <c r="J32254" s="169"/>
    </row>
    <row r="32255" spans="10:10" ht="13">
      <c r="J32255" s="169"/>
    </row>
    <row r="32256" spans="10:10" ht="13">
      <c r="J32256" s="169"/>
    </row>
    <row r="32257" spans="10:10" ht="13">
      <c r="J32257" s="169"/>
    </row>
    <row r="32258" spans="10:10" ht="13">
      <c r="J32258" s="169"/>
    </row>
    <row r="32259" spans="10:10" ht="13">
      <c r="J32259" s="169"/>
    </row>
    <row r="32260" spans="10:10" ht="13">
      <c r="J32260" s="169"/>
    </row>
    <row r="32261" spans="10:10" ht="13">
      <c r="J32261" s="169"/>
    </row>
    <row r="32262" spans="10:10" ht="13">
      <c r="J32262" s="169"/>
    </row>
    <row r="32263" spans="10:10" ht="13">
      <c r="J32263" s="169"/>
    </row>
    <row r="32264" spans="10:10" ht="13">
      <c r="J32264" s="169"/>
    </row>
    <row r="32265" spans="10:10" ht="13">
      <c r="J32265" s="169"/>
    </row>
    <row r="32266" spans="10:10" ht="13">
      <c r="J32266" s="169"/>
    </row>
    <row r="32267" spans="10:10" ht="13">
      <c r="J32267" s="169"/>
    </row>
    <row r="32268" spans="10:10" ht="13">
      <c r="J32268" s="169"/>
    </row>
    <row r="32269" spans="10:10" ht="13">
      <c r="J32269" s="169"/>
    </row>
    <row r="32270" spans="10:10" ht="13">
      <c r="J32270" s="169"/>
    </row>
    <row r="32271" spans="10:10" ht="13">
      <c r="J32271" s="169"/>
    </row>
    <row r="32272" spans="10:10" ht="13">
      <c r="J32272" s="169"/>
    </row>
    <row r="32273" spans="10:10" ht="13">
      <c r="J32273" s="169"/>
    </row>
    <row r="32274" spans="10:10" ht="13">
      <c r="J32274" s="169"/>
    </row>
    <row r="32275" spans="10:10" ht="13">
      <c r="J32275" s="169"/>
    </row>
    <row r="32276" spans="10:10" ht="13">
      <c r="J32276" s="169"/>
    </row>
    <row r="32277" spans="10:10" ht="13">
      <c r="J32277" s="169"/>
    </row>
    <row r="32278" spans="10:10" ht="13">
      <c r="J32278" s="169"/>
    </row>
    <row r="32279" spans="10:10" ht="13">
      <c r="J32279" s="169"/>
    </row>
    <row r="32280" spans="10:10" ht="13">
      <c r="J32280" s="169"/>
    </row>
    <row r="32281" spans="10:10" ht="13">
      <c r="J32281" s="169"/>
    </row>
    <row r="32282" spans="10:10" ht="13">
      <c r="J32282" s="169"/>
    </row>
    <row r="32283" spans="10:10" ht="13">
      <c r="J32283" s="169"/>
    </row>
    <row r="32284" spans="10:10" ht="13">
      <c r="J32284" s="169"/>
    </row>
    <row r="32285" spans="10:10" ht="13">
      <c r="J32285" s="169"/>
    </row>
    <row r="32286" spans="10:10" ht="13">
      <c r="J32286" s="169"/>
    </row>
    <row r="32287" spans="10:10" ht="13">
      <c r="J32287" s="169"/>
    </row>
    <row r="32288" spans="10:10" ht="13">
      <c r="J32288" s="169"/>
    </row>
    <row r="32289" spans="10:10" ht="13">
      <c r="J32289" s="169"/>
    </row>
    <row r="32290" spans="10:10" ht="13">
      <c r="J32290" s="169"/>
    </row>
    <row r="32291" spans="10:10" ht="13">
      <c r="J32291" s="169"/>
    </row>
    <row r="32292" spans="10:10" ht="13">
      <c r="J32292" s="169"/>
    </row>
    <row r="32293" spans="10:10" ht="13">
      <c r="J32293" s="169"/>
    </row>
    <row r="32294" spans="10:10" ht="13">
      <c r="J32294" s="169"/>
    </row>
    <row r="32295" spans="10:10" ht="13">
      <c r="J32295" s="169"/>
    </row>
    <row r="32296" spans="10:10" ht="13">
      <c r="J32296" s="169"/>
    </row>
    <row r="32297" spans="10:10" ht="13">
      <c r="J32297" s="169"/>
    </row>
    <row r="32298" spans="10:10" ht="13">
      <c r="J32298" s="169"/>
    </row>
    <row r="32299" spans="10:10" ht="13">
      <c r="J32299" s="169"/>
    </row>
    <row r="32300" spans="10:10" ht="13">
      <c r="J32300" s="169"/>
    </row>
    <row r="32301" spans="10:10" ht="13">
      <c r="J32301" s="169"/>
    </row>
    <row r="32302" spans="10:10" ht="13">
      <c r="J32302" s="169"/>
    </row>
    <row r="32303" spans="10:10" ht="13">
      <c r="J32303" s="169"/>
    </row>
    <row r="32304" spans="10:10" ht="13">
      <c r="J32304" s="169"/>
    </row>
    <row r="32305" spans="10:10" ht="13">
      <c r="J32305" s="169"/>
    </row>
    <row r="32306" spans="10:10" ht="13">
      <c r="J32306" s="169"/>
    </row>
    <row r="32307" spans="10:10" ht="13">
      <c r="J32307" s="169"/>
    </row>
    <row r="32308" spans="10:10" ht="13">
      <c r="J32308" s="169"/>
    </row>
    <row r="32309" spans="10:10" ht="13">
      <c r="J32309" s="169"/>
    </row>
    <row r="32310" spans="10:10" ht="13">
      <c r="J32310" s="169"/>
    </row>
    <row r="32311" spans="10:10" ht="13">
      <c r="J32311" s="169"/>
    </row>
    <row r="32312" spans="10:10" ht="13">
      <c r="J32312" s="169"/>
    </row>
    <row r="32313" spans="10:10" ht="13">
      <c r="J32313" s="169"/>
    </row>
    <row r="32314" spans="10:10" ht="13">
      <c r="J32314" s="169"/>
    </row>
    <row r="32315" spans="10:10" ht="13">
      <c r="J32315" s="169"/>
    </row>
    <row r="32316" spans="10:10" ht="13">
      <c r="J32316" s="169"/>
    </row>
    <row r="32317" spans="10:10" ht="13">
      <c r="J32317" s="169"/>
    </row>
    <row r="32318" spans="10:10" ht="13">
      <c r="J32318" s="169"/>
    </row>
    <row r="32319" spans="10:10" ht="13">
      <c r="J32319" s="169"/>
    </row>
    <row r="32320" spans="10:10" ht="13">
      <c r="J32320" s="169"/>
    </row>
    <row r="32321" spans="10:10" ht="13">
      <c r="J32321" s="169"/>
    </row>
    <row r="32322" spans="10:10" ht="13">
      <c r="J32322" s="169"/>
    </row>
    <row r="32323" spans="10:10" ht="13">
      <c r="J32323" s="169"/>
    </row>
    <row r="32324" spans="10:10" ht="13">
      <c r="J32324" s="169"/>
    </row>
    <row r="32325" spans="10:10" ht="13">
      <c r="J32325" s="169"/>
    </row>
    <row r="32326" spans="10:10" ht="13">
      <c r="J32326" s="169"/>
    </row>
    <row r="32327" spans="10:10" ht="13">
      <c r="J32327" s="169"/>
    </row>
    <row r="32328" spans="10:10" ht="13">
      <c r="J32328" s="169"/>
    </row>
    <row r="32329" spans="10:10" ht="13">
      <c r="J32329" s="169"/>
    </row>
    <row r="32330" spans="10:10" ht="13">
      <c r="J32330" s="169"/>
    </row>
    <row r="32331" spans="10:10" ht="13">
      <c r="J32331" s="169"/>
    </row>
    <row r="32332" spans="10:10" ht="13">
      <c r="J32332" s="169"/>
    </row>
    <row r="32333" spans="10:10" ht="13">
      <c r="J32333" s="169"/>
    </row>
    <row r="32334" spans="10:10" ht="13">
      <c r="J32334" s="169"/>
    </row>
    <row r="32335" spans="10:10" ht="13">
      <c r="J32335" s="169"/>
    </row>
    <row r="32336" spans="10:10" ht="13">
      <c r="J32336" s="169"/>
    </row>
    <row r="32337" spans="10:10" ht="13">
      <c r="J32337" s="169"/>
    </row>
    <row r="32338" spans="10:10" ht="13">
      <c r="J32338" s="169"/>
    </row>
    <row r="32339" spans="10:10" ht="13">
      <c r="J32339" s="169"/>
    </row>
    <row r="32340" spans="10:10" ht="13">
      <c r="J32340" s="169"/>
    </row>
    <row r="32341" spans="10:10" ht="13">
      <c r="J32341" s="169"/>
    </row>
    <row r="32342" spans="10:10" ht="13">
      <c r="J32342" s="169"/>
    </row>
    <row r="32343" spans="10:10" ht="13">
      <c r="J32343" s="169"/>
    </row>
    <row r="32344" spans="10:10" ht="13">
      <c r="J32344" s="169"/>
    </row>
    <row r="32345" spans="10:10" ht="13">
      <c r="J32345" s="169"/>
    </row>
    <row r="32346" spans="10:10" ht="13">
      <c r="J32346" s="169"/>
    </row>
    <row r="32347" spans="10:10" ht="13">
      <c r="J32347" s="169"/>
    </row>
    <row r="32348" spans="10:10" ht="13">
      <c r="J32348" s="169"/>
    </row>
    <row r="32349" spans="10:10" ht="13">
      <c r="J32349" s="169"/>
    </row>
    <row r="32350" spans="10:10" ht="13">
      <c r="J32350" s="169"/>
    </row>
    <row r="32351" spans="10:10" ht="13">
      <c r="J32351" s="169"/>
    </row>
    <row r="32352" spans="10:10" ht="13">
      <c r="J32352" s="169"/>
    </row>
    <row r="32353" spans="10:10" ht="13">
      <c r="J32353" s="169"/>
    </row>
    <row r="32354" spans="10:10" ht="13">
      <c r="J32354" s="169"/>
    </row>
    <row r="32355" spans="10:10" ht="13">
      <c r="J32355" s="169"/>
    </row>
    <row r="32356" spans="10:10" ht="13">
      <c r="J32356" s="169"/>
    </row>
    <row r="32357" spans="10:10" ht="13">
      <c r="J32357" s="169"/>
    </row>
    <row r="32358" spans="10:10" ht="13">
      <c r="J32358" s="169"/>
    </row>
    <row r="32359" spans="10:10" ht="13">
      <c r="J32359" s="169"/>
    </row>
    <row r="32360" spans="10:10" ht="13">
      <c r="J32360" s="169"/>
    </row>
    <row r="32361" spans="10:10" ht="13">
      <c r="J32361" s="169"/>
    </row>
    <row r="32362" spans="10:10" ht="13">
      <c r="J32362" s="169"/>
    </row>
    <row r="32363" spans="10:10" ht="13">
      <c r="J32363" s="169"/>
    </row>
    <row r="32364" spans="10:10" ht="13">
      <c r="J32364" s="169"/>
    </row>
    <row r="32365" spans="10:10" ht="13">
      <c r="J32365" s="169"/>
    </row>
    <row r="32366" spans="10:10" ht="13">
      <c r="J32366" s="169"/>
    </row>
    <row r="32367" spans="10:10" ht="13">
      <c r="J32367" s="169"/>
    </row>
    <row r="32368" spans="10:10" ht="13">
      <c r="J32368" s="169"/>
    </row>
    <row r="32369" spans="10:10" ht="13">
      <c r="J32369" s="169"/>
    </row>
    <row r="32370" spans="10:10" ht="13">
      <c r="J32370" s="169"/>
    </row>
    <row r="32371" spans="10:10" ht="13">
      <c r="J32371" s="169"/>
    </row>
    <row r="32372" spans="10:10" ht="13">
      <c r="J32372" s="169"/>
    </row>
    <row r="32373" spans="10:10" ht="13">
      <c r="J32373" s="169"/>
    </row>
    <row r="32374" spans="10:10" ht="13">
      <c r="J32374" s="169"/>
    </row>
    <row r="32375" spans="10:10" ht="13">
      <c r="J32375" s="169"/>
    </row>
    <row r="32376" spans="10:10" ht="13">
      <c r="J32376" s="169"/>
    </row>
    <row r="32377" spans="10:10" ht="13">
      <c r="J32377" s="169"/>
    </row>
    <row r="32378" spans="10:10" ht="13">
      <c r="J32378" s="169"/>
    </row>
    <row r="32379" spans="10:10" ht="13">
      <c r="J32379" s="169"/>
    </row>
    <row r="32380" spans="10:10" ht="13">
      <c r="J32380" s="169"/>
    </row>
    <row r="32381" spans="10:10" ht="13">
      <c r="J32381" s="169"/>
    </row>
    <row r="32382" spans="10:10" ht="13">
      <c r="J32382" s="169"/>
    </row>
    <row r="32383" spans="10:10" ht="13">
      <c r="J32383" s="169"/>
    </row>
    <row r="32384" spans="10:10" ht="13">
      <c r="J32384" s="169"/>
    </row>
    <row r="32385" spans="10:10" ht="13">
      <c r="J32385" s="169"/>
    </row>
    <row r="32386" spans="10:10" ht="13">
      <c r="J32386" s="169"/>
    </row>
    <row r="32387" spans="10:10" ht="13">
      <c r="J32387" s="169"/>
    </row>
    <row r="32388" spans="10:10" ht="13">
      <c r="J32388" s="169"/>
    </row>
    <row r="32389" spans="10:10" ht="13">
      <c r="J32389" s="169"/>
    </row>
    <row r="32390" spans="10:10" ht="13">
      <c r="J32390" s="169"/>
    </row>
    <row r="32391" spans="10:10" ht="13">
      <c r="J32391" s="169"/>
    </row>
    <row r="32392" spans="10:10" ht="13">
      <c r="J32392" s="169"/>
    </row>
    <row r="32393" spans="10:10" ht="13">
      <c r="J32393" s="169"/>
    </row>
    <row r="32394" spans="10:10" ht="13">
      <c r="J32394" s="169"/>
    </row>
    <row r="32395" spans="10:10" ht="13">
      <c r="J32395" s="169"/>
    </row>
    <row r="32396" spans="10:10" ht="13">
      <c r="J32396" s="169"/>
    </row>
    <row r="32397" spans="10:10" ht="13">
      <c r="J32397" s="169"/>
    </row>
    <row r="32398" spans="10:10" ht="13">
      <c r="J32398" s="169"/>
    </row>
    <row r="32399" spans="10:10" ht="13">
      <c r="J32399" s="169"/>
    </row>
    <row r="32400" spans="10:10" ht="13">
      <c r="J32400" s="169"/>
    </row>
    <row r="32401" spans="10:10" ht="13">
      <c r="J32401" s="169"/>
    </row>
    <row r="32402" spans="10:10" ht="13">
      <c r="J32402" s="169"/>
    </row>
    <row r="32403" spans="10:10" ht="13">
      <c r="J32403" s="169"/>
    </row>
    <row r="32404" spans="10:10" ht="13">
      <c r="J32404" s="169"/>
    </row>
    <row r="32405" spans="10:10" ht="13">
      <c r="J32405" s="169"/>
    </row>
    <row r="32406" spans="10:10" ht="13">
      <c r="J32406" s="169"/>
    </row>
    <row r="32407" spans="10:10" ht="13">
      <c r="J32407" s="169"/>
    </row>
    <row r="32408" spans="10:10" ht="13">
      <c r="J32408" s="169"/>
    </row>
    <row r="32409" spans="10:10" ht="13">
      <c r="J32409" s="169"/>
    </row>
    <row r="32410" spans="10:10" ht="13">
      <c r="J32410" s="169"/>
    </row>
    <row r="32411" spans="10:10" ht="13">
      <c r="J32411" s="169"/>
    </row>
    <row r="32412" spans="10:10" ht="13">
      <c r="J32412" s="169"/>
    </row>
    <row r="32413" spans="10:10" ht="13">
      <c r="J32413" s="169"/>
    </row>
    <row r="32414" spans="10:10" ht="13">
      <c r="J32414" s="169"/>
    </row>
    <row r="32415" spans="10:10" ht="13">
      <c r="J32415" s="169"/>
    </row>
    <row r="32416" spans="10:10" ht="13">
      <c r="J32416" s="169"/>
    </row>
    <row r="32417" spans="10:10" ht="13">
      <c r="J32417" s="169"/>
    </row>
    <row r="32418" spans="10:10" ht="13">
      <c r="J32418" s="169"/>
    </row>
    <row r="32419" spans="10:10" ht="13">
      <c r="J32419" s="169"/>
    </row>
    <row r="32420" spans="10:10" ht="13">
      <c r="J32420" s="169"/>
    </row>
    <row r="32421" spans="10:10" ht="13">
      <c r="J32421" s="169"/>
    </row>
    <row r="32422" spans="10:10" ht="13">
      <c r="J32422" s="169"/>
    </row>
    <row r="32423" spans="10:10" ht="13">
      <c r="J32423" s="169"/>
    </row>
    <row r="32424" spans="10:10" ht="13">
      <c r="J32424" s="169"/>
    </row>
    <row r="32425" spans="10:10" ht="13">
      <c r="J32425" s="169"/>
    </row>
    <row r="32426" spans="10:10" ht="13">
      <c r="J32426" s="169"/>
    </row>
    <row r="32427" spans="10:10" ht="13">
      <c r="J32427" s="169"/>
    </row>
    <row r="32428" spans="10:10" ht="13">
      <c r="J32428" s="169"/>
    </row>
    <row r="32429" spans="10:10" ht="13">
      <c r="J32429" s="169"/>
    </row>
    <row r="32430" spans="10:10" ht="13">
      <c r="J32430" s="169"/>
    </row>
    <row r="32431" spans="10:10" ht="13">
      <c r="J32431" s="169"/>
    </row>
    <row r="32432" spans="10:10" ht="13">
      <c r="J32432" s="169"/>
    </row>
    <row r="32433" spans="10:10" ht="13">
      <c r="J32433" s="169"/>
    </row>
    <row r="32434" spans="10:10" ht="13">
      <c r="J32434" s="169"/>
    </row>
    <row r="32435" spans="10:10" ht="13">
      <c r="J32435" s="169"/>
    </row>
    <row r="32436" spans="10:10" ht="13">
      <c r="J32436" s="169"/>
    </row>
    <row r="32437" spans="10:10" ht="13">
      <c r="J32437" s="169"/>
    </row>
    <row r="32438" spans="10:10" ht="13">
      <c r="J32438" s="169"/>
    </row>
    <row r="32439" spans="10:10" ht="13">
      <c r="J32439" s="169"/>
    </row>
    <row r="32440" spans="10:10" ht="13">
      <c r="J32440" s="169"/>
    </row>
    <row r="32441" spans="10:10" ht="13">
      <c r="J32441" s="169"/>
    </row>
    <row r="32442" spans="10:10" ht="13">
      <c r="J32442" s="169"/>
    </row>
    <row r="32443" spans="10:10" ht="13">
      <c r="J32443" s="169"/>
    </row>
    <row r="32444" spans="10:10" ht="13">
      <c r="J32444" s="169"/>
    </row>
    <row r="32445" spans="10:10" ht="13">
      <c r="J32445" s="169"/>
    </row>
    <row r="32446" spans="10:10" ht="13">
      <c r="J32446" s="169"/>
    </row>
    <row r="32447" spans="10:10" ht="13">
      <c r="J32447" s="169"/>
    </row>
    <row r="32448" spans="10:10" ht="13">
      <c r="J32448" s="169"/>
    </row>
    <row r="32449" spans="10:10" ht="13">
      <c r="J32449" s="169"/>
    </row>
    <row r="32450" spans="10:10" ht="13">
      <c r="J32450" s="169"/>
    </row>
    <row r="32451" spans="10:10" ht="13">
      <c r="J32451" s="169"/>
    </row>
    <row r="32452" spans="10:10" ht="13">
      <c r="J32452" s="169"/>
    </row>
    <row r="32453" spans="10:10" ht="13">
      <c r="J32453" s="169"/>
    </row>
    <row r="32454" spans="10:10" ht="13">
      <c r="J32454" s="169"/>
    </row>
    <row r="32455" spans="10:10" ht="13">
      <c r="J32455" s="169"/>
    </row>
    <row r="32456" spans="10:10" ht="13">
      <c r="J32456" s="169"/>
    </row>
    <row r="32457" spans="10:10" ht="13">
      <c r="J32457" s="169"/>
    </row>
    <row r="32458" spans="10:10" ht="13">
      <c r="J32458" s="169"/>
    </row>
    <row r="32459" spans="10:10" ht="13">
      <c r="J32459" s="169"/>
    </row>
    <row r="32460" spans="10:10" ht="13">
      <c r="J32460" s="169"/>
    </row>
    <row r="32461" spans="10:10" ht="13">
      <c r="J32461" s="169"/>
    </row>
    <row r="32462" spans="10:10" ht="13">
      <c r="J32462" s="169"/>
    </row>
    <row r="32463" spans="10:10" ht="13">
      <c r="J32463" s="169"/>
    </row>
    <row r="32464" spans="10:10" ht="13">
      <c r="J32464" s="169"/>
    </row>
    <row r="32465" spans="10:10" ht="13">
      <c r="J32465" s="169"/>
    </row>
    <row r="32466" spans="10:10" ht="13">
      <c r="J32466" s="169"/>
    </row>
    <row r="32467" spans="10:10" ht="13">
      <c r="J32467" s="169"/>
    </row>
    <row r="32468" spans="10:10" ht="13">
      <c r="J32468" s="169"/>
    </row>
    <row r="32469" spans="10:10" ht="13">
      <c r="J32469" s="169"/>
    </row>
    <row r="32470" spans="10:10" ht="13">
      <c r="J32470" s="169"/>
    </row>
    <row r="32471" spans="10:10" ht="13">
      <c r="J32471" s="169"/>
    </row>
    <row r="32472" spans="10:10" ht="13">
      <c r="J32472" s="169"/>
    </row>
    <row r="32473" spans="10:10" ht="13">
      <c r="J32473" s="169"/>
    </row>
    <row r="32474" spans="10:10" ht="13">
      <c r="J32474" s="169"/>
    </row>
    <row r="32475" spans="10:10" ht="13">
      <c r="J32475" s="169"/>
    </row>
    <row r="32476" spans="10:10" ht="13">
      <c r="J32476" s="169"/>
    </row>
    <row r="32477" spans="10:10" ht="13">
      <c r="J32477" s="169"/>
    </row>
    <row r="32478" spans="10:10" ht="13">
      <c r="J32478" s="169"/>
    </row>
    <row r="32479" spans="10:10" ht="13">
      <c r="J32479" s="169"/>
    </row>
    <row r="32480" spans="10:10" ht="13">
      <c r="J32480" s="169"/>
    </row>
    <row r="32481" spans="10:10" ht="13">
      <c r="J32481" s="169"/>
    </row>
    <row r="32482" spans="10:10" ht="13">
      <c r="J32482" s="169"/>
    </row>
    <row r="32483" spans="10:10" ht="13">
      <c r="J32483" s="169"/>
    </row>
    <row r="32484" spans="10:10" ht="13">
      <c r="J32484" s="169"/>
    </row>
    <row r="32485" spans="10:10" ht="13">
      <c r="J32485" s="169"/>
    </row>
    <row r="32486" spans="10:10" ht="13">
      <c r="J32486" s="169"/>
    </row>
    <row r="32487" spans="10:10" ht="13">
      <c r="J32487" s="169"/>
    </row>
    <row r="32488" spans="10:10" ht="13">
      <c r="J32488" s="169"/>
    </row>
    <row r="32489" spans="10:10" ht="13">
      <c r="J32489" s="169"/>
    </row>
    <row r="32490" spans="10:10" ht="13">
      <c r="J32490" s="169"/>
    </row>
    <row r="32491" spans="10:10" ht="13">
      <c r="J32491" s="169"/>
    </row>
    <row r="32492" spans="10:10" ht="13">
      <c r="J32492" s="169"/>
    </row>
    <row r="32493" spans="10:10" ht="13">
      <c r="J32493" s="169"/>
    </row>
    <row r="32494" spans="10:10" ht="13">
      <c r="J32494" s="169"/>
    </row>
    <row r="32495" spans="10:10" ht="13">
      <c r="J32495" s="169"/>
    </row>
    <row r="32496" spans="10:10" ht="13">
      <c r="J32496" s="169"/>
    </row>
    <row r="32497" spans="10:10" ht="13">
      <c r="J32497" s="169"/>
    </row>
    <row r="32498" spans="10:10" ht="13">
      <c r="J32498" s="169"/>
    </row>
    <row r="32499" spans="10:10" ht="13">
      <c r="J32499" s="169"/>
    </row>
    <row r="32500" spans="10:10" ht="13">
      <c r="J32500" s="169"/>
    </row>
    <row r="32501" spans="10:10" ht="13">
      <c r="J32501" s="169"/>
    </row>
    <row r="32502" spans="10:10" ht="13">
      <c r="J32502" s="169"/>
    </row>
    <row r="32503" spans="10:10" ht="13">
      <c r="J32503" s="169"/>
    </row>
    <row r="32504" spans="10:10" ht="13">
      <c r="J32504" s="169"/>
    </row>
    <row r="32505" spans="10:10" ht="13">
      <c r="J32505" s="169"/>
    </row>
    <row r="32506" spans="10:10" ht="13">
      <c r="J32506" s="169"/>
    </row>
    <row r="32507" spans="10:10" ht="13">
      <c r="J32507" s="169"/>
    </row>
    <row r="32508" spans="10:10" ht="13">
      <c r="J32508" s="169"/>
    </row>
    <row r="32509" spans="10:10" ht="13">
      <c r="J32509" s="169"/>
    </row>
    <row r="32510" spans="10:10" ht="13">
      <c r="J32510" s="169"/>
    </row>
    <row r="32511" spans="10:10" ht="13">
      <c r="J32511" s="169"/>
    </row>
    <row r="32512" spans="10:10" ht="13">
      <c r="J32512" s="169"/>
    </row>
    <row r="32513" spans="10:10" ht="13">
      <c r="J32513" s="169"/>
    </row>
    <row r="32514" spans="10:10" ht="13">
      <c r="J32514" s="169"/>
    </row>
    <row r="32515" spans="10:10" ht="13">
      <c r="J32515" s="169"/>
    </row>
    <row r="32516" spans="10:10" ht="13">
      <c r="J32516" s="169"/>
    </row>
    <row r="32517" spans="10:10" ht="13">
      <c r="J32517" s="169"/>
    </row>
    <row r="32518" spans="10:10" ht="13">
      <c r="J32518" s="169"/>
    </row>
    <row r="32519" spans="10:10" ht="13">
      <c r="J32519" s="169"/>
    </row>
    <row r="32520" spans="10:10" ht="13">
      <c r="J32520" s="169"/>
    </row>
    <row r="32521" spans="10:10" ht="13">
      <c r="J32521" s="169"/>
    </row>
    <row r="32522" spans="10:10" ht="13">
      <c r="J32522" s="169"/>
    </row>
    <row r="32523" spans="10:10" ht="13">
      <c r="J32523" s="169"/>
    </row>
    <row r="32524" spans="10:10" ht="13">
      <c r="J32524" s="169"/>
    </row>
    <row r="32525" spans="10:10" ht="13">
      <c r="J32525" s="169"/>
    </row>
    <row r="32526" spans="10:10" ht="13">
      <c r="J32526" s="169"/>
    </row>
    <row r="32527" spans="10:10" ht="13">
      <c r="J32527" s="169"/>
    </row>
    <row r="32528" spans="10:10" ht="13">
      <c r="J32528" s="169"/>
    </row>
    <row r="32529" spans="10:10" ht="13">
      <c r="J32529" s="169"/>
    </row>
    <row r="32530" spans="10:10" ht="13">
      <c r="J32530" s="169"/>
    </row>
    <row r="32531" spans="10:10" ht="13">
      <c r="J32531" s="169"/>
    </row>
    <row r="32532" spans="10:10" ht="13">
      <c r="J32532" s="169"/>
    </row>
    <row r="32533" spans="10:10" ht="13">
      <c r="J32533" s="169"/>
    </row>
    <row r="32534" spans="10:10" ht="13">
      <c r="J32534" s="169"/>
    </row>
    <row r="32535" spans="10:10" ht="13">
      <c r="J32535" s="169"/>
    </row>
    <row r="32536" spans="10:10" ht="13">
      <c r="J32536" s="169"/>
    </row>
    <row r="32537" spans="10:10" ht="13">
      <c r="J32537" s="169"/>
    </row>
    <row r="32538" spans="10:10" ht="13">
      <c r="J32538" s="169"/>
    </row>
    <row r="32539" spans="10:10" ht="13">
      <c r="J32539" s="169"/>
    </row>
    <row r="32540" spans="10:10" ht="13">
      <c r="J32540" s="169"/>
    </row>
    <row r="32541" spans="10:10" ht="13">
      <c r="J32541" s="169"/>
    </row>
    <row r="32542" spans="10:10" ht="13">
      <c r="J32542" s="169"/>
    </row>
    <row r="32543" spans="10:10" ht="13">
      <c r="J32543" s="169"/>
    </row>
    <row r="32544" spans="10:10" ht="13">
      <c r="J32544" s="169"/>
    </row>
    <row r="32545" spans="10:10" ht="13">
      <c r="J32545" s="169"/>
    </row>
    <row r="32546" spans="10:10" ht="13">
      <c r="J32546" s="169"/>
    </row>
    <row r="32547" spans="10:10" ht="13">
      <c r="J32547" s="169"/>
    </row>
    <row r="32548" spans="10:10" ht="13">
      <c r="J32548" s="169"/>
    </row>
    <row r="32549" spans="10:10" ht="13">
      <c r="J32549" s="169"/>
    </row>
    <row r="32550" spans="10:10" ht="13">
      <c r="J32550" s="169"/>
    </row>
    <row r="32551" spans="10:10" ht="13">
      <c r="J32551" s="169"/>
    </row>
    <row r="32552" spans="10:10" ht="13">
      <c r="J32552" s="169"/>
    </row>
    <row r="32553" spans="10:10" ht="13">
      <c r="J32553" s="169"/>
    </row>
    <row r="32554" spans="10:10" ht="13">
      <c r="J32554" s="169"/>
    </row>
    <row r="32555" spans="10:10" ht="13">
      <c r="J32555" s="169"/>
    </row>
    <row r="32556" spans="10:10" ht="13">
      <c r="J32556" s="169"/>
    </row>
    <row r="32557" spans="10:10" ht="13">
      <c r="J32557" s="169"/>
    </row>
    <row r="32558" spans="10:10" ht="13">
      <c r="J32558" s="169"/>
    </row>
    <row r="32559" spans="10:10" ht="13">
      <c r="J32559" s="169"/>
    </row>
    <row r="32560" spans="10:10" ht="13">
      <c r="J32560" s="169"/>
    </row>
    <row r="32561" spans="10:10" ht="13">
      <c r="J32561" s="169"/>
    </row>
    <row r="32562" spans="10:10" ht="13">
      <c r="J32562" s="169"/>
    </row>
    <row r="32563" spans="10:10" ht="13">
      <c r="J32563" s="169"/>
    </row>
    <row r="32564" spans="10:10" ht="13">
      <c r="J32564" s="169"/>
    </row>
    <row r="32565" spans="10:10" ht="13">
      <c r="J32565" s="169"/>
    </row>
    <row r="32566" spans="10:10" ht="13">
      <c r="J32566" s="169"/>
    </row>
    <row r="32567" spans="10:10" ht="13">
      <c r="J32567" s="169"/>
    </row>
    <row r="32568" spans="10:10" ht="13">
      <c r="J32568" s="169"/>
    </row>
    <row r="32569" spans="10:10" ht="13">
      <c r="J32569" s="169"/>
    </row>
    <row r="32570" spans="10:10" ht="13">
      <c r="J32570" s="169"/>
    </row>
    <row r="32571" spans="10:10" ht="13">
      <c r="J32571" s="169"/>
    </row>
    <row r="32572" spans="10:10" ht="13">
      <c r="J32572" s="169"/>
    </row>
    <row r="32573" spans="10:10" ht="13">
      <c r="J32573" s="169"/>
    </row>
    <row r="32574" spans="10:10" ht="13">
      <c r="J32574" s="169"/>
    </row>
    <row r="32575" spans="10:10" ht="13">
      <c r="J32575" s="169"/>
    </row>
    <row r="32576" spans="10:10" ht="13">
      <c r="J32576" s="169"/>
    </row>
    <row r="32577" spans="10:10" ht="13">
      <c r="J32577" s="169"/>
    </row>
    <row r="32578" spans="10:10" ht="13">
      <c r="J32578" s="169"/>
    </row>
    <row r="32579" spans="10:10" ht="13">
      <c r="J32579" s="169"/>
    </row>
    <row r="32580" spans="10:10" ht="13">
      <c r="J32580" s="169"/>
    </row>
    <row r="32581" spans="10:10" ht="13">
      <c r="J32581" s="169"/>
    </row>
    <row r="32582" spans="10:10" ht="13">
      <c r="J32582" s="169"/>
    </row>
    <row r="32583" spans="10:10" ht="13">
      <c r="J32583" s="169"/>
    </row>
    <row r="32584" spans="10:10" ht="13">
      <c r="J32584" s="169"/>
    </row>
    <row r="32585" spans="10:10" ht="13">
      <c r="J32585" s="169"/>
    </row>
    <row r="32586" spans="10:10" ht="13">
      <c r="J32586" s="169"/>
    </row>
    <row r="32587" spans="10:10" ht="13">
      <c r="J32587" s="169"/>
    </row>
    <row r="32588" spans="10:10" ht="13">
      <c r="J32588" s="169"/>
    </row>
    <row r="32589" spans="10:10" ht="13">
      <c r="J32589" s="169"/>
    </row>
    <row r="32590" spans="10:10" ht="13">
      <c r="J32590" s="169"/>
    </row>
    <row r="32591" spans="10:10" ht="13">
      <c r="J32591" s="169"/>
    </row>
    <row r="32592" spans="10:10" ht="13">
      <c r="J32592" s="169"/>
    </row>
    <row r="32593" spans="10:10" ht="13">
      <c r="J32593" s="169"/>
    </row>
    <row r="32594" spans="10:10" ht="13">
      <c r="J32594" s="169"/>
    </row>
    <row r="32595" spans="10:10" ht="13">
      <c r="J32595" s="169"/>
    </row>
    <row r="32596" spans="10:10" ht="13">
      <c r="J32596" s="169"/>
    </row>
    <row r="32597" spans="10:10" ht="13">
      <c r="J32597" s="169"/>
    </row>
    <row r="32598" spans="10:10" ht="13">
      <c r="J32598" s="169"/>
    </row>
    <row r="32599" spans="10:10" ht="13">
      <c r="J32599" s="169"/>
    </row>
    <row r="32600" spans="10:10" ht="13">
      <c r="J32600" s="169"/>
    </row>
    <row r="32601" spans="10:10" ht="13">
      <c r="J32601" s="169"/>
    </row>
    <row r="32602" spans="10:10" ht="13">
      <c r="J32602" s="169"/>
    </row>
    <row r="32603" spans="10:10" ht="13">
      <c r="J32603" s="169"/>
    </row>
    <row r="32604" spans="10:10" ht="13">
      <c r="J32604" s="169"/>
    </row>
    <row r="32605" spans="10:10" ht="13">
      <c r="J32605" s="169"/>
    </row>
    <row r="32606" spans="10:10" ht="13">
      <c r="J32606" s="169"/>
    </row>
    <row r="32607" spans="10:10" ht="13">
      <c r="J32607" s="169"/>
    </row>
    <row r="32608" spans="10:10" ht="13">
      <c r="J32608" s="169"/>
    </row>
    <row r="32609" spans="10:10" ht="13">
      <c r="J32609" s="169"/>
    </row>
    <row r="32610" spans="10:10" ht="13">
      <c r="J32610" s="169"/>
    </row>
    <row r="32611" spans="10:10" ht="13">
      <c r="J32611" s="169"/>
    </row>
    <row r="32612" spans="10:10" ht="13">
      <c r="J32612" s="169"/>
    </row>
    <row r="32613" spans="10:10" ht="13">
      <c r="J32613" s="169"/>
    </row>
    <row r="32614" spans="10:10" ht="13">
      <c r="J32614" s="169"/>
    </row>
    <row r="32615" spans="10:10" ht="13">
      <c r="J32615" s="169"/>
    </row>
    <row r="32616" spans="10:10" ht="13">
      <c r="J32616" s="169"/>
    </row>
    <row r="32617" spans="10:10" ht="13">
      <c r="J32617" s="169"/>
    </row>
    <row r="32618" spans="10:10" ht="13">
      <c r="J32618" s="169"/>
    </row>
    <row r="32619" spans="10:10" ht="13">
      <c r="J32619" s="169"/>
    </row>
    <row r="32620" spans="10:10" ht="13">
      <c r="J32620" s="169"/>
    </row>
    <row r="32621" spans="10:10" ht="13">
      <c r="J32621" s="169"/>
    </row>
    <row r="32622" spans="10:10" ht="13">
      <c r="J32622" s="169"/>
    </row>
    <row r="32623" spans="10:10" ht="13">
      <c r="J32623" s="169"/>
    </row>
    <row r="32624" spans="10:10" ht="13">
      <c r="J32624" s="169"/>
    </row>
    <row r="32625" spans="10:10" ht="13">
      <c r="J32625" s="169"/>
    </row>
    <row r="32626" spans="10:10" ht="13">
      <c r="J32626" s="169"/>
    </row>
    <row r="32627" spans="10:10" ht="13">
      <c r="J32627" s="169"/>
    </row>
    <row r="32628" spans="10:10" ht="13">
      <c r="J32628" s="169"/>
    </row>
    <row r="32629" spans="10:10" ht="13">
      <c r="J32629" s="169"/>
    </row>
    <row r="32630" spans="10:10" ht="13">
      <c r="J32630" s="169"/>
    </row>
    <row r="32631" spans="10:10" ht="13">
      <c r="J32631" s="169"/>
    </row>
    <row r="32632" spans="10:10" ht="13">
      <c r="J32632" s="169"/>
    </row>
    <row r="32633" spans="10:10" ht="13">
      <c r="J32633" s="169"/>
    </row>
    <row r="32634" spans="10:10" ht="13">
      <c r="J32634" s="169"/>
    </row>
    <row r="32635" spans="10:10" ht="13">
      <c r="J32635" s="169"/>
    </row>
    <row r="32636" spans="10:10" ht="13">
      <c r="J32636" s="169"/>
    </row>
    <row r="32637" spans="10:10" ht="13">
      <c r="J32637" s="169"/>
    </row>
    <row r="32638" spans="10:10" ht="13">
      <c r="J32638" s="169"/>
    </row>
    <row r="32639" spans="10:10" ht="13">
      <c r="J32639" s="169"/>
    </row>
    <row r="32640" spans="10:10" ht="13">
      <c r="J32640" s="169"/>
    </row>
    <row r="32641" spans="10:10" ht="13">
      <c r="J32641" s="169"/>
    </row>
    <row r="32642" spans="10:10" ht="13">
      <c r="J32642" s="169"/>
    </row>
    <row r="32643" spans="10:10" ht="13">
      <c r="J32643" s="169"/>
    </row>
    <row r="32644" spans="10:10" ht="13">
      <c r="J32644" s="169"/>
    </row>
    <row r="32645" spans="10:10" ht="13">
      <c r="J32645" s="169"/>
    </row>
    <row r="32646" spans="10:10" ht="13">
      <c r="J32646" s="169"/>
    </row>
    <row r="32647" spans="10:10" ht="13">
      <c r="J32647" s="169"/>
    </row>
    <row r="32648" spans="10:10" ht="13">
      <c r="J32648" s="169"/>
    </row>
    <row r="32649" spans="10:10" ht="13">
      <c r="J32649" s="169"/>
    </row>
    <row r="32650" spans="10:10" ht="13">
      <c r="J32650" s="169"/>
    </row>
    <row r="32651" spans="10:10" ht="13">
      <c r="J32651" s="169"/>
    </row>
    <row r="32652" spans="10:10" ht="13">
      <c r="J32652" s="169"/>
    </row>
    <row r="32653" spans="10:10" ht="13">
      <c r="J32653" s="169"/>
    </row>
    <row r="32654" spans="10:10" ht="13">
      <c r="J32654" s="169"/>
    </row>
    <row r="32655" spans="10:10" ht="13">
      <c r="J32655" s="169"/>
    </row>
    <row r="32656" spans="10:10" ht="13">
      <c r="J32656" s="169"/>
    </row>
    <row r="32657" spans="10:10" ht="13">
      <c r="J32657" s="169"/>
    </row>
    <row r="32658" spans="10:10" ht="13">
      <c r="J32658" s="169"/>
    </row>
    <row r="32659" spans="10:10" ht="13">
      <c r="J32659" s="169"/>
    </row>
    <row r="32660" spans="10:10" ht="13">
      <c r="J32660" s="169"/>
    </row>
    <row r="32661" spans="10:10" ht="13">
      <c r="J32661" s="169"/>
    </row>
    <row r="32662" spans="10:10" ht="13">
      <c r="J32662" s="169"/>
    </row>
    <row r="32663" spans="10:10" ht="13">
      <c r="J32663" s="169"/>
    </row>
    <row r="32664" spans="10:10" ht="13">
      <c r="J32664" s="169"/>
    </row>
    <row r="32665" spans="10:10" ht="13">
      <c r="J32665" s="169"/>
    </row>
    <row r="32666" spans="10:10" ht="13">
      <c r="J32666" s="169"/>
    </row>
    <row r="32667" spans="10:10" ht="13">
      <c r="J32667" s="169"/>
    </row>
    <row r="32668" spans="10:10" ht="13">
      <c r="J32668" s="169"/>
    </row>
    <row r="32669" spans="10:10" ht="13">
      <c r="J32669" s="169"/>
    </row>
    <row r="32670" spans="10:10" ht="13">
      <c r="J32670" s="169"/>
    </row>
    <row r="32671" spans="10:10" ht="13">
      <c r="J32671" s="169"/>
    </row>
    <row r="32672" spans="10:10" ht="13">
      <c r="J32672" s="169"/>
    </row>
    <row r="32673" spans="10:10" ht="13">
      <c r="J32673" s="169"/>
    </row>
    <row r="32674" spans="10:10" ht="13">
      <c r="J32674" s="169"/>
    </row>
    <row r="32675" spans="10:10" ht="13">
      <c r="J32675" s="169"/>
    </row>
    <row r="32676" spans="10:10" ht="13">
      <c r="J32676" s="169"/>
    </row>
    <row r="32677" spans="10:10" ht="13">
      <c r="J32677" s="169"/>
    </row>
    <row r="32678" spans="10:10" ht="13">
      <c r="J32678" s="169"/>
    </row>
    <row r="32679" spans="10:10" ht="13">
      <c r="J32679" s="169"/>
    </row>
    <row r="32680" spans="10:10" ht="13">
      <c r="J32680" s="169"/>
    </row>
    <row r="32681" spans="10:10" ht="13">
      <c r="J32681" s="169"/>
    </row>
    <row r="32682" spans="10:10" ht="13">
      <c r="J32682" s="169"/>
    </row>
    <row r="32683" spans="10:10" ht="13">
      <c r="J32683" s="169"/>
    </row>
    <row r="32684" spans="10:10" ht="13">
      <c r="J32684" s="169"/>
    </row>
    <row r="32685" spans="10:10" ht="13">
      <c r="J32685" s="169"/>
    </row>
    <row r="32686" spans="10:10" ht="13">
      <c r="J32686" s="169"/>
    </row>
    <row r="32687" spans="10:10" ht="13">
      <c r="J32687" s="169"/>
    </row>
    <row r="32688" spans="10:10" ht="13">
      <c r="J32688" s="169"/>
    </row>
    <row r="32689" spans="10:10" ht="13">
      <c r="J32689" s="169"/>
    </row>
    <row r="32690" spans="10:10" ht="13">
      <c r="J32690" s="169"/>
    </row>
    <row r="32691" spans="10:10" ht="13">
      <c r="J32691" s="169"/>
    </row>
    <row r="32692" spans="10:10" ht="13">
      <c r="J32692" s="169"/>
    </row>
    <row r="32693" spans="10:10" ht="13">
      <c r="J32693" s="169"/>
    </row>
    <row r="32694" spans="10:10" ht="13">
      <c r="J32694" s="169"/>
    </row>
    <row r="32695" spans="10:10" ht="13">
      <c r="J32695" s="169"/>
    </row>
    <row r="32696" spans="10:10" ht="13">
      <c r="J32696" s="169"/>
    </row>
    <row r="32697" spans="10:10" ht="13">
      <c r="J32697" s="169"/>
    </row>
    <row r="32698" spans="10:10" ht="13">
      <c r="J32698" s="169"/>
    </row>
    <row r="32699" spans="10:10" ht="13">
      <c r="J32699" s="169"/>
    </row>
    <row r="32700" spans="10:10" ht="13">
      <c r="J32700" s="169"/>
    </row>
    <row r="32701" spans="10:10" ht="13">
      <c r="J32701" s="169"/>
    </row>
    <row r="32702" spans="10:10" ht="13">
      <c r="J32702" s="169"/>
    </row>
    <row r="32703" spans="10:10" ht="13">
      <c r="J32703" s="169"/>
    </row>
    <row r="32704" spans="10:10" ht="13">
      <c r="J32704" s="169"/>
    </row>
    <row r="32705" spans="10:10" ht="13">
      <c r="J32705" s="169"/>
    </row>
    <row r="32706" spans="10:10" ht="13">
      <c r="J32706" s="169"/>
    </row>
    <row r="32707" spans="10:10" ht="13">
      <c r="J32707" s="169"/>
    </row>
    <row r="32708" spans="10:10" ht="13">
      <c r="J32708" s="169"/>
    </row>
    <row r="32709" spans="10:10" ht="13">
      <c r="J32709" s="169"/>
    </row>
    <row r="32710" spans="10:10" ht="13">
      <c r="J32710" s="169"/>
    </row>
    <row r="32711" spans="10:10" ht="13">
      <c r="J32711" s="169"/>
    </row>
    <row r="32712" spans="10:10" ht="13">
      <c r="J32712" s="169"/>
    </row>
    <row r="32713" spans="10:10" ht="13">
      <c r="J32713" s="169"/>
    </row>
    <row r="32714" spans="10:10" ht="13">
      <c r="J32714" s="169"/>
    </row>
    <row r="32715" spans="10:10" ht="13">
      <c r="J32715" s="169"/>
    </row>
    <row r="32716" spans="10:10" ht="13">
      <c r="J32716" s="169"/>
    </row>
    <row r="32717" spans="10:10" ht="13">
      <c r="J32717" s="169"/>
    </row>
    <row r="32718" spans="10:10" ht="13">
      <c r="J32718" s="169"/>
    </row>
    <row r="32719" spans="10:10" ht="13">
      <c r="J32719" s="169"/>
    </row>
    <row r="32720" spans="10:10" ht="13">
      <c r="J32720" s="169"/>
    </row>
    <row r="32721" spans="10:10" ht="13">
      <c r="J32721" s="169"/>
    </row>
    <row r="32722" spans="10:10" ht="13">
      <c r="J32722" s="169"/>
    </row>
    <row r="32723" spans="10:10" ht="13">
      <c r="J32723" s="169"/>
    </row>
    <row r="32724" spans="10:10" ht="13">
      <c r="J32724" s="169"/>
    </row>
    <row r="32725" spans="10:10" ht="13">
      <c r="J32725" s="169"/>
    </row>
    <row r="32726" spans="10:10" ht="13">
      <c r="J32726" s="169"/>
    </row>
    <row r="32727" spans="10:10" ht="13">
      <c r="J32727" s="169"/>
    </row>
    <row r="32728" spans="10:10" ht="13">
      <c r="J32728" s="169"/>
    </row>
    <row r="32729" spans="10:10" ht="13">
      <c r="J32729" s="169"/>
    </row>
    <row r="32730" spans="10:10" ht="13">
      <c r="J32730" s="169"/>
    </row>
    <row r="32731" spans="10:10" ht="13">
      <c r="J32731" s="169"/>
    </row>
    <row r="32732" spans="10:10" ht="13">
      <c r="J32732" s="169"/>
    </row>
    <row r="32733" spans="10:10" ht="13">
      <c r="J32733" s="169"/>
    </row>
    <row r="32734" spans="10:10" ht="13">
      <c r="J32734" s="169"/>
    </row>
    <row r="32735" spans="10:10" ht="13">
      <c r="J32735" s="169"/>
    </row>
    <row r="32736" spans="10:10" ht="13">
      <c r="J32736" s="169"/>
    </row>
    <row r="32737" spans="10:10" ht="13">
      <c r="J32737" s="169"/>
    </row>
    <row r="32738" spans="10:10" ht="13">
      <c r="J32738" s="169"/>
    </row>
    <row r="32739" spans="10:10" ht="13">
      <c r="J32739" s="169"/>
    </row>
    <row r="32740" spans="10:10" ht="13">
      <c r="J32740" s="169"/>
    </row>
    <row r="32741" spans="10:10" ht="13">
      <c r="J32741" s="169"/>
    </row>
    <row r="32742" spans="10:10" ht="13">
      <c r="J32742" s="169"/>
    </row>
    <row r="32743" spans="10:10" ht="13">
      <c r="J32743" s="169"/>
    </row>
    <row r="32744" spans="10:10" ht="13">
      <c r="J32744" s="169"/>
    </row>
    <row r="32745" spans="10:10" ht="13">
      <c r="J32745" s="169"/>
    </row>
    <row r="32746" spans="10:10" ht="13">
      <c r="J32746" s="169"/>
    </row>
    <row r="32747" spans="10:10" ht="13">
      <c r="J32747" s="169"/>
    </row>
    <row r="32748" spans="10:10" ht="13">
      <c r="J32748" s="169"/>
    </row>
    <row r="32749" spans="10:10" ht="13">
      <c r="J32749" s="169"/>
    </row>
    <row r="32750" spans="10:10" ht="13">
      <c r="J32750" s="169"/>
    </row>
    <row r="32751" spans="10:10" ht="13">
      <c r="J32751" s="169"/>
    </row>
    <row r="32752" spans="10:10" ht="13">
      <c r="J32752" s="169"/>
    </row>
    <row r="32753" spans="10:10" ht="13">
      <c r="J32753" s="169"/>
    </row>
    <row r="32754" spans="10:10" ht="13">
      <c r="J32754" s="169"/>
    </row>
    <row r="32755" spans="10:10" ht="13">
      <c r="J32755" s="169"/>
    </row>
    <row r="32756" spans="10:10" ht="13">
      <c r="J32756" s="169"/>
    </row>
    <row r="32757" spans="10:10" ht="13">
      <c r="J32757" s="169"/>
    </row>
    <row r="32758" spans="10:10" ht="13">
      <c r="J32758" s="169"/>
    </row>
    <row r="32759" spans="10:10" ht="13">
      <c r="J32759" s="169"/>
    </row>
    <row r="32760" spans="10:10" ht="13">
      <c r="J32760" s="169"/>
    </row>
    <row r="32761" spans="10:10" ht="13">
      <c r="J32761" s="169"/>
    </row>
    <row r="32762" spans="10:10" ht="13">
      <c r="J32762" s="169"/>
    </row>
    <row r="32763" spans="10:10" ht="13">
      <c r="J32763" s="169"/>
    </row>
    <row r="32764" spans="10:10" ht="13">
      <c r="J32764" s="169"/>
    </row>
    <row r="32765" spans="10:10" ht="13">
      <c r="J32765" s="169"/>
    </row>
    <row r="32766" spans="10:10" ht="13">
      <c r="J32766" s="169"/>
    </row>
    <row r="32767" spans="10:10" ht="13">
      <c r="J32767" s="169"/>
    </row>
    <row r="32768" spans="10:10" ht="13">
      <c r="J32768" s="169"/>
    </row>
    <row r="32769" spans="10:10" ht="13">
      <c r="J32769" s="169"/>
    </row>
    <row r="32770" spans="10:10" ht="13">
      <c r="J32770" s="169"/>
    </row>
    <row r="32771" spans="10:10" ht="13">
      <c r="J32771" s="169"/>
    </row>
    <row r="32772" spans="10:10" ht="13">
      <c r="J32772" s="169"/>
    </row>
    <row r="32773" spans="10:10" ht="13">
      <c r="J32773" s="169"/>
    </row>
    <row r="32774" spans="10:10" ht="13">
      <c r="J32774" s="169"/>
    </row>
    <row r="32775" spans="10:10" ht="13">
      <c r="J32775" s="169"/>
    </row>
    <row r="32776" spans="10:10" ht="13">
      <c r="J32776" s="169"/>
    </row>
    <row r="32777" spans="10:10" ht="13">
      <c r="J32777" s="169"/>
    </row>
    <row r="32778" spans="10:10" ht="13">
      <c r="J32778" s="169"/>
    </row>
    <row r="32779" spans="10:10" ht="13">
      <c r="J32779" s="169"/>
    </row>
    <row r="32780" spans="10:10" ht="13">
      <c r="J32780" s="169"/>
    </row>
    <row r="32781" spans="10:10" ht="13">
      <c r="J32781" s="169"/>
    </row>
    <row r="32782" spans="10:10" ht="13">
      <c r="J32782" s="169"/>
    </row>
    <row r="32783" spans="10:10" ht="13">
      <c r="J32783" s="169"/>
    </row>
    <row r="32784" spans="10:10" ht="13">
      <c r="J32784" s="169"/>
    </row>
    <row r="32785" spans="10:10" ht="13">
      <c r="J32785" s="169"/>
    </row>
    <row r="32786" spans="10:10" ht="13">
      <c r="J32786" s="169"/>
    </row>
    <row r="32787" spans="10:10" ht="13">
      <c r="J32787" s="169"/>
    </row>
    <row r="32788" spans="10:10" ht="13">
      <c r="J32788" s="169"/>
    </row>
    <row r="32789" spans="10:10" ht="13">
      <c r="J32789" s="169"/>
    </row>
    <row r="32790" spans="10:10" ht="13">
      <c r="J32790" s="169"/>
    </row>
    <row r="32791" spans="10:10" ht="13">
      <c r="J32791" s="169"/>
    </row>
    <row r="32792" spans="10:10" ht="13">
      <c r="J32792" s="169"/>
    </row>
    <row r="32793" spans="10:10" ht="13">
      <c r="J32793" s="169"/>
    </row>
    <row r="32794" spans="10:10" ht="13">
      <c r="J32794" s="169"/>
    </row>
    <row r="32795" spans="10:10" ht="13">
      <c r="J32795" s="169"/>
    </row>
    <row r="32796" spans="10:10" ht="13">
      <c r="J32796" s="169"/>
    </row>
    <row r="32797" spans="10:10" ht="13">
      <c r="J32797" s="169"/>
    </row>
    <row r="32798" spans="10:10" ht="13">
      <c r="J32798" s="169"/>
    </row>
    <row r="32799" spans="10:10" ht="13">
      <c r="J32799" s="169"/>
    </row>
    <row r="32800" spans="10:10" ht="13">
      <c r="J32800" s="169"/>
    </row>
    <row r="32801" spans="10:10" ht="13">
      <c r="J32801" s="169"/>
    </row>
    <row r="32802" spans="10:10" ht="13">
      <c r="J32802" s="169"/>
    </row>
    <row r="32803" spans="10:10" ht="13">
      <c r="J32803" s="169"/>
    </row>
    <row r="32804" spans="10:10" ht="13">
      <c r="J32804" s="169"/>
    </row>
    <row r="32805" spans="10:10" ht="13">
      <c r="J32805" s="169"/>
    </row>
    <row r="32806" spans="10:10" ht="13">
      <c r="J32806" s="169"/>
    </row>
    <row r="32807" spans="10:10" ht="13">
      <c r="J32807" s="169"/>
    </row>
    <row r="32808" spans="10:10" ht="13">
      <c r="J32808" s="169"/>
    </row>
    <row r="32809" spans="10:10" ht="13">
      <c r="J32809" s="169"/>
    </row>
    <row r="32810" spans="10:10" ht="13">
      <c r="J32810" s="169"/>
    </row>
    <row r="32811" spans="10:10" ht="13">
      <c r="J32811" s="169"/>
    </row>
    <row r="32812" spans="10:10" ht="13">
      <c r="J32812" s="169"/>
    </row>
    <row r="32813" spans="10:10" ht="13">
      <c r="J32813" s="169"/>
    </row>
    <row r="32814" spans="10:10" ht="13">
      <c r="J32814" s="169"/>
    </row>
    <row r="32815" spans="10:10" ht="13">
      <c r="J32815" s="169"/>
    </row>
    <row r="32816" spans="10:10" ht="13">
      <c r="J32816" s="169"/>
    </row>
    <row r="32817" spans="10:10" ht="13">
      <c r="J32817" s="169"/>
    </row>
    <row r="32818" spans="10:10" ht="13">
      <c r="J32818" s="169"/>
    </row>
    <row r="32819" spans="10:10" ht="13">
      <c r="J32819" s="169"/>
    </row>
    <row r="32820" spans="10:10" ht="13">
      <c r="J32820" s="169"/>
    </row>
    <row r="32821" spans="10:10" ht="13">
      <c r="J32821" s="169"/>
    </row>
    <row r="32822" spans="10:10" ht="13">
      <c r="J32822" s="169"/>
    </row>
    <row r="32823" spans="10:10" ht="13">
      <c r="J32823" s="169"/>
    </row>
    <row r="32824" spans="10:10" ht="13">
      <c r="J32824" s="169"/>
    </row>
    <row r="32825" spans="10:10" ht="13">
      <c r="J32825" s="169"/>
    </row>
    <row r="32826" spans="10:10" ht="13">
      <c r="J32826" s="169"/>
    </row>
    <row r="32827" spans="10:10" ht="13">
      <c r="J32827" s="169"/>
    </row>
    <row r="32828" spans="10:10" ht="13">
      <c r="J32828" s="169"/>
    </row>
    <row r="32829" spans="10:10" ht="13">
      <c r="J32829" s="169"/>
    </row>
    <row r="32830" spans="10:10" ht="13">
      <c r="J32830" s="169"/>
    </row>
    <row r="32831" spans="10:10" ht="13">
      <c r="J32831" s="169"/>
    </row>
    <row r="32832" spans="10:10" ht="13">
      <c r="J32832" s="169"/>
    </row>
    <row r="32833" spans="10:10" ht="13">
      <c r="J32833" s="169"/>
    </row>
    <row r="32834" spans="10:10" ht="13">
      <c r="J32834" s="169"/>
    </row>
    <row r="32835" spans="10:10" ht="13">
      <c r="J32835" s="169"/>
    </row>
    <row r="32836" spans="10:10" ht="13">
      <c r="J32836" s="169"/>
    </row>
    <row r="32837" spans="10:10" ht="13">
      <c r="J32837" s="169"/>
    </row>
    <row r="32838" spans="10:10" ht="13">
      <c r="J32838" s="169"/>
    </row>
    <row r="32839" spans="10:10" ht="13">
      <c r="J32839" s="169"/>
    </row>
    <row r="32840" spans="10:10" ht="13">
      <c r="J32840" s="169"/>
    </row>
    <row r="32841" spans="10:10" ht="13">
      <c r="J32841" s="169"/>
    </row>
    <row r="32842" spans="10:10" ht="13">
      <c r="J32842" s="169"/>
    </row>
    <row r="32843" spans="10:10" ht="13">
      <c r="J32843" s="169"/>
    </row>
    <row r="32844" spans="10:10" ht="13">
      <c r="J32844" s="169"/>
    </row>
    <row r="32845" spans="10:10" ht="13">
      <c r="J32845" s="169"/>
    </row>
    <row r="32846" spans="10:10" ht="13">
      <c r="J32846" s="169"/>
    </row>
    <row r="32847" spans="10:10" ht="13">
      <c r="J32847" s="169"/>
    </row>
    <row r="32848" spans="10:10" ht="13">
      <c r="J32848" s="169"/>
    </row>
    <row r="32849" spans="10:10" ht="13">
      <c r="J32849" s="169"/>
    </row>
    <row r="32850" spans="10:10" ht="13">
      <c r="J32850" s="169"/>
    </row>
    <row r="32851" spans="10:10" ht="13">
      <c r="J32851" s="169"/>
    </row>
    <row r="32852" spans="10:10" ht="13">
      <c r="J32852" s="169"/>
    </row>
    <row r="32853" spans="10:10" ht="13">
      <c r="J32853" s="169"/>
    </row>
    <row r="32854" spans="10:10" ht="13">
      <c r="J32854" s="169"/>
    </row>
    <row r="32855" spans="10:10" ht="13">
      <c r="J32855" s="169"/>
    </row>
    <row r="32856" spans="10:10" ht="13">
      <c r="J32856" s="169"/>
    </row>
    <row r="32857" spans="10:10" ht="13">
      <c r="J32857" s="169"/>
    </row>
    <row r="32858" spans="10:10" ht="13">
      <c r="J32858" s="169"/>
    </row>
    <row r="32859" spans="10:10" ht="13">
      <c r="J32859" s="169"/>
    </row>
    <row r="32860" spans="10:10" ht="13">
      <c r="J32860" s="169"/>
    </row>
    <row r="32861" spans="10:10" ht="13">
      <c r="J32861" s="169"/>
    </row>
    <row r="32862" spans="10:10" ht="13">
      <c r="J32862" s="169"/>
    </row>
    <row r="32863" spans="10:10" ht="13">
      <c r="J32863" s="169"/>
    </row>
    <row r="32864" spans="10:10" ht="13">
      <c r="J32864" s="169"/>
    </row>
    <row r="32865" spans="10:10" ht="13">
      <c r="J32865" s="169"/>
    </row>
    <row r="32866" spans="10:10" ht="13">
      <c r="J32866" s="169"/>
    </row>
    <row r="32867" spans="10:10" ht="13">
      <c r="J32867" s="169"/>
    </row>
    <row r="32868" spans="10:10" ht="13">
      <c r="J32868" s="169"/>
    </row>
    <row r="32869" spans="10:10" ht="13">
      <c r="J32869" s="169"/>
    </row>
    <row r="32870" spans="10:10" ht="13">
      <c r="J32870" s="169"/>
    </row>
    <row r="32871" spans="10:10" ht="13">
      <c r="J32871" s="169"/>
    </row>
    <row r="32872" spans="10:10" ht="13">
      <c r="J32872" s="169"/>
    </row>
    <row r="32873" spans="10:10" ht="13">
      <c r="J32873" s="169"/>
    </row>
    <row r="32874" spans="10:10" ht="13">
      <c r="J32874" s="169"/>
    </row>
    <row r="32875" spans="10:10" ht="13">
      <c r="J32875" s="169"/>
    </row>
    <row r="32876" spans="10:10" ht="13">
      <c r="J32876" s="169"/>
    </row>
    <row r="32877" spans="10:10" ht="13">
      <c r="J32877" s="169"/>
    </row>
    <row r="32878" spans="10:10" ht="13">
      <c r="J32878" s="169"/>
    </row>
    <row r="32879" spans="10:10" ht="13">
      <c r="J32879" s="169"/>
    </row>
    <row r="32880" spans="10:10" ht="13">
      <c r="J32880" s="169"/>
    </row>
    <row r="32881" spans="10:10" ht="13">
      <c r="J32881" s="169"/>
    </row>
    <row r="32882" spans="10:10" ht="13">
      <c r="J32882" s="169"/>
    </row>
    <row r="32883" spans="10:10" ht="13">
      <c r="J32883" s="169"/>
    </row>
    <row r="32884" spans="10:10" ht="13">
      <c r="J32884" s="169"/>
    </row>
    <row r="32885" spans="10:10" ht="13">
      <c r="J32885" s="169"/>
    </row>
    <row r="32886" spans="10:10" ht="13">
      <c r="J32886" s="169"/>
    </row>
    <row r="32887" spans="10:10" ht="13">
      <c r="J32887" s="169"/>
    </row>
    <row r="32888" spans="10:10" ht="13">
      <c r="J32888" s="169"/>
    </row>
    <row r="32889" spans="10:10" ht="13">
      <c r="J32889" s="169"/>
    </row>
    <row r="32890" spans="10:10" ht="13">
      <c r="J32890" s="169"/>
    </row>
    <row r="32891" spans="10:10" ht="13">
      <c r="J32891" s="169"/>
    </row>
    <row r="32892" spans="10:10" ht="13">
      <c r="J32892" s="169"/>
    </row>
    <row r="32893" spans="10:10" ht="13">
      <c r="J32893" s="169"/>
    </row>
    <row r="32894" spans="10:10" ht="13">
      <c r="J32894" s="169"/>
    </row>
    <row r="32895" spans="10:10" ht="13">
      <c r="J32895" s="169"/>
    </row>
    <row r="32896" spans="10:10" ht="13">
      <c r="J32896" s="169"/>
    </row>
    <row r="32897" spans="10:10" ht="13">
      <c r="J32897" s="169"/>
    </row>
    <row r="32898" spans="10:10" ht="13">
      <c r="J32898" s="169"/>
    </row>
    <row r="32899" spans="10:10" ht="13">
      <c r="J32899" s="169"/>
    </row>
    <row r="32900" spans="10:10" ht="13">
      <c r="J32900" s="169"/>
    </row>
    <row r="32901" spans="10:10" ht="13">
      <c r="J32901" s="169"/>
    </row>
    <row r="32902" spans="10:10" ht="13">
      <c r="J32902" s="169"/>
    </row>
    <row r="32903" spans="10:10" ht="13">
      <c r="J32903" s="169"/>
    </row>
    <row r="32904" spans="10:10" ht="13">
      <c r="J32904" s="169"/>
    </row>
    <row r="32905" spans="10:10" ht="13">
      <c r="J32905" s="169"/>
    </row>
    <row r="32906" spans="10:10" ht="13">
      <c r="J32906" s="169"/>
    </row>
    <row r="32907" spans="10:10" ht="13">
      <c r="J32907" s="169"/>
    </row>
    <row r="32908" spans="10:10" ht="13">
      <c r="J32908" s="169"/>
    </row>
    <row r="32909" spans="10:10" ht="13">
      <c r="J32909" s="169"/>
    </row>
    <row r="32910" spans="10:10" ht="13">
      <c r="J32910" s="169"/>
    </row>
    <row r="32911" spans="10:10" ht="13">
      <c r="J32911" s="169"/>
    </row>
    <row r="32912" spans="10:10" ht="13">
      <c r="J32912" s="169"/>
    </row>
    <row r="32913" spans="10:10" ht="13">
      <c r="J32913" s="169"/>
    </row>
    <row r="32914" spans="10:10" ht="13">
      <c r="J32914" s="169"/>
    </row>
    <row r="32915" spans="10:10" ht="13">
      <c r="J32915" s="169"/>
    </row>
    <row r="32916" spans="10:10" ht="13">
      <c r="J32916" s="169"/>
    </row>
    <row r="32917" spans="10:10" ht="13">
      <c r="J32917" s="169"/>
    </row>
    <row r="32918" spans="10:10" ht="13">
      <c r="J32918" s="169"/>
    </row>
    <row r="32919" spans="10:10" ht="13">
      <c r="J32919" s="169"/>
    </row>
    <row r="32920" spans="10:10" ht="13">
      <c r="J32920" s="169"/>
    </row>
    <row r="32921" spans="10:10" ht="13">
      <c r="J32921" s="169"/>
    </row>
    <row r="32922" spans="10:10" ht="13">
      <c r="J32922" s="169"/>
    </row>
    <row r="32923" spans="10:10" ht="13">
      <c r="J32923" s="169"/>
    </row>
    <row r="32924" spans="10:10" ht="13">
      <c r="J32924" s="169"/>
    </row>
    <row r="32925" spans="10:10" ht="13">
      <c r="J32925" s="169"/>
    </row>
    <row r="32926" spans="10:10" ht="13">
      <c r="J32926" s="169"/>
    </row>
    <row r="32927" spans="10:10" ht="13">
      <c r="J32927" s="169"/>
    </row>
    <row r="32928" spans="10:10" ht="13">
      <c r="J32928" s="169"/>
    </row>
    <row r="32929" spans="10:10" ht="13">
      <c r="J32929" s="169"/>
    </row>
    <row r="32930" spans="10:10" ht="13">
      <c r="J32930" s="169"/>
    </row>
    <row r="32931" spans="10:10" ht="13">
      <c r="J32931" s="169"/>
    </row>
    <row r="32932" spans="10:10" ht="13">
      <c r="J32932" s="169"/>
    </row>
    <row r="32933" spans="10:10" ht="13">
      <c r="J32933" s="169"/>
    </row>
    <row r="32934" spans="10:10" ht="13">
      <c r="J32934" s="169"/>
    </row>
    <row r="32935" spans="10:10" ht="13">
      <c r="J32935" s="169"/>
    </row>
    <row r="32936" spans="10:10" ht="13">
      <c r="J32936" s="169"/>
    </row>
    <row r="32937" spans="10:10" ht="13">
      <c r="J32937" s="169"/>
    </row>
    <row r="32938" spans="10:10" ht="13">
      <c r="J32938" s="169"/>
    </row>
    <row r="32939" spans="10:10" ht="13">
      <c r="J32939" s="169"/>
    </row>
    <row r="32940" spans="10:10" ht="13">
      <c r="J32940" s="169"/>
    </row>
    <row r="32941" spans="10:10" ht="13">
      <c r="J32941" s="169"/>
    </row>
    <row r="32942" spans="10:10" ht="13">
      <c r="J32942" s="169"/>
    </row>
    <row r="32943" spans="10:10" ht="13">
      <c r="J32943" s="169"/>
    </row>
    <row r="32944" spans="10:10" ht="13">
      <c r="J32944" s="169"/>
    </row>
    <row r="32945" spans="10:10" ht="13">
      <c r="J32945" s="169"/>
    </row>
    <row r="32946" spans="10:10" ht="13">
      <c r="J32946" s="169"/>
    </row>
    <row r="32947" spans="10:10" ht="13">
      <c r="J32947" s="169"/>
    </row>
    <row r="32948" spans="10:10" ht="13">
      <c r="J32948" s="169"/>
    </row>
    <row r="32949" spans="10:10" ht="13">
      <c r="J32949" s="169"/>
    </row>
    <row r="32950" spans="10:10" ht="13">
      <c r="J32950" s="169"/>
    </row>
    <row r="32951" spans="10:10" ht="13">
      <c r="J32951" s="169"/>
    </row>
    <row r="32952" spans="10:10" ht="13">
      <c r="J32952" s="169"/>
    </row>
    <row r="32953" spans="10:10" ht="13">
      <c r="J32953" s="169"/>
    </row>
    <row r="32954" spans="10:10" ht="13">
      <c r="J32954" s="169"/>
    </row>
    <row r="32955" spans="10:10" ht="13">
      <c r="J32955" s="169"/>
    </row>
    <row r="32956" spans="10:10" ht="13">
      <c r="J32956" s="169"/>
    </row>
    <row r="32957" spans="10:10" ht="13">
      <c r="J32957" s="169"/>
    </row>
    <row r="32958" spans="10:10" ht="13">
      <c r="J32958" s="169"/>
    </row>
    <row r="32959" spans="10:10" ht="13">
      <c r="J32959" s="169"/>
    </row>
    <row r="32960" spans="10:10" ht="13">
      <c r="J32960" s="169"/>
    </row>
    <row r="32961" spans="10:10" ht="13">
      <c r="J32961" s="169"/>
    </row>
    <row r="32962" spans="10:10" ht="13">
      <c r="J32962" s="169"/>
    </row>
    <row r="32963" spans="10:10" ht="13">
      <c r="J32963" s="169"/>
    </row>
    <row r="32964" spans="10:10" ht="13">
      <c r="J32964" s="169"/>
    </row>
    <row r="32965" spans="10:10" ht="13">
      <c r="J32965" s="169"/>
    </row>
    <row r="32966" spans="10:10" ht="13">
      <c r="J32966" s="169"/>
    </row>
    <row r="32967" spans="10:10" ht="13">
      <c r="J32967" s="169"/>
    </row>
    <row r="32968" spans="10:10" ht="13">
      <c r="J32968" s="169"/>
    </row>
    <row r="32969" spans="10:10" ht="13">
      <c r="J32969" s="169"/>
    </row>
    <row r="32970" spans="10:10" ht="13">
      <c r="J32970" s="169"/>
    </row>
    <row r="32971" spans="10:10" ht="13">
      <c r="J32971" s="169"/>
    </row>
    <row r="32972" spans="10:10" ht="13">
      <c r="J32972" s="169"/>
    </row>
    <row r="32973" spans="10:10" ht="13">
      <c r="J32973" s="169"/>
    </row>
    <row r="32974" spans="10:10" ht="13">
      <c r="J32974" s="169"/>
    </row>
    <row r="32975" spans="10:10" ht="13">
      <c r="J32975" s="169"/>
    </row>
    <row r="32976" spans="10:10" ht="13">
      <c r="J32976" s="169"/>
    </row>
    <row r="32977" spans="10:10" ht="13">
      <c r="J32977" s="169"/>
    </row>
    <row r="32978" spans="10:10" ht="13">
      <c r="J32978" s="169"/>
    </row>
    <row r="32979" spans="10:10" ht="13">
      <c r="J32979" s="169"/>
    </row>
    <row r="32980" spans="10:10" ht="13">
      <c r="J32980" s="169"/>
    </row>
    <row r="32981" spans="10:10" ht="13">
      <c r="J32981" s="169"/>
    </row>
    <row r="32982" spans="10:10" ht="13">
      <c r="J32982" s="169"/>
    </row>
    <row r="32983" spans="10:10" ht="13">
      <c r="J32983" s="169"/>
    </row>
    <row r="32984" spans="10:10" ht="13">
      <c r="J32984" s="169"/>
    </row>
    <row r="32985" spans="10:10" ht="13">
      <c r="J32985" s="169"/>
    </row>
    <row r="32986" spans="10:10" ht="13">
      <c r="J32986" s="169"/>
    </row>
    <row r="32987" spans="10:10" ht="13">
      <c r="J32987" s="169"/>
    </row>
    <row r="32988" spans="10:10" ht="13">
      <c r="J32988" s="169"/>
    </row>
    <row r="32989" spans="10:10" ht="13">
      <c r="J32989" s="169"/>
    </row>
    <row r="32990" spans="10:10" ht="13">
      <c r="J32990" s="169"/>
    </row>
    <row r="32991" spans="10:10" ht="13">
      <c r="J32991" s="169"/>
    </row>
    <row r="32992" spans="10:10" ht="13">
      <c r="J32992" s="169"/>
    </row>
    <row r="32993" spans="10:10" ht="13">
      <c r="J32993" s="169"/>
    </row>
    <row r="32994" spans="10:10" ht="13">
      <c r="J32994" s="169"/>
    </row>
    <row r="32995" spans="10:10" ht="13">
      <c r="J32995" s="169"/>
    </row>
    <row r="32996" spans="10:10" ht="13">
      <c r="J32996" s="169"/>
    </row>
    <row r="32997" spans="10:10" ht="13">
      <c r="J32997" s="169"/>
    </row>
    <row r="32998" spans="10:10" ht="13">
      <c r="J32998" s="169"/>
    </row>
    <row r="32999" spans="10:10" ht="13">
      <c r="J32999" s="169"/>
    </row>
    <row r="33000" spans="10:10" ht="13">
      <c r="J33000" s="169"/>
    </row>
    <row r="33001" spans="10:10" ht="13">
      <c r="J33001" s="169"/>
    </row>
    <row r="33002" spans="10:10" ht="13">
      <c r="J33002" s="169"/>
    </row>
    <row r="33003" spans="10:10" ht="13">
      <c r="J33003" s="169"/>
    </row>
    <row r="33004" spans="10:10" ht="13">
      <c r="J33004" s="169"/>
    </row>
    <row r="33005" spans="10:10" ht="13">
      <c r="J33005" s="169"/>
    </row>
    <row r="33006" spans="10:10" ht="13">
      <c r="J33006" s="169"/>
    </row>
    <row r="33007" spans="10:10" ht="13">
      <c r="J33007" s="169"/>
    </row>
    <row r="33008" spans="10:10" ht="13">
      <c r="J33008" s="169"/>
    </row>
    <row r="33009" spans="10:10" ht="13">
      <c r="J33009" s="169"/>
    </row>
    <row r="33010" spans="10:10" ht="13">
      <c r="J33010" s="169"/>
    </row>
    <row r="33011" spans="10:10" ht="13">
      <c r="J33011" s="169"/>
    </row>
    <row r="33012" spans="10:10" ht="13">
      <c r="J33012" s="169"/>
    </row>
    <row r="33013" spans="10:10" ht="13">
      <c r="J33013" s="169"/>
    </row>
    <row r="33014" spans="10:10" ht="13">
      <c r="J33014" s="169"/>
    </row>
    <row r="33015" spans="10:10" ht="13">
      <c r="J33015" s="169"/>
    </row>
    <row r="33016" spans="10:10" ht="13">
      <c r="J33016" s="169"/>
    </row>
    <row r="33017" spans="10:10" ht="13">
      <c r="J33017" s="169"/>
    </row>
    <row r="33018" spans="10:10" ht="13">
      <c r="J33018" s="169"/>
    </row>
    <row r="33019" spans="10:10" ht="13">
      <c r="J33019" s="169"/>
    </row>
    <row r="33020" spans="10:10" ht="13">
      <c r="J33020" s="169"/>
    </row>
    <row r="33021" spans="10:10" ht="13">
      <c r="J33021" s="169"/>
    </row>
    <row r="33022" spans="10:10" ht="13">
      <c r="J33022" s="169"/>
    </row>
    <row r="33023" spans="10:10" ht="13">
      <c r="J33023" s="169"/>
    </row>
    <row r="33024" spans="10:10" ht="13">
      <c r="J33024" s="169"/>
    </row>
    <row r="33025" spans="10:10" ht="13">
      <c r="J33025" s="169"/>
    </row>
    <row r="33026" spans="10:10" ht="13">
      <c r="J33026" s="169"/>
    </row>
    <row r="33027" spans="10:10" ht="13">
      <c r="J33027" s="169"/>
    </row>
    <row r="33028" spans="10:10" ht="13">
      <c r="J33028" s="169"/>
    </row>
    <row r="33029" spans="10:10" ht="13">
      <c r="J33029" s="169"/>
    </row>
    <row r="33030" spans="10:10" ht="13">
      <c r="J33030" s="169"/>
    </row>
    <row r="33031" spans="10:10" ht="13">
      <c r="J33031" s="169"/>
    </row>
    <row r="33032" spans="10:10" ht="13">
      <c r="J33032" s="169"/>
    </row>
    <row r="33033" spans="10:10" ht="13">
      <c r="J33033" s="169"/>
    </row>
    <row r="33034" spans="10:10" ht="13">
      <c r="J33034" s="169"/>
    </row>
    <row r="33035" spans="10:10" ht="13">
      <c r="J33035" s="169"/>
    </row>
    <row r="33036" spans="10:10" ht="13">
      <c r="J33036" s="169"/>
    </row>
    <row r="33037" spans="10:10" ht="13">
      <c r="J33037" s="169"/>
    </row>
    <row r="33038" spans="10:10" ht="13">
      <c r="J33038" s="169"/>
    </row>
    <row r="33039" spans="10:10" ht="13">
      <c r="J33039" s="169"/>
    </row>
    <row r="33040" spans="10:10" ht="13">
      <c r="J33040" s="169"/>
    </row>
    <row r="33041" spans="10:10" ht="13">
      <c r="J33041" s="169"/>
    </row>
    <row r="33042" spans="10:10" ht="13">
      <c r="J33042" s="169"/>
    </row>
    <row r="33043" spans="10:10" ht="13">
      <c r="J33043" s="169"/>
    </row>
    <row r="33044" spans="10:10" ht="13">
      <c r="J33044" s="169"/>
    </row>
    <row r="33045" spans="10:10" ht="13">
      <c r="J33045" s="169"/>
    </row>
    <row r="33046" spans="10:10" ht="13">
      <c r="J33046" s="169"/>
    </row>
    <row r="33047" spans="10:10" ht="13">
      <c r="J33047" s="169"/>
    </row>
    <row r="33048" spans="10:10" ht="13">
      <c r="J33048" s="169"/>
    </row>
    <row r="33049" spans="10:10" ht="13">
      <c r="J33049" s="169"/>
    </row>
    <row r="33050" spans="10:10" ht="13">
      <c r="J33050" s="169"/>
    </row>
    <row r="33051" spans="10:10" ht="13">
      <c r="J33051" s="169"/>
    </row>
    <row r="33052" spans="10:10" ht="13">
      <c r="J33052" s="169"/>
    </row>
    <row r="33053" spans="10:10" ht="13">
      <c r="J33053" s="169"/>
    </row>
    <row r="33054" spans="10:10" ht="13">
      <c r="J33054" s="169"/>
    </row>
    <row r="33055" spans="10:10" ht="13">
      <c r="J33055" s="169"/>
    </row>
    <row r="33056" spans="10:10" ht="13">
      <c r="J33056" s="169"/>
    </row>
    <row r="33057" spans="10:10" ht="13">
      <c r="J33057" s="169"/>
    </row>
    <row r="33058" spans="10:10" ht="13">
      <c r="J33058" s="169"/>
    </row>
    <row r="33059" spans="10:10" ht="13">
      <c r="J33059" s="169"/>
    </row>
    <row r="33060" spans="10:10" ht="13">
      <c r="J33060" s="169"/>
    </row>
    <row r="33061" spans="10:10" ht="13">
      <c r="J33061" s="169"/>
    </row>
    <row r="33062" spans="10:10" ht="13">
      <c r="J33062" s="169"/>
    </row>
    <row r="33063" spans="10:10" ht="13">
      <c r="J33063" s="169"/>
    </row>
    <row r="33064" spans="10:10" ht="13">
      <c r="J33064" s="169"/>
    </row>
    <row r="33065" spans="10:10" ht="13">
      <c r="J33065" s="169"/>
    </row>
    <row r="33066" spans="10:10" ht="13">
      <c r="J33066" s="169"/>
    </row>
    <row r="33067" spans="10:10" ht="13">
      <c r="J33067" s="169"/>
    </row>
    <row r="33068" spans="10:10" ht="13">
      <c r="J33068" s="169"/>
    </row>
    <row r="33069" spans="10:10" ht="13">
      <c r="J33069" s="169"/>
    </row>
    <row r="33070" spans="10:10" ht="13">
      <c r="J33070" s="169"/>
    </row>
    <row r="33071" spans="10:10" ht="13">
      <c r="J33071" s="169"/>
    </row>
    <row r="33072" spans="10:10" ht="13">
      <c r="J33072" s="169"/>
    </row>
    <row r="33073" spans="10:10" ht="13">
      <c r="J33073" s="169"/>
    </row>
    <row r="33074" spans="10:10" ht="13">
      <c r="J33074" s="169"/>
    </row>
    <row r="33075" spans="10:10" ht="13">
      <c r="J33075" s="169"/>
    </row>
    <row r="33076" spans="10:10" ht="13">
      <c r="J33076" s="169"/>
    </row>
    <row r="33077" spans="10:10" ht="13">
      <c r="J33077" s="169"/>
    </row>
    <row r="33078" spans="10:10" ht="13">
      <c r="J33078" s="169"/>
    </row>
    <row r="33079" spans="10:10" ht="13">
      <c r="J33079" s="169"/>
    </row>
    <row r="33080" spans="10:10" ht="13">
      <c r="J33080" s="169"/>
    </row>
    <row r="33081" spans="10:10" ht="13">
      <c r="J33081" s="169"/>
    </row>
    <row r="33082" spans="10:10" ht="13">
      <c r="J33082" s="169"/>
    </row>
    <row r="33083" spans="10:10" ht="13">
      <c r="J33083" s="169"/>
    </row>
    <row r="33084" spans="10:10" ht="13">
      <c r="J33084" s="169"/>
    </row>
    <row r="33085" spans="10:10" ht="13">
      <c r="J33085" s="169"/>
    </row>
    <row r="33086" spans="10:10" ht="13">
      <c r="J33086" s="169"/>
    </row>
    <row r="33087" spans="10:10" ht="13">
      <c r="J33087" s="169"/>
    </row>
    <row r="33088" spans="10:10" ht="13">
      <c r="J33088" s="169"/>
    </row>
    <row r="33089" spans="10:10" ht="13">
      <c r="J33089" s="169"/>
    </row>
    <row r="33090" spans="10:10" ht="13">
      <c r="J33090" s="169"/>
    </row>
    <row r="33091" spans="10:10" ht="13">
      <c r="J33091" s="169"/>
    </row>
    <row r="33092" spans="10:10" ht="13">
      <c r="J33092" s="169"/>
    </row>
    <row r="33093" spans="10:10" ht="13">
      <c r="J33093" s="169"/>
    </row>
    <row r="33094" spans="10:10" ht="13">
      <c r="J33094" s="169"/>
    </row>
    <row r="33095" spans="10:10" ht="13">
      <c r="J33095" s="169"/>
    </row>
    <row r="33096" spans="10:10" ht="13">
      <c r="J33096" s="169"/>
    </row>
    <row r="33097" spans="10:10" ht="13">
      <c r="J33097" s="169"/>
    </row>
    <row r="33098" spans="10:10" ht="13">
      <c r="J33098" s="169"/>
    </row>
    <row r="33099" spans="10:10" ht="13">
      <c r="J33099" s="169"/>
    </row>
    <row r="33100" spans="10:10" ht="13">
      <c r="J33100" s="169"/>
    </row>
    <row r="33101" spans="10:10" ht="13">
      <c r="J33101" s="169"/>
    </row>
    <row r="33102" spans="10:10" ht="13">
      <c r="J33102" s="169"/>
    </row>
    <row r="33103" spans="10:10" ht="13">
      <c r="J33103" s="169"/>
    </row>
    <row r="33104" spans="10:10" ht="13">
      <c r="J33104" s="169"/>
    </row>
    <row r="33105" spans="10:10" ht="13">
      <c r="J33105" s="169"/>
    </row>
    <row r="33106" spans="10:10" ht="13">
      <c r="J33106" s="169"/>
    </row>
    <row r="33107" spans="10:10" ht="13">
      <c r="J33107" s="169"/>
    </row>
    <row r="33108" spans="10:10" ht="13">
      <c r="J33108" s="169"/>
    </row>
    <row r="33109" spans="10:10" ht="13">
      <c r="J33109" s="169"/>
    </row>
    <row r="33110" spans="10:10" ht="13">
      <c r="J33110" s="169"/>
    </row>
    <row r="33111" spans="10:10" ht="13">
      <c r="J33111" s="169"/>
    </row>
    <row r="33112" spans="10:10" ht="13">
      <c r="J33112" s="169"/>
    </row>
    <row r="33113" spans="10:10" ht="13">
      <c r="J33113" s="169"/>
    </row>
    <row r="33114" spans="10:10" ht="13">
      <c r="J33114" s="169"/>
    </row>
    <row r="33115" spans="10:10" ht="13">
      <c r="J33115" s="169"/>
    </row>
    <row r="33116" spans="10:10" ht="13">
      <c r="J33116" s="169"/>
    </row>
    <row r="33117" spans="10:10" ht="13">
      <c r="J33117" s="169"/>
    </row>
    <row r="33118" spans="10:10" ht="13">
      <c r="J33118" s="169"/>
    </row>
    <row r="33119" spans="10:10" ht="13">
      <c r="J33119" s="169"/>
    </row>
    <row r="33120" spans="10:10" ht="13">
      <c r="J33120" s="169"/>
    </row>
    <row r="33121" spans="10:10" ht="13">
      <c r="J33121" s="169"/>
    </row>
    <row r="33122" spans="10:10" ht="13">
      <c r="J33122" s="169"/>
    </row>
    <row r="33123" spans="10:10" ht="13">
      <c r="J33123" s="169"/>
    </row>
    <row r="33124" spans="10:10" ht="13">
      <c r="J33124" s="169"/>
    </row>
    <row r="33125" spans="10:10" ht="13">
      <c r="J33125" s="169"/>
    </row>
    <row r="33126" spans="10:10" ht="13">
      <c r="J33126" s="169"/>
    </row>
    <row r="33127" spans="10:10" ht="13">
      <c r="J33127" s="169"/>
    </row>
    <row r="33128" spans="10:10" ht="13">
      <c r="J33128" s="169"/>
    </row>
    <row r="33129" spans="10:10" ht="13">
      <c r="J33129" s="169"/>
    </row>
    <row r="33130" spans="10:10" ht="13">
      <c r="J33130" s="169"/>
    </row>
    <row r="33131" spans="10:10" ht="13">
      <c r="J33131" s="169"/>
    </row>
    <row r="33132" spans="10:10" ht="13">
      <c r="J33132" s="169"/>
    </row>
    <row r="33133" spans="10:10" ht="13">
      <c r="J33133" s="169"/>
    </row>
    <row r="33134" spans="10:10" ht="13">
      <c r="J33134" s="169"/>
    </row>
    <row r="33135" spans="10:10" ht="13">
      <c r="J33135" s="169"/>
    </row>
    <row r="33136" spans="10:10" ht="13">
      <c r="J33136" s="169"/>
    </row>
    <row r="33137" spans="10:10" ht="13">
      <c r="J33137" s="169"/>
    </row>
    <row r="33138" spans="10:10" ht="13">
      <c r="J33138" s="169"/>
    </row>
    <row r="33139" spans="10:10" ht="13">
      <c r="J33139" s="169"/>
    </row>
    <row r="33140" spans="10:10" ht="13">
      <c r="J33140" s="169"/>
    </row>
    <row r="33141" spans="10:10" ht="13">
      <c r="J33141" s="169"/>
    </row>
    <row r="33142" spans="10:10" ht="13">
      <c r="J33142" s="169"/>
    </row>
    <row r="33143" spans="10:10" ht="13">
      <c r="J33143" s="169"/>
    </row>
    <row r="33144" spans="10:10" ht="13">
      <c r="J33144" s="169"/>
    </row>
    <row r="33145" spans="10:10" ht="13">
      <c r="J33145" s="169"/>
    </row>
    <row r="33146" spans="10:10" ht="13">
      <c r="J33146" s="169"/>
    </row>
    <row r="33147" spans="10:10" ht="13">
      <c r="J33147" s="169"/>
    </row>
    <row r="33148" spans="10:10" ht="13">
      <c r="J33148" s="169"/>
    </row>
    <row r="33149" spans="10:10" ht="13">
      <c r="J33149" s="169"/>
    </row>
    <row r="33150" spans="10:10" ht="13">
      <c r="J33150" s="169"/>
    </row>
    <row r="33151" spans="10:10" ht="13">
      <c r="J33151" s="169"/>
    </row>
    <row r="33152" spans="10:10" ht="13">
      <c r="J33152" s="169"/>
    </row>
    <row r="33153" spans="10:10" ht="13">
      <c r="J33153" s="169"/>
    </row>
    <row r="33154" spans="10:10" ht="13">
      <c r="J33154" s="169"/>
    </row>
    <row r="33155" spans="10:10" ht="13">
      <c r="J33155" s="169"/>
    </row>
    <row r="33156" spans="10:10" ht="13">
      <c r="J33156" s="169"/>
    </row>
    <row r="33157" spans="10:10" ht="13">
      <c r="J33157" s="169"/>
    </row>
    <row r="33158" spans="10:10" ht="13">
      <c r="J33158" s="169"/>
    </row>
    <row r="33159" spans="10:10" ht="13">
      <c r="J33159" s="169"/>
    </row>
    <row r="33160" spans="10:10" ht="13">
      <c r="J33160" s="169"/>
    </row>
    <row r="33161" spans="10:10" ht="13">
      <c r="J33161" s="169"/>
    </row>
    <row r="33162" spans="10:10" ht="13">
      <c r="J33162" s="169"/>
    </row>
    <row r="33163" spans="10:10" ht="13">
      <c r="J33163" s="169"/>
    </row>
    <row r="33164" spans="10:10" ht="13">
      <c r="J33164" s="169"/>
    </row>
    <row r="33165" spans="10:10" ht="13">
      <c r="J33165" s="169"/>
    </row>
    <row r="33166" spans="10:10" ht="13">
      <c r="J33166" s="169"/>
    </row>
    <row r="33167" spans="10:10" ht="13">
      <c r="J33167" s="169"/>
    </row>
    <row r="33168" spans="10:10" ht="13">
      <c r="J33168" s="169"/>
    </row>
    <row r="33169" spans="10:10" ht="13">
      <c r="J33169" s="169"/>
    </row>
    <row r="33170" spans="10:10" ht="13">
      <c r="J33170" s="169"/>
    </row>
    <row r="33171" spans="10:10" ht="13">
      <c r="J33171" s="169"/>
    </row>
    <row r="33172" spans="10:10" ht="13">
      <c r="J33172" s="169"/>
    </row>
    <row r="33173" spans="10:10" ht="13">
      <c r="J33173" s="169"/>
    </row>
    <row r="33174" spans="10:10" ht="13">
      <c r="J33174" s="169"/>
    </row>
    <row r="33175" spans="10:10" ht="13">
      <c r="J33175" s="169"/>
    </row>
    <row r="33176" spans="10:10" ht="13">
      <c r="J33176" s="169"/>
    </row>
    <row r="33177" spans="10:10" ht="13">
      <c r="J33177" s="169"/>
    </row>
    <row r="33178" spans="10:10" ht="13">
      <c r="J33178" s="169"/>
    </row>
    <row r="33179" spans="10:10" ht="13">
      <c r="J33179" s="169"/>
    </row>
    <row r="33180" spans="10:10" ht="13">
      <c r="J33180" s="169"/>
    </row>
    <row r="33181" spans="10:10" ht="13">
      <c r="J33181" s="169"/>
    </row>
    <row r="33182" spans="10:10" ht="13">
      <c r="J33182" s="169"/>
    </row>
    <row r="33183" spans="10:10" ht="13">
      <c r="J33183" s="169"/>
    </row>
    <row r="33184" spans="10:10" ht="13">
      <c r="J33184" s="169"/>
    </row>
    <row r="33185" spans="10:10" ht="13">
      <c r="J33185" s="169"/>
    </row>
    <row r="33186" spans="10:10" ht="13">
      <c r="J33186" s="169"/>
    </row>
    <row r="33187" spans="10:10" ht="13">
      <c r="J33187" s="169"/>
    </row>
    <row r="33188" spans="10:10" ht="13">
      <c r="J33188" s="169"/>
    </row>
    <row r="33189" spans="10:10" ht="13">
      <c r="J33189" s="169"/>
    </row>
    <row r="33190" spans="10:10" ht="13">
      <c r="J33190" s="169"/>
    </row>
    <row r="33191" spans="10:10" ht="13">
      <c r="J33191" s="169"/>
    </row>
    <row r="33192" spans="10:10" ht="13">
      <c r="J33192" s="169"/>
    </row>
    <row r="33193" spans="10:10" ht="13">
      <c r="J33193" s="169"/>
    </row>
    <row r="33194" spans="10:10" ht="13">
      <c r="J33194" s="169"/>
    </row>
    <row r="33195" spans="10:10" ht="13">
      <c r="J33195" s="169"/>
    </row>
    <row r="33196" spans="10:10" ht="13">
      <c r="J33196" s="169"/>
    </row>
    <row r="33197" spans="10:10" ht="13">
      <c r="J33197" s="169"/>
    </row>
    <row r="33198" spans="10:10" ht="13">
      <c r="J33198" s="169"/>
    </row>
    <row r="33199" spans="10:10" ht="13">
      <c r="J33199" s="169"/>
    </row>
    <row r="33200" spans="10:10" ht="13">
      <c r="J33200" s="169"/>
    </row>
    <row r="33201" spans="10:10" ht="13">
      <c r="J33201" s="169"/>
    </row>
    <row r="33202" spans="10:10" ht="13">
      <c r="J33202" s="169"/>
    </row>
    <row r="33203" spans="10:10" ht="13">
      <c r="J33203" s="169"/>
    </row>
    <row r="33204" spans="10:10" ht="13">
      <c r="J33204" s="169"/>
    </row>
    <row r="33205" spans="10:10" ht="13">
      <c r="J33205" s="169"/>
    </row>
    <row r="33206" spans="10:10" ht="13">
      <c r="J33206" s="169"/>
    </row>
    <row r="33207" spans="10:10" ht="13">
      <c r="J33207" s="169"/>
    </row>
    <row r="33208" spans="10:10" ht="13">
      <c r="J33208" s="169"/>
    </row>
    <row r="33209" spans="10:10" ht="13">
      <c r="J33209" s="169"/>
    </row>
    <row r="33210" spans="10:10" ht="13">
      <c r="J33210" s="169"/>
    </row>
    <row r="33211" spans="10:10" ht="13">
      <c r="J33211" s="169"/>
    </row>
    <row r="33212" spans="10:10" ht="13">
      <c r="J33212" s="169"/>
    </row>
    <row r="33213" spans="10:10" ht="13">
      <c r="J33213" s="169"/>
    </row>
    <row r="33214" spans="10:10" ht="13">
      <c r="J33214" s="169"/>
    </row>
    <row r="33215" spans="10:10" ht="13">
      <c r="J33215" s="169"/>
    </row>
    <row r="33216" spans="10:10" ht="13">
      <c r="J33216" s="169"/>
    </row>
    <row r="33217" spans="10:10" ht="13">
      <c r="J33217" s="169"/>
    </row>
    <row r="33218" spans="10:10" ht="13">
      <c r="J33218" s="169"/>
    </row>
    <row r="33219" spans="10:10" ht="13">
      <c r="J33219" s="169"/>
    </row>
    <row r="33220" spans="10:10" ht="13">
      <c r="J33220" s="169"/>
    </row>
    <row r="33221" spans="10:10" ht="13">
      <c r="J33221" s="169"/>
    </row>
    <row r="33222" spans="10:10" ht="13">
      <c r="J33222" s="169"/>
    </row>
    <row r="33223" spans="10:10" ht="13">
      <c r="J33223" s="169"/>
    </row>
    <row r="33224" spans="10:10" ht="13">
      <c r="J33224" s="169"/>
    </row>
    <row r="33225" spans="10:10" ht="13">
      <c r="J33225" s="169"/>
    </row>
    <row r="33226" spans="10:10" ht="13">
      <c r="J33226" s="169"/>
    </row>
    <row r="33227" spans="10:10" ht="13">
      <c r="J33227" s="169"/>
    </row>
    <row r="33228" spans="10:10" ht="13">
      <c r="J33228" s="169"/>
    </row>
    <row r="33229" spans="10:10" ht="13">
      <c r="J33229" s="169"/>
    </row>
    <row r="33230" spans="10:10" ht="13">
      <c r="J33230" s="169"/>
    </row>
    <row r="33231" spans="10:10" ht="13">
      <c r="J33231" s="169"/>
    </row>
    <row r="33232" spans="10:10" ht="13">
      <c r="J33232" s="169"/>
    </row>
    <row r="33233" spans="10:10" ht="13">
      <c r="J33233" s="169"/>
    </row>
    <row r="33234" spans="10:10" ht="13">
      <c r="J33234" s="169"/>
    </row>
    <row r="33235" spans="10:10" ht="13">
      <c r="J33235" s="169"/>
    </row>
    <row r="33236" spans="10:10" ht="13">
      <c r="J33236" s="169"/>
    </row>
    <row r="33237" spans="10:10" ht="13">
      <c r="J33237" s="169"/>
    </row>
    <row r="33238" spans="10:10" ht="13">
      <c r="J33238" s="169"/>
    </row>
    <row r="33239" spans="10:10" ht="13">
      <c r="J33239" s="169"/>
    </row>
    <row r="33240" spans="10:10" ht="13">
      <c r="J33240" s="169"/>
    </row>
    <row r="33241" spans="10:10" ht="13">
      <c r="J33241" s="169"/>
    </row>
    <row r="33242" spans="10:10" ht="13">
      <c r="J33242" s="169"/>
    </row>
    <row r="33243" spans="10:10" ht="13">
      <c r="J33243" s="169"/>
    </row>
    <row r="33244" spans="10:10" ht="13">
      <c r="J33244" s="169"/>
    </row>
    <row r="33245" spans="10:10" ht="13">
      <c r="J33245" s="169"/>
    </row>
    <row r="33246" spans="10:10" ht="13">
      <c r="J33246" s="169"/>
    </row>
    <row r="33247" spans="10:10" ht="13">
      <c r="J33247" s="169"/>
    </row>
    <row r="33248" spans="10:10" ht="13">
      <c r="J33248" s="169"/>
    </row>
    <row r="33249" spans="10:10" ht="13">
      <c r="J33249" s="169"/>
    </row>
    <row r="33250" spans="10:10" ht="13">
      <c r="J33250" s="169"/>
    </row>
    <row r="33251" spans="10:10" ht="13">
      <c r="J33251" s="169"/>
    </row>
    <row r="33252" spans="10:10" ht="13">
      <c r="J33252" s="169"/>
    </row>
    <row r="33253" spans="10:10" ht="13">
      <c r="J33253" s="169"/>
    </row>
    <row r="33254" spans="10:10" ht="13">
      <c r="J33254" s="169"/>
    </row>
    <row r="33255" spans="10:10" ht="13">
      <c r="J33255" s="169"/>
    </row>
    <row r="33256" spans="10:10" ht="13">
      <c r="J33256" s="169"/>
    </row>
    <row r="33257" spans="10:10" ht="13">
      <c r="J33257" s="169"/>
    </row>
    <row r="33258" spans="10:10" ht="13">
      <c r="J33258" s="169"/>
    </row>
    <row r="33259" spans="10:10" ht="13">
      <c r="J33259" s="169"/>
    </row>
    <row r="33260" spans="10:10" ht="13">
      <c r="J33260" s="169"/>
    </row>
    <row r="33261" spans="10:10" ht="13">
      <c r="J33261" s="169"/>
    </row>
    <row r="33262" spans="10:10" ht="13">
      <c r="J33262" s="169"/>
    </row>
    <row r="33263" spans="10:10" ht="13">
      <c r="J33263" s="169"/>
    </row>
    <row r="33264" spans="10:10" ht="13">
      <c r="J33264" s="169"/>
    </row>
    <row r="33265" spans="10:10" ht="13">
      <c r="J33265" s="169"/>
    </row>
    <row r="33266" spans="10:10" ht="13">
      <c r="J33266" s="169"/>
    </row>
    <row r="33267" spans="10:10" ht="13">
      <c r="J33267" s="169"/>
    </row>
    <row r="33268" spans="10:10" ht="13">
      <c r="J33268" s="169"/>
    </row>
    <row r="33269" spans="10:10" ht="13">
      <c r="J33269" s="169"/>
    </row>
    <row r="33270" spans="10:10" ht="13">
      <c r="J33270" s="169"/>
    </row>
    <row r="33271" spans="10:10" ht="13">
      <c r="J33271" s="169"/>
    </row>
    <row r="33272" spans="10:10" ht="13">
      <c r="J33272" s="169"/>
    </row>
    <row r="33273" spans="10:10" ht="13">
      <c r="J33273" s="169"/>
    </row>
    <row r="33274" spans="10:10" ht="13">
      <c r="J33274" s="169"/>
    </row>
    <row r="33275" spans="10:10" ht="13">
      <c r="J33275" s="169"/>
    </row>
    <row r="33276" spans="10:10" ht="13">
      <c r="J33276" s="169"/>
    </row>
    <row r="33277" spans="10:10" ht="13">
      <c r="J33277" s="169"/>
    </row>
    <row r="33278" spans="10:10" ht="13">
      <c r="J33278" s="169"/>
    </row>
    <row r="33279" spans="10:10" ht="13">
      <c r="J33279" s="169"/>
    </row>
    <row r="33280" spans="10:10" ht="13">
      <c r="J33280" s="169"/>
    </row>
    <row r="33281" spans="10:10" ht="13">
      <c r="J33281" s="169"/>
    </row>
    <row r="33282" spans="10:10" ht="13">
      <c r="J33282" s="169"/>
    </row>
    <row r="33283" spans="10:10" ht="13">
      <c r="J33283" s="169"/>
    </row>
    <row r="33284" spans="10:10" ht="13">
      <c r="J33284" s="169"/>
    </row>
    <row r="33285" spans="10:10" ht="13">
      <c r="J33285" s="169"/>
    </row>
    <row r="33286" spans="10:10" ht="13">
      <c r="J33286" s="169"/>
    </row>
    <row r="33287" spans="10:10" ht="13">
      <c r="J33287" s="169"/>
    </row>
    <row r="33288" spans="10:10" ht="13">
      <c r="J33288" s="169"/>
    </row>
    <row r="33289" spans="10:10" ht="13">
      <c r="J33289" s="169"/>
    </row>
    <row r="33290" spans="10:10" ht="13">
      <c r="J33290" s="169"/>
    </row>
    <row r="33291" spans="10:10" ht="13">
      <c r="J33291" s="169"/>
    </row>
    <row r="33292" spans="10:10" ht="13">
      <c r="J33292" s="169"/>
    </row>
    <row r="33293" spans="10:10" ht="13">
      <c r="J33293" s="169"/>
    </row>
    <row r="33294" spans="10:10" ht="13">
      <c r="J33294" s="169"/>
    </row>
    <row r="33295" spans="10:10" ht="13">
      <c r="J33295" s="169"/>
    </row>
    <row r="33296" spans="10:10" ht="13">
      <c r="J33296" s="169"/>
    </row>
    <row r="33297" spans="10:10" ht="13">
      <c r="J33297" s="169"/>
    </row>
    <row r="33298" spans="10:10" ht="13">
      <c r="J33298" s="169"/>
    </row>
    <row r="33299" spans="10:10" ht="13">
      <c r="J33299" s="169"/>
    </row>
    <row r="33300" spans="10:10" ht="13">
      <c r="J33300" s="169"/>
    </row>
    <row r="33301" spans="10:10" ht="13">
      <c r="J33301" s="169"/>
    </row>
    <row r="33302" spans="10:10" ht="13">
      <c r="J33302" s="169"/>
    </row>
    <row r="33303" spans="10:10" ht="13">
      <c r="J33303" s="169"/>
    </row>
    <row r="33304" spans="10:10" ht="13">
      <c r="J33304" s="169"/>
    </row>
    <row r="33305" spans="10:10" ht="13">
      <c r="J33305" s="169"/>
    </row>
    <row r="33306" spans="10:10" ht="13">
      <c r="J33306" s="169"/>
    </row>
    <row r="33307" spans="10:10" ht="13">
      <c r="J33307" s="169"/>
    </row>
    <row r="33308" spans="10:10" ht="13">
      <c r="J33308" s="169"/>
    </row>
    <row r="33309" spans="10:10" ht="13">
      <c r="J33309" s="169"/>
    </row>
    <row r="33310" spans="10:10" ht="13">
      <c r="J33310" s="169"/>
    </row>
    <row r="33311" spans="10:10" ht="13">
      <c r="J33311" s="169"/>
    </row>
    <row r="33312" spans="10:10" ht="13">
      <c r="J33312" s="169"/>
    </row>
    <row r="33313" spans="10:10" ht="13">
      <c r="J33313" s="169"/>
    </row>
    <row r="33314" spans="10:10" ht="13">
      <c r="J33314" s="169"/>
    </row>
    <row r="33315" spans="10:10" ht="13">
      <c r="J33315" s="169"/>
    </row>
    <row r="33316" spans="10:10" ht="13">
      <c r="J33316" s="169"/>
    </row>
    <row r="33317" spans="10:10" ht="13">
      <c r="J33317" s="169"/>
    </row>
    <row r="33318" spans="10:10" ht="13">
      <c r="J33318" s="169"/>
    </row>
    <row r="33319" spans="10:10" ht="13">
      <c r="J33319" s="169"/>
    </row>
    <row r="33320" spans="10:10" ht="13">
      <c r="J33320" s="169"/>
    </row>
    <row r="33321" spans="10:10" ht="13">
      <c r="J33321" s="169"/>
    </row>
    <row r="33322" spans="10:10" ht="13">
      <c r="J33322" s="169"/>
    </row>
    <row r="33323" spans="10:10" ht="13">
      <c r="J33323" s="169"/>
    </row>
    <row r="33324" spans="10:10" ht="13">
      <c r="J33324" s="169"/>
    </row>
    <row r="33325" spans="10:10" ht="13">
      <c r="J33325" s="169"/>
    </row>
    <row r="33326" spans="10:10" ht="13">
      <c r="J33326" s="169"/>
    </row>
    <row r="33327" spans="10:10" ht="13">
      <c r="J33327" s="169"/>
    </row>
    <row r="33328" spans="10:10" ht="13">
      <c r="J33328" s="169"/>
    </row>
    <row r="33329" spans="10:10" ht="13">
      <c r="J33329" s="169"/>
    </row>
    <row r="33330" spans="10:10" ht="13">
      <c r="J33330" s="169"/>
    </row>
    <row r="33331" spans="10:10" ht="13">
      <c r="J33331" s="169"/>
    </row>
    <row r="33332" spans="10:10" ht="13">
      <c r="J33332" s="169"/>
    </row>
    <row r="33333" spans="10:10" ht="13">
      <c r="J33333" s="169"/>
    </row>
    <row r="33334" spans="10:10" ht="13">
      <c r="J33334" s="169"/>
    </row>
    <row r="33335" spans="10:10" ht="13">
      <c r="J33335" s="169"/>
    </row>
    <row r="33336" spans="10:10" ht="13">
      <c r="J33336" s="169"/>
    </row>
    <row r="33337" spans="10:10" ht="13">
      <c r="J33337" s="169"/>
    </row>
    <row r="33338" spans="10:10" ht="13">
      <c r="J33338" s="169"/>
    </row>
    <row r="33339" spans="10:10" ht="13">
      <c r="J33339" s="169"/>
    </row>
    <row r="33340" spans="10:10" ht="13">
      <c r="J33340" s="169"/>
    </row>
    <row r="33341" spans="10:10" ht="13">
      <c r="J33341" s="169"/>
    </row>
    <row r="33342" spans="10:10" ht="13">
      <c r="J33342" s="169"/>
    </row>
    <row r="33343" spans="10:10" ht="13">
      <c r="J33343" s="169"/>
    </row>
    <row r="33344" spans="10:10" ht="13">
      <c r="J33344" s="169"/>
    </row>
    <row r="33345" spans="10:10" ht="13">
      <c r="J33345" s="169"/>
    </row>
    <row r="33346" spans="10:10" ht="13">
      <c r="J33346" s="169"/>
    </row>
    <row r="33347" spans="10:10" ht="13">
      <c r="J33347" s="169"/>
    </row>
    <row r="33348" spans="10:10" ht="13">
      <c r="J33348" s="169"/>
    </row>
    <row r="33349" spans="10:10" ht="13">
      <c r="J33349" s="169"/>
    </row>
    <row r="33350" spans="10:10" ht="13">
      <c r="J33350" s="169"/>
    </row>
    <row r="33351" spans="10:10" ht="13">
      <c r="J33351" s="169"/>
    </row>
    <row r="33352" spans="10:10" ht="13">
      <c r="J33352" s="169"/>
    </row>
    <row r="33353" spans="10:10" ht="13">
      <c r="J33353" s="169"/>
    </row>
    <row r="33354" spans="10:10" ht="13">
      <c r="J33354" s="169"/>
    </row>
    <row r="33355" spans="10:10" ht="13">
      <c r="J33355" s="169"/>
    </row>
    <row r="33356" spans="10:10" ht="13">
      <c r="J33356" s="169"/>
    </row>
    <row r="33357" spans="10:10" ht="13">
      <c r="J33357" s="169"/>
    </row>
    <row r="33358" spans="10:10" ht="13">
      <c r="J33358" s="169"/>
    </row>
    <row r="33359" spans="10:10" ht="13">
      <c r="J33359" s="169"/>
    </row>
    <row r="33360" spans="10:10" ht="13">
      <c r="J33360" s="169"/>
    </row>
    <row r="33361" spans="10:10" ht="13">
      <c r="J33361" s="169"/>
    </row>
    <row r="33362" spans="10:10" ht="13">
      <c r="J33362" s="169"/>
    </row>
    <row r="33363" spans="10:10" ht="13">
      <c r="J33363" s="169"/>
    </row>
    <row r="33364" spans="10:10" ht="13">
      <c r="J33364" s="169"/>
    </row>
    <row r="33365" spans="10:10" ht="13">
      <c r="J33365" s="169"/>
    </row>
    <row r="33366" spans="10:10" ht="13">
      <c r="J33366" s="169"/>
    </row>
    <row r="33367" spans="10:10" ht="13">
      <c r="J33367" s="169"/>
    </row>
    <row r="33368" spans="10:10" ht="13">
      <c r="J33368" s="169"/>
    </row>
    <row r="33369" spans="10:10" ht="13">
      <c r="J33369" s="169"/>
    </row>
    <row r="33370" spans="10:10" ht="13">
      <c r="J33370" s="169"/>
    </row>
    <row r="33371" spans="10:10" ht="13">
      <c r="J33371" s="169"/>
    </row>
    <row r="33372" spans="10:10" ht="13">
      <c r="J33372" s="169"/>
    </row>
    <row r="33373" spans="10:10" ht="13">
      <c r="J33373" s="169"/>
    </row>
    <row r="33374" spans="10:10" ht="13">
      <c r="J33374" s="169"/>
    </row>
    <row r="33375" spans="10:10" ht="13">
      <c r="J33375" s="169"/>
    </row>
    <row r="33376" spans="10:10" ht="13">
      <c r="J33376" s="169"/>
    </row>
    <row r="33377" spans="10:10" ht="13">
      <c r="J33377" s="169"/>
    </row>
    <row r="33378" spans="10:10" ht="13">
      <c r="J33378" s="169"/>
    </row>
    <row r="33379" spans="10:10" ht="13">
      <c r="J33379" s="169"/>
    </row>
    <row r="33380" spans="10:10" ht="13">
      <c r="J33380" s="169"/>
    </row>
    <row r="33381" spans="10:10" ht="13">
      <c r="J33381" s="169"/>
    </row>
    <row r="33382" spans="10:10" ht="13">
      <c r="J33382" s="169"/>
    </row>
    <row r="33383" spans="10:10" ht="13">
      <c r="J33383" s="169"/>
    </row>
    <row r="33384" spans="10:10" ht="13">
      <c r="J33384" s="169"/>
    </row>
    <row r="33385" spans="10:10" ht="13">
      <c r="J33385" s="169"/>
    </row>
    <row r="33386" spans="10:10" ht="13">
      <c r="J33386" s="169"/>
    </row>
    <row r="33387" spans="10:10" ht="13">
      <c r="J33387" s="169"/>
    </row>
    <row r="33388" spans="10:10" ht="13">
      <c r="J33388" s="169"/>
    </row>
    <row r="33389" spans="10:10" ht="13">
      <c r="J33389" s="169"/>
    </row>
    <row r="33390" spans="10:10" ht="13">
      <c r="J33390" s="169"/>
    </row>
    <row r="33391" spans="10:10" ht="13">
      <c r="J33391" s="169"/>
    </row>
    <row r="33392" spans="10:10" ht="13">
      <c r="J33392" s="169"/>
    </row>
    <row r="33393" spans="10:10" ht="13">
      <c r="J33393" s="169"/>
    </row>
    <row r="33394" spans="10:10" ht="13">
      <c r="J33394" s="169"/>
    </row>
    <row r="33395" spans="10:10" ht="13">
      <c r="J33395" s="169"/>
    </row>
    <row r="33396" spans="10:10" ht="13">
      <c r="J33396" s="169"/>
    </row>
    <row r="33397" spans="10:10" ht="13">
      <c r="J33397" s="169"/>
    </row>
    <row r="33398" spans="10:10" ht="13">
      <c r="J33398" s="169"/>
    </row>
    <row r="33399" spans="10:10" ht="13">
      <c r="J33399" s="169"/>
    </row>
    <row r="33400" spans="10:10" ht="13">
      <c r="J33400" s="169"/>
    </row>
    <row r="33401" spans="10:10" ht="13">
      <c r="J33401" s="169"/>
    </row>
    <row r="33402" spans="10:10" ht="13">
      <c r="J33402" s="169"/>
    </row>
    <row r="33403" spans="10:10" ht="13">
      <c r="J33403" s="169"/>
    </row>
    <row r="33404" spans="10:10" ht="13">
      <c r="J33404" s="169"/>
    </row>
    <row r="33405" spans="10:10" ht="13">
      <c r="J33405" s="169"/>
    </row>
    <row r="33406" spans="10:10" ht="13">
      <c r="J33406" s="169"/>
    </row>
    <row r="33407" spans="10:10" ht="13">
      <c r="J33407" s="169"/>
    </row>
    <row r="33408" spans="10:10" ht="13">
      <c r="J33408" s="169"/>
    </row>
    <row r="33409" spans="10:10" ht="13">
      <c r="J33409" s="169"/>
    </row>
    <row r="33410" spans="10:10" ht="13">
      <c r="J33410" s="169"/>
    </row>
    <row r="33411" spans="10:10" ht="13">
      <c r="J33411" s="169"/>
    </row>
    <row r="33412" spans="10:10" ht="13">
      <c r="J33412" s="169"/>
    </row>
    <row r="33413" spans="10:10" ht="13">
      <c r="J33413" s="169"/>
    </row>
    <row r="33414" spans="10:10" ht="13">
      <c r="J33414" s="169"/>
    </row>
    <row r="33415" spans="10:10" ht="13">
      <c r="J33415" s="169"/>
    </row>
    <row r="33416" spans="10:10" ht="13">
      <c r="J33416" s="169"/>
    </row>
    <row r="33417" spans="10:10" ht="13">
      <c r="J33417" s="169"/>
    </row>
    <row r="33418" spans="10:10" ht="13">
      <c r="J33418" s="169"/>
    </row>
    <row r="33419" spans="10:10" ht="13">
      <c r="J33419" s="169"/>
    </row>
    <row r="33420" spans="10:10" ht="13">
      <c r="J33420" s="169"/>
    </row>
    <row r="33421" spans="10:10" ht="13">
      <c r="J33421" s="169"/>
    </row>
    <row r="33422" spans="10:10" ht="13">
      <c r="J33422" s="169"/>
    </row>
    <row r="33423" spans="10:10" ht="13">
      <c r="J33423" s="169"/>
    </row>
    <row r="33424" spans="10:10" ht="13">
      <c r="J33424" s="169"/>
    </row>
    <row r="33425" spans="10:10" ht="13">
      <c r="J33425" s="169"/>
    </row>
    <row r="33426" spans="10:10" ht="13">
      <c r="J33426" s="169"/>
    </row>
    <row r="33427" spans="10:10" ht="13">
      <c r="J33427" s="169"/>
    </row>
    <row r="33428" spans="10:10" ht="13">
      <c r="J33428" s="169"/>
    </row>
    <row r="33429" spans="10:10" ht="13">
      <c r="J33429" s="169"/>
    </row>
    <row r="33430" spans="10:10" ht="13">
      <c r="J33430" s="169"/>
    </row>
    <row r="33431" spans="10:10" ht="13">
      <c r="J33431" s="169"/>
    </row>
    <row r="33432" spans="10:10" ht="13">
      <c r="J33432" s="169"/>
    </row>
    <row r="33433" spans="10:10" ht="13">
      <c r="J33433" s="169"/>
    </row>
    <row r="33434" spans="10:10" ht="13">
      <c r="J33434" s="169"/>
    </row>
    <row r="33435" spans="10:10" ht="13">
      <c r="J33435" s="169"/>
    </row>
    <row r="33436" spans="10:10" ht="13">
      <c r="J33436" s="169"/>
    </row>
    <row r="33437" spans="10:10" ht="13">
      <c r="J33437" s="169"/>
    </row>
    <row r="33438" spans="10:10" ht="13">
      <c r="J33438" s="169"/>
    </row>
    <row r="33439" spans="10:10" ht="13">
      <c r="J33439" s="169"/>
    </row>
    <row r="33440" spans="10:10" ht="13">
      <c r="J33440" s="169"/>
    </row>
    <row r="33441" spans="10:10" ht="13">
      <c r="J33441" s="169"/>
    </row>
    <row r="33442" spans="10:10" ht="13">
      <c r="J33442" s="169"/>
    </row>
    <row r="33443" spans="10:10" ht="13">
      <c r="J33443" s="169"/>
    </row>
    <row r="33444" spans="10:10" ht="13">
      <c r="J33444" s="169"/>
    </row>
    <row r="33445" spans="10:10" ht="13">
      <c r="J33445" s="169"/>
    </row>
    <row r="33446" spans="10:10" ht="13">
      <c r="J33446" s="169"/>
    </row>
    <row r="33447" spans="10:10" ht="13">
      <c r="J33447" s="169"/>
    </row>
    <row r="33448" spans="10:10" ht="13">
      <c r="J33448" s="169"/>
    </row>
    <row r="33449" spans="10:10" ht="13">
      <c r="J33449" s="169"/>
    </row>
    <row r="33450" spans="10:10" ht="13">
      <c r="J33450" s="169"/>
    </row>
    <row r="33451" spans="10:10" ht="13">
      <c r="J33451" s="169"/>
    </row>
    <row r="33452" spans="10:10" ht="13">
      <c r="J33452" s="169"/>
    </row>
    <row r="33453" spans="10:10" ht="13">
      <c r="J33453" s="169"/>
    </row>
    <row r="33454" spans="10:10" ht="13">
      <c r="J33454" s="169"/>
    </row>
    <row r="33455" spans="10:10" ht="13">
      <c r="J33455" s="169"/>
    </row>
    <row r="33456" spans="10:10" ht="13">
      <c r="J33456" s="169"/>
    </row>
    <row r="33457" spans="10:10" ht="13">
      <c r="J33457" s="169"/>
    </row>
    <row r="33458" spans="10:10" ht="13">
      <c r="J33458" s="169"/>
    </row>
    <row r="33459" spans="10:10" ht="13">
      <c r="J33459" s="169"/>
    </row>
    <row r="33460" spans="10:10" ht="13">
      <c r="J33460" s="169"/>
    </row>
    <row r="33461" spans="10:10" ht="13">
      <c r="J33461" s="169"/>
    </row>
    <row r="33462" spans="10:10" ht="13">
      <c r="J33462" s="169"/>
    </row>
    <row r="33463" spans="10:10" ht="13">
      <c r="J33463" s="169"/>
    </row>
    <row r="33464" spans="10:10" ht="13">
      <c r="J33464" s="169"/>
    </row>
    <row r="33465" spans="10:10" ht="13">
      <c r="J33465" s="169"/>
    </row>
    <row r="33466" spans="10:10" ht="13">
      <c r="J33466" s="169"/>
    </row>
    <row r="33467" spans="10:10" ht="13">
      <c r="J33467" s="169"/>
    </row>
    <row r="33468" spans="10:10" ht="13">
      <c r="J33468" s="169"/>
    </row>
    <row r="33469" spans="10:10" ht="13">
      <c r="J33469" s="169"/>
    </row>
    <row r="33470" spans="10:10" ht="13">
      <c r="J33470" s="169"/>
    </row>
    <row r="33471" spans="10:10" ht="13">
      <c r="J33471" s="169"/>
    </row>
    <row r="33472" spans="10:10" ht="13">
      <c r="J33472" s="169"/>
    </row>
    <row r="33473" spans="10:10" ht="13">
      <c r="J33473" s="169"/>
    </row>
    <row r="33474" spans="10:10" ht="13">
      <c r="J33474" s="169"/>
    </row>
    <row r="33475" spans="10:10" ht="13">
      <c r="J33475" s="169"/>
    </row>
    <row r="33476" spans="10:10" ht="13">
      <c r="J33476" s="169"/>
    </row>
    <row r="33477" spans="10:10" ht="13">
      <c r="J33477" s="169"/>
    </row>
    <row r="33478" spans="10:10" ht="13">
      <c r="J33478" s="169"/>
    </row>
    <row r="33479" spans="10:10" ht="13">
      <c r="J33479" s="169"/>
    </row>
    <row r="33480" spans="10:10" ht="13">
      <c r="J33480" s="169"/>
    </row>
    <row r="33481" spans="10:10" ht="13">
      <c r="J33481" s="169"/>
    </row>
    <row r="33482" spans="10:10" ht="13">
      <c r="J33482" s="169"/>
    </row>
    <row r="33483" spans="10:10" ht="13">
      <c r="J33483" s="169"/>
    </row>
    <row r="33484" spans="10:10" ht="13">
      <c r="J33484" s="169"/>
    </row>
    <row r="33485" spans="10:10" ht="13">
      <c r="J33485" s="169"/>
    </row>
    <row r="33486" spans="10:10" ht="13">
      <c r="J33486" s="169"/>
    </row>
    <row r="33487" spans="10:10" ht="13">
      <c r="J33487" s="169"/>
    </row>
    <row r="33488" spans="10:10" ht="13">
      <c r="J33488" s="169"/>
    </row>
    <row r="33489" spans="10:10" ht="13">
      <c r="J33489" s="169"/>
    </row>
    <row r="33490" spans="10:10" ht="13">
      <c r="J33490" s="169"/>
    </row>
    <row r="33491" spans="10:10" ht="13">
      <c r="J33491" s="169"/>
    </row>
    <row r="33492" spans="10:10" ht="13">
      <c r="J33492" s="169"/>
    </row>
    <row r="33493" spans="10:10" ht="13">
      <c r="J33493" s="169"/>
    </row>
    <row r="33494" spans="10:10" ht="13">
      <c r="J33494" s="169"/>
    </row>
    <row r="33495" spans="10:10" ht="13">
      <c r="J33495" s="169"/>
    </row>
    <row r="33496" spans="10:10" ht="13">
      <c r="J33496" s="169"/>
    </row>
    <row r="33497" spans="10:10" ht="13">
      <c r="J33497" s="169"/>
    </row>
    <row r="33498" spans="10:10" ht="13">
      <c r="J33498" s="169"/>
    </row>
    <row r="33499" spans="10:10" ht="13">
      <c r="J33499" s="169"/>
    </row>
    <row r="33500" spans="10:10" ht="13">
      <c r="J33500" s="169"/>
    </row>
    <row r="33501" spans="10:10" ht="13">
      <c r="J33501" s="169"/>
    </row>
    <row r="33502" spans="10:10" ht="13">
      <c r="J33502" s="169"/>
    </row>
    <row r="33503" spans="10:10" ht="13">
      <c r="J33503" s="169"/>
    </row>
    <row r="33504" spans="10:10" ht="13">
      <c r="J33504" s="169"/>
    </row>
    <row r="33505" spans="10:10" ht="13">
      <c r="J33505" s="169"/>
    </row>
    <row r="33506" spans="10:10" ht="13">
      <c r="J33506" s="169"/>
    </row>
    <row r="33507" spans="10:10" ht="13">
      <c r="J33507" s="169"/>
    </row>
    <row r="33508" spans="10:10" ht="13">
      <c r="J33508" s="169"/>
    </row>
    <row r="33509" spans="10:10" ht="13">
      <c r="J33509" s="169"/>
    </row>
    <row r="33510" spans="10:10" ht="13">
      <c r="J33510" s="169"/>
    </row>
    <row r="33511" spans="10:10" ht="13">
      <c r="J33511" s="169"/>
    </row>
    <row r="33512" spans="10:10" ht="13">
      <c r="J33512" s="169"/>
    </row>
    <row r="33513" spans="10:10" ht="13">
      <c r="J33513" s="169"/>
    </row>
    <row r="33514" spans="10:10" ht="13">
      <c r="J33514" s="169"/>
    </row>
    <row r="33515" spans="10:10" ht="13">
      <c r="J33515" s="169"/>
    </row>
    <row r="33516" spans="10:10" ht="13">
      <c r="J33516" s="169"/>
    </row>
    <row r="33517" spans="10:10" ht="13">
      <c r="J33517" s="169"/>
    </row>
    <row r="33518" spans="10:10" ht="13">
      <c r="J33518" s="169"/>
    </row>
    <row r="33519" spans="10:10" ht="13">
      <c r="J33519" s="169"/>
    </row>
    <row r="33520" spans="10:10" ht="13">
      <c r="J33520" s="169"/>
    </row>
    <row r="33521" spans="10:10" ht="13">
      <c r="J33521" s="169"/>
    </row>
    <row r="33522" spans="10:10" ht="13">
      <c r="J33522" s="169"/>
    </row>
    <row r="33523" spans="10:10" ht="13">
      <c r="J33523" s="169"/>
    </row>
    <row r="33524" spans="10:10" ht="13">
      <c r="J33524" s="169"/>
    </row>
    <row r="33525" spans="10:10" ht="13">
      <c r="J33525" s="169"/>
    </row>
    <row r="33526" spans="10:10" ht="13">
      <c r="J33526" s="169"/>
    </row>
    <row r="33527" spans="10:10" ht="13">
      <c r="J33527" s="169"/>
    </row>
    <row r="33528" spans="10:10" ht="13">
      <c r="J33528" s="169"/>
    </row>
    <row r="33529" spans="10:10" ht="13">
      <c r="J33529" s="169"/>
    </row>
    <row r="33530" spans="10:10" ht="13">
      <c r="J33530" s="169"/>
    </row>
    <row r="33531" spans="10:10" ht="13">
      <c r="J33531" s="169"/>
    </row>
    <row r="33532" spans="10:10" ht="13">
      <c r="J33532" s="169"/>
    </row>
    <row r="33533" spans="10:10" ht="13">
      <c r="J33533" s="169"/>
    </row>
    <row r="33534" spans="10:10" ht="13">
      <c r="J33534" s="169"/>
    </row>
    <row r="33535" spans="10:10" ht="13">
      <c r="J33535" s="169"/>
    </row>
    <row r="33536" spans="10:10" ht="13">
      <c r="J33536" s="169"/>
    </row>
    <row r="33537" spans="10:10" ht="13">
      <c r="J33537" s="169"/>
    </row>
    <row r="33538" spans="10:10" ht="13">
      <c r="J33538" s="169"/>
    </row>
    <row r="33539" spans="10:10" ht="13">
      <c r="J33539" s="169"/>
    </row>
    <row r="33540" spans="10:10" ht="13">
      <c r="J33540" s="169"/>
    </row>
    <row r="33541" spans="10:10" ht="13">
      <c r="J33541" s="169"/>
    </row>
    <row r="33542" spans="10:10" ht="13">
      <c r="J33542" s="169"/>
    </row>
    <row r="33543" spans="10:10" ht="13">
      <c r="J33543" s="169"/>
    </row>
    <row r="33544" spans="10:10" ht="13">
      <c r="J33544" s="169"/>
    </row>
    <row r="33545" spans="10:10" ht="13">
      <c r="J33545" s="169"/>
    </row>
    <row r="33546" spans="10:10" ht="13">
      <c r="J33546" s="169"/>
    </row>
    <row r="33547" spans="10:10" ht="13">
      <c r="J33547" s="169"/>
    </row>
    <row r="33548" spans="10:10" ht="13">
      <c r="J33548" s="169"/>
    </row>
    <row r="33549" spans="10:10" ht="13">
      <c r="J33549" s="169"/>
    </row>
    <row r="33550" spans="10:10" ht="13">
      <c r="J33550" s="169"/>
    </row>
    <row r="33551" spans="10:10" ht="13">
      <c r="J33551" s="169"/>
    </row>
    <row r="33552" spans="10:10" ht="13">
      <c r="J33552" s="169"/>
    </row>
    <row r="33553" spans="10:10" ht="13">
      <c r="J33553" s="169"/>
    </row>
    <row r="33554" spans="10:10" ht="13">
      <c r="J33554" s="169"/>
    </row>
    <row r="33555" spans="10:10" ht="13">
      <c r="J33555" s="169"/>
    </row>
    <row r="33556" spans="10:10" ht="13">
      <c r="J33556" s="169"/>
    </row>
    <row r="33557" spans="10:10" ht="13">
      <c r="J33557" s="169"/>
    </row>
    <row r="33558" spans="10:10" ht="13">
      <c r="J33558" s="169"/>
    </row>
    <row r="33559" spans="10:10" ht="13">
      <c r="J33559" s="169"/>
    </row>
    <row r="33560" spans="10:10" ht="13">
      <c r="J33560" s="169"/>
    </row>
    <row r="33561" spans="10:10" ht="13">
      <c r="J33561" s="169"/>
    </row>
    <row r="33562" spans="10:10" ht="13">
      <c r="J33562" s="169"/>
    </row>
    <row r="33563" spans="10:10" ht="13">
      <c r="J33563" s="169"/>
    </row>
    <row r="33564" spans="10:10" ht="13">
      <c r="J33564" s="169"/>
    </row>
    <row r="33565" spans="10:10" ht="13">
      <c r="J33565" s="169"/>
    </row>
    <row r="33566" spans="10:10" ht="13">
      <c r="J33566" s="169"/>
    </row>
    <row r="33567" spans="10:10" ht="13">
      <c r="J33567" s="169"/>
    </row>
    <row r="33568" spans="10:10" ht="13">
      <c r="J33568" s="169"/>
    </row>
    <row r="33569" spans="10:10" ht="13">
      <c r="J33569" s="169"/>
    </row>
    <row r="33570" spans="10:10" ht="13">
      <c r="J33570" s="169"/>
    </row>
    <row r="33571" spans="10:10" ht="13">
      <c r="J33571" s="169"/>
    </row>
    <row r="33572" spans="10:10" ht="13">
      <c r="J33572" s="169"/>
    </row>
    <row r="33573" spans="10:10" ht="13">
      <c r="J33573" s="169"/>
    </row>
    <row r="33574" spans="10:10" ht="13">
      <c r="J33574" s="169"/>
    </row>
    <row r="33575" spans="10:10" ht="13">
      <c r="J33575" s="169"/>
    </row>
    <row r="33576" spans="10:10" ht="13">
      <c r="J33576" s="169"/>
    </row>
    <row r="33577" spans="10:10" ht="13">
      <c r="J33577" s="169"/>
    </row>
    <row r="33578" spans="10:10" ht="13">
      <c r="J33578" s="169"/>
    </row>
    <row r="33579" spans="10:10" ht="13">
      <c r="J33579" s="169"/>
    </row>
    <row r="33580" spans="10:10" ht="13">
      <c r="J33580" s="169"/>
    </row>
    <row r="33581" spans="10:10" ht="13">
      <c r="J33581" s="169"/>
    </row>
    <row r="33582" spans="10:10" ht="13">
      <c r="J33582" s="169"/>
    </row>
    <row r="33583" spans="10:10" ht="13">
      <c r="J33583" s="169"/>
    </row>
    <row r="33584" spans="10:10" ht="13">
      <c r="J33584" s="169"/>
    </row>
    <row r="33585" spans="10:10" ht="13">
      <c r="J33585" s="169"/>
    </row>
    <row r="33586" spans="10:10" ht="13">
      <c r="J33586" s="169"/>
    </row>
    <row r="33587" spans="10:10" ht="13">
      <c r="J33587" s="169"/>
    </row>
    <row r="33588" spans="10:10" ht="13">
      <c r="J33588" s="169"/>
    </row>
    <row r="33589" spans="10:10" ht="13">
      <c r="J33589" s="169"/>
    </row>
    <row r="33590" spans="10:10" ht="13">
      <c r="J33590" s="169"/>
    </row>
    <row r="33591" spans="10:10" ht="13">
      <c r="J33591" s="169"/>
    </row>
    <row r="33592" spans="10:10" ht="13">
      <c r="J33592" s="169"/>
    </row>
    <row r="33593" spans="10:10" ht="13">
      <c r="J33593" s="169"/>
    </row>
    <row r="33594" spans="10:10" ht="13">
      <c r="J33594" s="169"/>
    </row>
    <row r="33595" spans="10:10" ht="13">
      <c r="J33595" s="169"/>
    </row>
    <row r="33596" spans="10:10" ht="13">
      <c r="J33596" s="169"/>
    </row>
    <row r="33597" spans="10:10" ht="13">
      <c r="J33597" s="169"/>
    </row>
    <row r="33598" spans="10:10" ht="13">
      <c r="J33598" s="169"/>
    </row>
    <row r="33599" spans="10:10" ht="13">
      <c r="J33599" s="169"/>
    </row>
    <row r="33600" spans="10:10" ht="13">
      <c r="J33600" s="169"/>
    </row>
    <row r="33601" spans="10:10" ht="13">
      <c r="J33601" s="169"/>
    </row>
    <row r="33602" spans="10:10" ht="13">
      <c r="J33602" s="169"/>
    </row>
    <row r="33603" spans="10:10" ht="13">
      <c r="J33603" s="169"/>
    </row>
    <row r="33604" spans="10:10" ht="13">
      <c r="J33604" s="169"/>
    </row>
    <row r="33605" spans="10:10" ht="13">
      <c r="J33605" s="169"/>
    </row>
    <row r="33606" spans="10:10" ht="13">
      <c r="J33606" s="169"/>
    </row>
    <row r="33607" spans="10:10" ht="13">
      <c r="J33607" s="169"/>
    </row>
    <row r="33608" spans="10:10" ht="13">
      <c r="J33608" s="169"/>
    </row>
    <row r="33609" spans="10:10" ht="13">
      <c r="J33609" s="169"/>
    </row>
    <row r="33610" spans="10:10" ht="13">
      <c r="J33610" s="169"/>
    </row>
    <row r="33611" spans="10:10" ht="13">
      <c r="J33611" s="169"/>
    </row>
    <row r="33612" spans="10:10" ht="13">
      <c r="J33612" s="169"/>
    </row>
    <row r="33613" spans="10:10" ht="13">
      <c r="J33613" s="169"/>
    </row>
    <row r="33614" spans="10:10" ht="13">
      <c r="J33614" s="169"/>
    </row>
    <row r="33615" spans="10:10" ht="13">
      <c r="J33615" s="169"/>
    </row>
    <row r="33616" spans="10:10" ht="13">
      <c r="J33616" s="169"/>
    </row>
    <row r="33617" spans="10:10" ht="13">
      <c r="J33617" s="169"/>
    </row>
    <row r="33618" spans="10:10" ht="13">
      <c r="J33618" s="169"/>
    </row>
    <row r="33619" spans="10:10" ht="13">
      <c r="J33619" s="169"/>
    </row>
    <row r="33620" spans="10:10" ht="13">
      <c r="J33620" s="169"/>
    </row>
    <row r="33621" spans="10:10" ht="13">
      <c r="J33621" s="169"/>
    </row>
    <row r="33622" spans="10:10" ht="13">
      <c r="J33622" s="169"/>
    </row>
    <row r="33623" spans="10:10" ht="13">
      <c r="J33623" s="169"/>
    </row>
    <row r="33624" spans="10:10" ht="13">
      <c r="J33624" s="169"/>
    </row>
    <row r="33625" spans="10:10" ht="13">
      <c r="J33625" s="169"/>
    </row>
    <row r="33626" spans="10:10" ht="13">
      <c r="J33626" s="169"/>
    </row>
    <row r="33627" spans="10:10" ht="13">
      <c r="J33627" s="169"/>
    </row>
    <row r="33628" spans="10:10" ht="13">
      <c r="J33628" s="169"/>
    </row>
    <row r="33629" spans="10:10" ht="13">
      <c r="J33629" s="169"/>
    </row>
    <row r="33630" spans="10:10" ht="13">
      <c r="J33630" s="169"/>
    </row>
    <row r="33631" spans="10:10" ht="13">
      <c r="J33631" s="169"/>
    </row>
    <row r="33632" spans="10:10" ht="13">
      <c r="J33632" s="169"/>
    </row>
    <row r="33633" spans="10:10" ht="13">
      <c r="J33633" s="169"/>
    </row>
    <row r="33634" spans="10:10" ht="13">
      <c r="J33634" s="169"/>
    </row>
    <row r="33635" spans="10:10" ht="13">
      <c r="J33635" s="169"/>
    </row>
    <row r="33636" spans="10:10" ht="13">
      <c r="J33636" s="169"/>
    </row>
    <row r="33637" spans="10:10" ht="13">
      <c r="J33637" s="169"/>
    </row>
    <row r="33638" spans="10:10" ht="13">
      <c r="J33638" s="169"/>
    </row>
    <row r="33639" spans="10:10" ht="13">
      <c r="J33639" s="169"/>
    </row>
    <row r="33640" spans="10:10" ht="13">
      <c r="J33640" s="169"/>
    </row>
    <row r="33641" spans="10:10" ht="13">
      <c r="J33641" s="169"/>
    </row>
    <row r="33642" spans="10:10" ht="13">
      <c r="J33642" s="169"/>
    </row>
    <row r="33643" spans="10:10" ht="13">
      <c r="J33643" s="169"/>
    </row>
    <row r="33644" spans="10:10" ht="13">
      <c r="J33644" s="169"/>
    </row>
    <row r="33645" spans="10:10" ht="13">
      <c r="J33645" s="169"/>
    </row>
    <row r="33646" spans="10:10" ht="13">
      <c r="J33646" s="169"/>
    </row>
    <row r="33647" spans="10:10" ht="13">
      <c r="J33647" s="169"/>
    </row>
    <row r="33648" spans="10:10" ht="13">
      <c r="J33648" s="169"/>
    </row>
    <row r="33649" spans="10:10" ht="13">
      <c r="J33649" s="169"/>
    </row>
    <row r="33650" spans="10:10" ht="13">
      <c r="J33650" s="169"/>
    </row>
    <row r="33651" spans="10:10" ht="13">
      <c r="J33651" s="169"/>
    </row>
    <row r="33652" spans="10:10" ht="13">
      <c r="J33652" s="169"/>
    </row>
    <row r="33653" spans="10:10" ht="13">
      <c r="J33653" s="169"/>
    </row>
    <row r="33654" spans="10:10" ht="13">
      <c r="J33654" s="169"/>
    </row>
    <row r="33655" spans="10:10" ht="13">
      <c r="J33655" s="169"/>
    </row>
    <row r="33656" spans="10:10" ht="13">
      <c r="J33656" s="169"/>
    </row>
    <row r="33657" spans="10:10" ht="13">
      <c r="J33657" s="169"/>
    </row>
    <row r="33658" spans="10:10" ht="13">
      <c r="J33658" s="169"/>
    </row>
    <row r="33659" spans="10:10" ht="13">
      <c r="J33659" s="169"/>
    </row>
    <row r="33660" spans="10:10" ht="13">
      <c r="J33660" s="169"/>
    </row>
    <row r="33661" spans="10:10" ht="13">
      <c r="J33661" s="169"/>
    </row>
    <row r="33662" spans="10:10" ht="13">
      <c r="J33662" s="169"/>
    </row>
    <row r="33663" spans="10:10" ht="13">
      <c r="J33663" s="169"/>
    </row>
    <row r="33664" spans="10:10" ht="13">
      <c r="J33664" s="169"/>
    </row>
    <row r="33665" spans="10:10" ht="13">
      <c r="J33665" s="169"/>
    </row>
    <row r="33666" spans="10:10" ht="13">
      <c r="J33666" s="169"/>
    </row>
    <row r="33667" spans="10:10" ht="13">
      <c r="J33667" s="169"/>
    </row>
    <row r="33668" spans="10:10" ht="13">
      <c r="J33668" s="169"/>
    </row>
    <row r="33669" spans="10:10" ht="13">
      <c r="J33669" s="169"/>
    </row>
    <row r="33670" spans="10:10" ht="13">
      <c r="J33670" s="169"/>
    </row>
    <row r="33671" spans="10:10" ht="13">
      <c r="J33671" s="169"/>
    </row>
    <row r="33672" spans="10:10" ht="13">
      <c r="J33672" s="169"/>
    </row>
    <row r="33673" spans="10:10" ht="13">
      <c r="J33673" s="169"/>
    </row>
    <row r="33674" spans="10:10" ht="13">
      <c r="J33674" s="169"/>
    </row>
    <row r="33675" spans="10:10" ht="13">
      <c r="J33675" s="169"/>
    </row>
    <row r="33676" spans="10:10" ht="13">
      <c r="J33676" s="169"/>
    </row>
    <row r="33677" spans="10:10" ht="13">
      <c r="J33677" s="169"/>
    </row>
    <row r="33678" spans="10:10" ht="13">
      <c r="J33678" s="169"/>
    </row>
    <row r="33679" spans="10:10" ht="13">
      <c r="J33679" s="169"/>
    </row>
    <row r="33680" spans="10:10" ht="13">
      <c r="J33680" s="169"/>
    </row>
    <row r="33681" spans="10:10" ht="13">
      <c r="J33681" s="169"/>
    </row>
    <row r="33682" spans="10:10" ht="13">
      <c r="J33682" s="169"/>
    </row>
    <row r="33683" spans="10:10" ht="13">
      <c r="J33683" s="169"/>
    </row>
    <row r="33684" spans="10:10" ht="13">
      <c r="J33684" s="169"/>
    </row>
    <row r="33685" spans="10:10" ht="13">
      <c r="J33685" s="169"/>
    </row>
    <row r="33686" spans="10:10" ht="13">
      <c r="J33686" s="169"/>
    </row>
    <row r="33687" spans="10:10" ht="13">
      <c r="J33687" s="169"/>
    </row>
    <row r="33688" spans="10:10" ht="13">
      <c r="J33688" s="169"/>
    </row>
    <row r="33689" spans="10:10" ht="13">
      <c r="J33689" s="169"/>
    </row>
    <row r="33690" spans="10:10" ht="13">
      <c r="J33690" s="169"/>
    </row>
    <row r="33691" spans="10:10" ht="13">
      <c r="J33691" s="169"/>
    </row>
    <row r="33692" spans="10:10" ht="13">
      <c r="J33692" s="169"/>
    </row>
    <row r="33693" spans="10:10" ht="13">
      <c r="J33693" s="169"/>
    </row>
    <row r="33694" spans="10:10" ht="13">
      <c r="J33694" s="169"/>
    </row>
    <row r="33695" spans="10:10" ht="13">
      <c r="J33695" s="169"/>
    </row>
    <row r="33696" spans="10:10" ht="13">
      <c r="J33696" s="169"/>
    </row>
    <row r="33697" spans="10:10" ht="13">
      <c r="J33697" s="169"/>
    </row>
    <row r="33698" spans="10:10" ht="13">
      <c r="J33698" s="169"/>
    </row>
    <row r="33699" spans="10:10" ht="13">
      <c r="J33699" s="169"/>
    </row>
    <row r="33700" spans="10:10" ht="13">
      <c r="J33700" s="169"/>
    </row>
    <row r="33701" spans="10:10" ht="13">
      <c r="J33701" s="169"/>
    </row>
    <row r="33702" spans="10:10" ht="13">
      <c r="J33702" s="169"/>
    </row>
    <row r="33703" spans="10:10" ht="13">
      <c r="J33703" s="169"/>
    </row>
    <row r="33704" spans="10:10" ht="13">
      <c r="J33704" s="169"/>
    </row>
    <row r="33705" spans="10:10" ht="13">
      <c r="J33705" s="169"/>
    </row>
    <row r="33706" spans="10:10" ht="13">
      <c r="J33706" s="169"/>
    </row>
    <row r="33707" spans="10:10" ht="13">
      <c r="J33707" s="169"/>
    </row>
    <row r="33708" spans="10:10" ht="13">
      <c r="J33708" s="169"/>
    </row>
    <row r="33709" spans="10:10" ht="13">
      <c r="J33709" s="169"/>
    </row>
    <row r="33710" spans="10:10" ht="13">
      <c r="J33710" s="169"/>
    </row>
    <row r="33711" spans="10:10" ht="13">
      <c r="J33711" s="169"/>
    </row>
    <row r="33712" spans="10:10" ht="13">
      <c r="J33712" s="169"/>
    </row>
    <row r="33713" spans="10:10" ht="13">
      <c r="J33713" s="169"/>
    </row>
    <row r="33714" spans="10:10" ht="13">
      <c r="J33714" s="169"/>
    </row>
    <row r="33715" spans="10:10" ht="13">
      <c r="J33715" s="169"/>
    </row>
    <row r="33716" spans="10:10" ht="13">
      <c r="J33716" s="169"/>
    </row>
    <row r="33717" spans="10:10" ht="13">
      <c r="J33717" s="169"/>
    </row>
    <row r="33718" spans="10:10" ht="13">
      <c r="J33718" s="169"/>
    </row>
    <row r="33719" spans="10:10" ht="13">
      <c r="J33719" s="169"/>
    </row>
    <row r="33720" spans="10:10" ht="13">
      <c r="J33720" s="169"/>
    </row>
    <row r="33721" spans="10:10" ht="13">
      <c r="J33721" s="169"/>
    </row>
    <row r="33722" spans="10:10" ht="13">
      <c r="J33722" s="169"/>
    </row>
    <row r="33723" spans="10:10" ht="13">
      <c r="J33723" s="169"/>
    </row>
    <row r="33724" spans="10:10" ht="13">
      <c r="J33724" s="169"/>
    </row>
    <row r="33725" spans="10:10" ht="13">
      <c r="J33725" s="169"/>
    </row>
    <row r="33726" spans="10:10" ht="13">
      <c r="J33726" s="169"/>
    </row>
    <row r="33727" spans="10:10" ht="13">
      <c r="J33727" s="169"/>
    </row>
    <row r="33728" spans="10:10" ht="13">
      <c r="J33728" s="169"/>
    </row>
    <row r="33729" spans="10:10" ht="13">
      <c r="J33729" s="169"/>
    </row>
    <row r="33730" spans="10:10" ht="13">
      <c r="J33730" s="169"/>
    </row>
    <row r="33731" spans="10:10" ht="13">
      <c r="J33731" s="169"/>
    </row>
    <row r="33732" spans="10:10" ht="13">
      <c r="J33732" s="169"/>
    </row>
    <row r="33733" spans="10:10" ht="13">
      <c r="J33733" s="169"/>
    </row>
    <row r="33734" spans="10:10" ht="13">
      <c r="J33734" s="169"/>
    </row>
    <row r="33735" spans="10:10" ht="13">
      <c r="J33735" s="169"/>
    </row>
    <row r="33736" spans="10:10" ht="13">
      <c r="J33736" s="169"/>
    </row>
    <row r="33737" spans="10:10" ht="13">
      <c r="J33737" s="169"/>
    </row>
    <row r="33738" spans="10:10" ht="13">
      <c r="J33738" s="169"/>
    </row>
    <row r="33739" spans="10:10" ht="13">
      <c r="J33739" s="169"/>
    </row>
    <row r="33740" spans="10:10" ht="13">
      <c r="J33740" s="169"/>
    </row>
    <row r="33741" spans="10:10" ht="13">
      <c r="J33741" s="169"/>
    </row>
    <row r="33742" spans="10:10" ht="13">
      <c r="J33742" s="169"/>
    </row>
    <row r="33743" spans="10:10" ht="13">
      <c r="J33743" s="169"/>
    </row>
    <row r="33744" spans="10:10" ht="13">
      <c r="J33744" s="169"/>
    </row>
    <row r="33745" spans="10:10" ht="13">
      <c r="J33745" s="169"/>
    </row>
    <row r="33746" spans="10:10" ht="13">
      <c r="J33746" s="169"/>
    </row>
    <row r="33747" spans="10:10" ht="13">
      <c r="J33747" s="169"/>
    </row>
    <row r="33748" spans="10:10" ht="13">
      <c r="J33748" s="169"/>
    </row>
    <row r="33749" spans="10:10" ht="13">
      <c r="J33749" s="169"/>
    </row>
    <row r="33750" spans="10:10" ht="13">
      <c r="J33750" s="169"/>
    </row>
    <row r="33751" spans="10:10" ht="13">
      <c r="J33751" s="169"/>
    </row>
    <row r="33752" spans="10:10" ht="13">
      <c r="J33752" s="169"/>
    </row>
    <row r="33753" spans="10:10" ht="13">
      <c r="J33753" s="169"/>
    </row>
    <row r="33754" spans="10:10" ht="13">
      <c r="J33754" s="169"/>
    </row>
    <row r="33755" spans="10:10" ht="13">
      <c r="J33755" s="169"/>
    </row>
    <row r="33756" spans="10:10" ht="13">
      <c r="J33756" s="169"/>
    </row>
    <row r="33757" spans="10:10" ht="13">
      <c r="J33757" s="169"/>
    </row>
    <row r="33758" spans="10:10" ht="13">
      <c r="J33758" s="169"/>
    </row>
    <row r="33759" spans="10:10" ht="13">
      <c r="J33759" s="169"/>
    </row>
    <row r="33760" spans="10:10" ht="13">
      <c r="J33760" s="169"/>
    </row>
    <row r="33761" spans="10:10" ht="13">
      <c r="J33761" s="169"/>
    </row>
    <row r="33762" spans="10:10" ht="13">
      <c r="J33762" s="169"/>
    </row>
    <row r="33763" spans="10:10" ht="13">
      <c r="J33763" s="169"/>
    </row>
    <row r="33764" spans="10:10" ht="13">
      <c r="J33764" s="169"/>
    </row>
    <row r="33765" spans="10:10" ht="13">
      <c r="J33765" s="169"/>
    </row>
    <row r="33766" spans="10:10" ht="13">
      <c r="J33766" s="169"/>
    </row>
    <row r="33767" spans="10:10" ht="13">
      <c r="J33767" s="169"/>
    </row>
    <row r="33768" spans="10:10" ht="13">
      <c r="J33768" s="169"/>
    </row>
    <row r="33769" spans="10:10" ht="13">
      <c r="J33769" s="169"/>
    </row>
    <row r="33770" spans="10:10" ht="13">
      <c r="J33770" s="169"/>
    </row>
    <row r="33771" spans="10:10" ht="13">
      <c r="J33771" s="169"/>
    </row>
    <row r="33772" spans="10:10" ht="13">
      <c r="J33772" s="169"/>
    </row>
    <row r="33773" spans="10:10" ht="13">
      <c r="J33773" s="169"/>
    </row>
    <row r="33774" spans="10:10" ht="13">
      <c r="J33774" s="169"/>
    </row>
    <row r="33775" spans="10:10" ht="13">
      <c r="J33775" s="169"/>
    </row>
    <row r="33776" spans="10:10" ht="13">
      <c r="J33776" s="169"/>
    </row>
    <row r="33777" spans="10:10" ht="13">
      <c r="J33777" s="169"/>
    </row>
    <row r="33778" spans="10:10" ht="13">
      <c r="J33778" s="169"/>
    </row>
    <row r="33779" spans="10:10" ht="13">
      <c r="J33779" s="169"/>
    </row>
    <row r="33780" spans="10:10" ht="13">
      <c r="J33780" s="169"/>
    </row>
    <row r="33781" spans="10:10" ht="13">
      <c r="J33781" s="169"/>
    </row>
    <row r="33782" spans="10:10" ht="13">
      <c r="J33782" s="169"/>
    </row>
    <row r="33783" spans="10:10" ht="13">
      <c r="J33783" s="169"/>
    </row>
    <row r="33784" spans="10:10" ht="13">
      <c r="J33784" s="169"/>
    </row>
    <row r="33785" spans="10:10" ht="13">
      <c r="J33785" s="169"/>
    </row>
    <row r="33786" spans="10:10" ht="13">
      <c r="J33786" s="169"/>
    </row>
    <row r="33787" spans="10:10" ht="13">
      <c r="J33787" s="169"/>
    </row>
    <row r="33788" spans="10:10" ht="13">
      <c r="J33788" s="169"/>
    </row>
    <row r="33789" spans="10:10" ht="13">
      <c r="J33789" s="169"/>
    </row>
    <row r="33790" spans="10:10" ht="13">
      <c r="J33790" s="169"/>
    </row>
    <row r="33791" spans="10:10" ht="13">
      <c r="J33791" s="169"/>
    </row>
    <row r="33792" spans="10:10" ht="13">
      <c r="J33792" s="169"/>
    </row>
    <row r="33793" spans="10:10" ht="13">
      <c r="J33793" s="169"/>
    </row>
    <row r="33794" spans="10:10" ht="13">
      <c r="J33794" s="169"/>
    </row>
    <row r="33795" spans="10:10" ht="13">
      <c r="J33795" s="169"/>
    </row>
    <row r="33796" spans="10:10" ht="13">
      <c r="J33796" s="169"/>
    </row>
    <row r="33797" spans="10:10" ht="13">
      <c r="J33797" s="169"/>
    </row>
    <row r="33798" spans="10:10" ht="13">
      <c r="J33798" s="169"/>
    </row>
    <row r="33799" spans="10:10" ht="13">
      <c r="J33799" s="169"/>
    </row>
    <row r="33800" spans="10:10" ht="13">
      <c r="J33800" s="169"/>
    </row>
    <row r="33801" spans="10:10" ht="13">
      <c r="J33801" s="169"/>
    </row>
    <row r="33802" spans="10:10" ht="13">
      <c r="J33802" s="169"/>
    </row>
    <row r="33803" spans="10:10" ht="13">
      <c r="J33803" s="169"/>
    </row>
    <row r="33804" spans="10:10" ht="13">
      <c r="J33804" s="169"/>
    </row>
    <row r="33805" spans="10:10" ht="13">
      <c r="J33805" s="169"/>
    </row>
    <row r="33806" spans="10:10" ht="13">
      <c r="J33806" s="169"/>
    </row>
    <row r="33807" spans="10:10" ht="13">
      <c r="J33807" s="169"/>
    </row>
    <row r="33808" spans="10:10" ht="13">
      <c r="J33808" s="169"/>
    </row>
    <row r="33809" spans="10:10" ht="13">
      <c r="J33809" s="169"/>
    </row>
    <row r="33810" spans="10:10" ht="13">
      <c r="J33810" s="169"/>
    </row>
    <row r="33811" spans="10:10" ht="13">
      <c r="J33811" s="169"/>
    </row>
    <row r="33812" spans="10:10" ht="13">
      <c r="J33812" s="169"/>
    </row>
    <row r="33813" spans="10:10" ht="13">
      <c r="J33813" s="169"/>
    </row>
    <row r="33814" spans="10:10" ht="13">
      <c r="J33814" s="169"/>
    </row>
    <row r="33815" spans="10:10" ht="13">
      <c r="J33815" s="169"/>
    </row>
    <row r="33816" spans="10:10" ht="13">
      <c r="J33816" s="169"/>
    </row>
    <row r="33817" spans="10:10" ht="13">
      <c r="J33817" s="169"/>
    </row>
    <row r="33818" spans="10:10" ht="13">
      <c r="J33818" s="169"/>
    </row>
    <row r="33819" spans="10:10" ht="13">
      <c r="J33819" s="169"/>
    </row>
    <row r="33820" spans="10:10" ht="13">
      <c r="J33820" s="169"/>
    </row>
    <row r="33821" spans="10:10" ht="13">
      <c r="J33821" s="169"/>
    </row>
    <row r="33822" spans="10:10" ht="13">
      <c r="J33822" s="169"/>
    </row>
    <row r="33823" spans="10:10" ht="13">
      <c r="J33823" s="169"/>
    </row>
    <row r="33824" spans="10:10" ht="13">
      <c r="J33824" s="169"/>
    </row>
    <row r="33825" spans="10:10" ht="13">
      <c r="J33825" s="169"/>
    </row>
    <row r="33826" spans="10:10" ht="13">
      <c r="J33826" s="169"/>
    </row>
    <row r="33827" spans="10:10" ht="13">
      <c r="J33827" s="169"/>
    </row>
    <row r="33828" spans="10:10" ht="13">
      <c r="J33828" s="169"/>
    </row>
    <row r="33829" spans="10:10" ht="13">
      <c r="J33829" s="169"/>
    </row>
    <row r="33830" spans="10:10" ht="13">
      <c r="J33830" s="169"/>
    </row>
    <row r="33831" spans="10:10" ht="13">
      <c r="J33831" s="169"/>
    </row>
    <row r="33832" spans="10:10" ht="13">
      <c r="J33832" s="169"/>
    </row>
    <row r="33833" spans="10:10" ht="13">
      <c r="J33833" s="169"/>
    </row>
    <row r="33834" spans="10:10" ht="13">
      <c r="J33834" s="169"/>
    </row>
    <row r="33835" spans="10:10" ht="13">
      <c r="J33835" s="169"/>
    </row>
    <row r="33836" spans="10:10" ht="13">
      <c r="J33836" s="169"/>
    </row>
    <row r="33837" spans="10:10" ht="13">
      <c r="J33837" s="169"/>
    </row>
    <row r="33838" spans="10:10" ht="13">
      <c r="J33838" s="169"/>
    </row>
    <row r="33839" spans="10:10" ht="13">
      <c r="J33839" s="169"/>
    </row>
    <row r="33840" spans="10:10" ht="13">
      <c r="J33840" s="169"/>
    </row>
    <row r="33841" spans="10:10" ht="13">
      <c r="J33841" s="169"/>
    </row>
    <row r="33842" spans="10:10" ht="13">
      <c r="J33842" s="169"/>
    </row>
    <row r="33843" spans="10:10" ht="13">
      <c r="J33843" s="169"/>
    </row>
    <row r="33844" spans="10:10" ht="13">
      <c r="J33844" s="169"/>
    </row>
    <row r="33845" spans="10:10" ht="13">
      <c r="J33845" s="169"/>
    </row>
    <row r="33846" spans="10:10" ht="13">
      <c r="J33846" s="169"/>
    </row>
    <row r="33847" spans="10:10" ht="13">
      <c r="J33847" s="169"/>
    </row>
    <row r="33848" spans="10:10" ht="13">
      <c r="J33848" s="169"/>
    </row>
    <row r="33849" spans="10:10" ht="13">
      <c r="J33849" s="169"/>
    </row>
    <row r="33850" spans="10:10" ht="13">
      <c r="J33850" s="169"/>
    </row>
    <row r="33851" spans="10:10" ht="13">
      <c r="J33851" s="169"/>
    </row>
    <row r="33852" spans="10:10" ht="13">
      <c r="J33852" s="169"/>
    </row>
    <row r="33853" spans="10:10" ht="13">
      <c r="J33853" s="169"/>
    </row>
    <row r="33854" spans="10:10" ht="13">
      <c r="J33854" s="169"/>
    </row>
    <row r="33855" spans="10:10" ht="13">
      <c r="J33855" s="169"/>
    </row>
    <row r="33856" spans="10:10" ht="13">
      <c r="J33856" s="169"/>
    </row>
    <row r="33857" spans="10:10" ht="13">
      <c r="J33857" s="169"/>
    </row>
    <row r="33858" spans="10:10" ht="13">
      <c r="J33858" s="169"/>
    </row>
    <row r="33859" spans="10:10" ht="13">
      <c r="J33859" s="169"/>
    </row>
    <row r="33860" spans="10:10" ht="13">
      <c r="J33860" s="169"/>
    </row>
    <row r="33861" spans="10:10" ht="13">
      <c r="J33861" s="169"/>
    </row>
    <row r="33862" spans="10:10" ht="13">
      <c r="J33862" s="169"/>
    </row>
    <row r="33863" spans="10:10" ht="13">
      <c r="J33863" s="169"/>
    </row>
    <row r="33864" spans="10:10" ht="13">
      <c r="J33864" s="169"/>
    </row>
    <row r="33865" spans="10:10" ht="13">
      <c r="J33865" s="169"/>
    </row>
    <row r="33866" spans="10:10" ht="13">
      <c r="J33866" s="169"/>
    </row>
    <row r="33867" spans="10:10" ht="13">
      <c r="J33867" s="169"/>
    </row>
    <row r="33868" spans="10:10" ht="13">
      <c r="J33868" s="169"/>
    </row>
    <row r="33869" spans="10:10" ht="13">
      <c r="J33869" s="169"/>
    </row>
    <row r="33870" spans="10:10" ht="13">
      <c r="J33870" s="169"/>
    </row>
    <row r="33871" spans="10:10" ht="13">
      <c r="J33871" s="169"/>
    </row>
    <row r="33872" spans="10:10" ht="13">
      <c r="J33872" s="169"/>
    </row>
    <row r="33873" spans="10:10" ht="13">
      <c r="J33873" s="169"/>
    </row>
    <row r="33874" spans="10:10" ht="13">
      <c r="J33874" s="169"/>
    </row>
    <row r="33875" spans="10:10" ht="13">
      <c r="J33875" s="169"/>
    </row>
    <row r="33876" spans="10:10" ht="13">
      <c r="J33876" s="169"/>
    </row>
    <row r="33877" spans="10:10" ht="13">
      <c r="J33877" s="169"/>
    </row>
    <row r="33878" spans="10:10" ht="13">
      <c r="J33878" s="169"/>
    </row>
    <row r="33879" spans="10:10" ht="13">
      <c r="J33879" s="169"/>
    </row>
    <row r="33880" spans="10:10" ht="13">
      <c r="J33880" s="169"/>
    </row>
    <row r="33881" spans="10:10" ht="13">
      <c r="J33881" s="169"/>
    </row>
    <row r="33882" spans="10:10" ht="13">
      <c r="J33882" s="169"/>
    </row>
    <row r="33883" spans="10:10" ht="13">
      <c r="J33883" s="169"/>
    </row>
    <row r="33884" spans="10:10" ht="13">
      <c r="J33884" s="169"/>
    </row>
    <row r="33885" spans="10:10" ht="13">
      <c r="J33885" s="169"/>
    </row>
    <row r="33886" spans="10:10" ht="13">
      <c r="J33886" s="169"/>
    </row>
    <row r="33887" spans="10:10" ht="13">
      <c r="J33887" s="169"/>
    </row>
    <row r="33888" spans="10:10" ht="13">
      <c r="J33888" s="169"/>
    </row>
    <row r="33889" spans="10:10" ht="13">
      <c r="J33889" s="169"/>
    </row>
    <row r="33890" spans="10:10" ht="13">
      <c r="J33890" s="169"/>
    </row>
    <row r="33891" spans="10:10" ht="13">
      <c r="J33891" s="169"/>
    </row>
    <row r="33892" spans="10:10" ht="13">
      <c r="J33892" s="169"/>
    </row>
    <row r="33893" spans="10:10" ht="13">
      <c r="J33893" s="169"/>
    </row>
    <row r="33894" spans="10:10" ht="13">
      <c r="J33894" s="169"/>
    </row>
    <row r="33895" spans="10:10" ht="13">
      <c r="J33895" s="169"/>
    </row>
    <row r="33896" spans="10:10" ht="13">
      <c r="J33896" s="169"/>
    </row>
    <row r="33897" spans="10:10" ht="13">
      <c r="J33897" s="169"/>
    </row>
    <row r="33898" spans="10:10" ht="13">
      <c r="J33898" s="169"/>
    </row>
    <row r="33899" spans="10:10" ht="13">
      <c r="J33899" s="169"/>
    </row>
    <row r="33900" spans="10:10" ht="13">
      <c r="J33900" s="169"/>
    </row>
    <row r="33901" spans="10:10" ht="13">
      <c r="J33901" s="169"/>
    </row>
    <row r="33902" spans="10:10" ht="13">
      <c r="J33902" s="169"/>
    </row>
    <row r="33903" spans="10:10" ht="13">
      <c r="J33903" s="169"/>
    </row>
    <row r="33904" spans="10:10" ht="13">
      <c r="J33904" s="169"/>
    </row>
    <row r="33905" spans="10:10" ht="13">
      <c r="J33905" s="169"/>
    </row>
    <row r="33906" spans="10:10" ht="13">
      <c r="J33906" s="169"/>
    </row>
    <row r="33907" spans="10:10" ht="13">
      <c r="J33907" s="169"/>
    </row>
    <row r="33908" spans="10:10" ht="13">
      <c r="J33908" s="169"/>
    </row>
    <row r="33909" spans="10:10" ht="13">
      <c r="J33909" s="169"/>
    </row>
    <row r="33910" spans="10:10" ht="13">
      <c r="J33910" s="169"/>
    </row>
    <row r="33911" spans="10:10" ht="13">
      <c r="J33911" s="169"/>
    </row>
    <row r="33912" spans="10:10" ht="13">
      <c r="J33912" s="169"/>
    </row>
    <row r="33913" spans="10:10" ht="13">
      <c r="J33913" s="169"/>
    </row>
    <row r="33914" spans="10:10" ht="13">
      <c r="J33914" s="169"/>
    </row>
    <row r="33915" spans="10:10" ht="13">
      <c r="J33915" s="169"/>
    </row>
    <row r="33916" spans="10:10" ht="13">
      <c r="J33916" s="169"/>
    </row>
    <row r="33917" spans="10:10" ht="13">
      <c r="J33917" s="169"/>
    </row>
    <row r="33918" spans="10:10" ht="13">
      <c r="J33918" s="169"/>
    </row>
    <row r="33919" spans="10:10" ht="13">
      <c r="J33919" s="169"/>
    </row>
    <row r="33920" spans="10:10" ht="13">
      <c r="J33920" s="169"/>
    </row>
    <row r="33921" spans="10:10" ht="13">
      <c r="J33921" s="169"/>
    </row>
    <row r="33922" spans="10:10" ht="13">
      <c r="J33922" s="169"/>
    </row>
    <row r="33923" spans="10:10" ht="13">
      <c r="J33923" s="169"/>
    </row>
    <row r="33924" spans="10:10" ht="13">
      <c r="J33924" s="169"/>
    </row>
    <row r="33925" spans="10:10" ht="13">
      <c r="J33925" s="169"/>
    </row>
    <row r="33926" spans="10:10" ht="13">
      <c r="J33926" s="169"/>
    </row>
    <row r="33927" spans="10:10" ht="13">
      <c r="J33927" s="169"/>
    </row>
    <row r="33928" spans="10:10" ht="13">
      <c r="J33928" s="169"/>
    </row>
    <row r="33929" spans="10:10" ht="13">
      <c r="J33929" s="169"/>
    </row>
    <row r="33930" spans="10:10" ht="13">
      <c r="J33930" s="169"/>
    </row>
    <row r="33931" spans="10:10" ht="13">
      <c r="J33931" s="169"/>
    </row>
    <row r="33932" spans="10:10" ht="13">
      <c r="J33932" s="169"/>
    </row>
    <row r="33933" spans="10:10" ht="13">
      <c r="J33933" s="169"/>
    </row>
    <row r="33934" spans="10:10" ht="13">
      <c r="J33934" s="169"/>
    </row>
    <row r="33935" spans="10:10" ht="13">
      <c r="J33935" s="169"/>
    </row>
    <row r="33936" spans="10:10" ht="13">
      <c r="J33936" s="169"/>
    </row>
    <row r="33937" spans="10:10" ht="13">
      <c r="J33937" s="169"/>
    </row>
    <row r="33938" spans="10:10" ht="13">
      <c r="J33938" s="169"/>
    </row>
    <row r="33939" spans="10:10" ht="13">
      <c r="J33939" s="169"/>
    </row>
    <row r="33940" spans="10:10" ht="13">
      <c r="J33940" s="169"/>
    </row>
    <row r="33941" spans="10:10" ht="13">
      <c r="J33941" s="169"/>
    </row>
    <row r="33942" spans="10:10" ht="13">
      <c r="J33942" s="169"/>
    </row>
    <row r="33943" spans="10:10" ht="13">
      <c r="J33943" s="169"/>
    </row>
    <row r="33944" spans="10:10" ht="13">
      <c r="J33944" s="169"/>
    </row>
    <row r="33945" spans="10:10" ht="13">
      <c r="J33945" s="169"/>
    </row>
    <row r="33946" spans="10:10" ht="13">
      <c r="J33946" s="169"/>
    </row>
    <row r="33947" spans="10:10" ht="13">
      <c r="J33947" s="169"/>
    </row>
    <row r="33948" spans="10:10" ht="13">
      <c r="J33948" s="169"/>
    </row>
    <row r="33949" spans="10:10" ht="13">
      <c r="J33949" s="169"/>
    </row>
    <row r="33950" spans="10:10" ht="13">
      <c r="J33950" s="169"/>
    </row>
    <row r="33951" spans="10:10" ht="13">
      <c r="J33951" s="169"/>
    </row>
    <row r="33952" spans="10:10" ht="13">
      <c r="J33952" s="169"/>
    </row>
    <row r="33953" spans="10:10" ht="13">
      <c r="J33953" s="169"/>
    </row>
    <row r="33954" spans="10:10" ht="13">
      <c r="J33954" s="169"/>
    </row>
    <row r="33955" spans="10:10" ht="13">
      <c r="J33955" s="169"/>
    </row>
    <row r="33956" spans="10:10" ht="13">
      <c r="J33956" s="169"/>
    </row>
    <row r="33957" spans="10:10" ht="13">
      <c r="J33957" s="169"/>
    </row>
    <row r="33958" spans="10:10" ht="13">
      <c r="J33958" s="169"/>
    </row>
    <row r="33959" spans="10:10" ht="13">
      <c r="J33959" s="169"/>
    </row>
    <row r="33960" spans="10:10" ht="13">
      <c r="J33960" s="169"/>
    </row>
    <row r="33961" spans="10:10" ht="13">
      <c r="J33961" s="169"/>
    </row>
    <row r="33962" spans="10:10" ht="13">
      <c r="J33962" s="169"/>
    </row>
    <row r="33963" spans="10:10" ht="13">
      <c r="J33963" s="169"/>
    </row>
    <row r="33964" spans="10:10" ht="13">
      <c r="J33964" s="169"/>
    </row>
    <row r="33965" spans="10:10" ht="13">
      <c r="J33965" s="169"/>
    </row>
    <row r="33966" spans="10:10" ht="13">
      <c r="J33966" s="169"/>
    </row>
    <row r="33967" spans="10:10" ht="13">
      <c r="J33967" s="169"/>
    </row>
    <row r="33968" spans="10:10" ht="13">
      <c r="J33968" s="169"/>
    </row>
    <row r="33969" spans="10:10" ht="13">
      <c r="J33969" s="169"/>
    </row>
    <row r="33970" spans="10:10" ht="13">
      <c r="J33970" s="169"/>
    </row>
    <row r="33971" spans="10:10" ht="13">
      <c r="J33971" s="169"/>
    </row>
    <row r="33972" spans="10:10" ht="13">
      <c r="J33972" s="169"/>
    </row>
    <row r="33973" spans="10:10" ht="13">
      <c r="J33973" s="169"/>
    </row>
    <row r="33974" spans="10:10" ht="13">
      <c r="J33974" s="169"/>
    </row>
    <row r="33975" spans="10:10" ht="13">
      <c r="J33975" s="169"/>
    </row>
    <row r="33976" spans="10:10" ht="13">
      <c r="J33976" s="169"/>
    </row>
    <row r="33977" spans="10:10" ht="13">
      <c r="J33977" s="169"/>
    </row>
    <row r="33978" spans="10:10" ht="13">
      <c r="J33978" s="169"/>
    </row>
    <row r="33979" spans="10:10" ht="13">
      <c r="J33979" s="169"/>
    </row>
    <row r="33980" spans="10:10" ht="13">
      <c r="J33980" s="169"/>
    </row>
    <row r="33981" spans="10:10" ht="13">
      <c r="J33981" s="169"/>
    </row>
    <row r="33982" spans="10:10" ht="13">
      <c r="J33982" s="169"/>
    </row>
    <row r="33983" spans="10:10" ht="13">
      <c r="J33983" s="169"/>
    </row>
    <row r="33984" spans="10:10" ht="13">
      <c r="J33984" s="169"/>
    </row>
    <row r="33985" spans="10:10" ht="13">
      <c r="J33985" s="169"/>
    </row>
    <row r="33986" spans="10:10" ht="13">
      <c r="J33986" s="169"/>
    </row>
    <row r="33987" spans="10:10" ht="13">
      <c r="J33987" s="169"/>
    </row>
    <row r="33988" spans="10:10" ht="13">
      <c r="J33988" s="169"/>
    </row>
    <row r="33989" spans="10:10" ht="13">
      <c r="J33989" s="169"/>
    </row>
    <row r="33990" spans="10:10" ht="13">
      <c r="J33990" s="169"/>
    </row>
    <row r="33991" spans="10:10" ht="13">
      <c r="J33991" s="169"/>
    </row>
    <row r="33992" spans="10:10" ht="13">
      <c r="J33992" s="169"/>
    </row>
    <row r="33993" spans="10:10" ht="13">
      <c r="J33993" s="169"/>
    </row>
    <row r="33994" spans="10:10" ht="13">
      <c r="J33994" s="169"/>
    </row>
    <row r="33995" spans="10:10" ht="13">
      <c r="J33995" s="169"/>
    </row>
    <row r="33996" spans="10:10" ht="13">
      <c r="J33996" s="169"/>
    </row>
    <row r="33997" spans="10:10" ht="13">
      <c r="J33997" s="169"/>
    </row>
    <row r="33998" spans="10:10" ht="13">
      <c r="J33998" s="169"/>
    </row>
    <row r="33999" spans="10:10" ht="13">
      <c r="J33999" s="169"/>
    </row>
    <row r="34000" spans="10:10" ht="13">
      <c r="J34000" s="169"/>
    </row>
    <row r="34001" spans="10:10" ht="13">
      <c r="J34001" s="169"/>
    </row>
    <row r="34002" spans="10:10" ht="13">
      <c r="J34002" s="169"/>
    </row>
    <row r="34003" spans="10:10" ht="13">
      <c r="J34003" s="169"/>
    </row>
    <row r="34004" spans="10:10" ht="13">
      <c r="J34004" s="169"/>
    </row>
    <row r="34005" spans="10:10" ht="13">
      <c r="J34005" s="169"/>
    </row>
    <row r="34006" spans="10:10" ht="13">
      <c r="J34006" s="169"/>
    </row>
    <row r="34007" spans="10:10" ht="13">
      <c r="J34007" s="169"/>
    </row>
    <row r="34008" spans="10:10" ht="13">
      <c r="J34008" s="169"/>
    </row>
    <row r="34009" spans="10:10" ht="13">
      <c r="J34009" s="169"/>
    </row>
    <row r="34010" spans="10:10" ht="13">
      <c r="J34010" s="169"/>
    </row>
    <row r="34011" spans="10:10" ht="13">
      <c r="J34011" s="169"/>
    </row>
    <row r="34012" spans="10:10" ht="13">
      <c r="J34012" s="169"/>
    </row>
    <row r="34013" spans="10:10" ht="13">
      <c r="J34013" s="169"/>
    </row>
    <row r="34014" spans="10:10" ht="13">
      <c r="J34014" s="169"/>
    </row>
    <row r="34015" spans="10:10" ht="13">
      <c r="J34015" s="169"/>
    </row>
    <row r="34016" spans="10:10" ht="13">
      <c r="J34016" s="169"/>
    </row>
    <row r="34017" spans="10:10" ht="13">
      <c r="J34017" s="169"/>
    </row>
    <row r="34018" spans="10:10" ht="13">
      <c r="J34018" s="169"/>
    </row>
    <row r="34019" spans="10:10" ht="13">
      <c r="J34019" s="169"/>
    </row>
    <row r="34020" spans="10:10" ht="13">
      <c r="J34020" s="169"/>
    </row>
    <row r="34021" spans="10:10" ht="13">
      <c r="J34021" s="169"/>
    </row>
    <row r="34022" spans="10:10" ht="13">
      <c r="J34022" s="169"/>
    </row>
    <row r="34023" spans="10:10" ht="13">
      <c r="J34023" s="169"/>
    </row>
    <row r="34024" spans="10:10" ht="13">
      <c r="J34024" s="169"/>
    </row>
    <row r="34025" spans="10:10" ht="13">
      <c r="J34025" s="169"/>
    </row>
    <row r="34026" spans="10:10" ht="13">
      <c r="J34026" s="169"/>
    </row>
    <row r="34027" spans="10:10" ht="13">
      <c r="J34027" s="169"/>
    </row>
    <row r="34028" spans="10:10" ht="13">
      <c r="J34028" s="169"/>
    </row>
    <row r="34029" spans="10:10" ht="13">
      <c r="J34029" s="169"/>
    </row>
    <row r="34030" spans="10:10" ht="13">
      <c r="J34030" s="169"/>
    </row>
    <row r="34031" spans="10:10" ht="13">
      <c r="J34031" s="169"/>
    </row>
    <row r="34032" spans="10:10" ht="13">
      <c r="J34032" s="169"/>
    </row>
    <row r="34033" spans="10:10" ht="13">
      <c r="J34033" s="169"/>
    </row>
    <row r="34034" spans="10:10" ht="13">
      <c r="J34034" s="169"/>
    </row>
    <row r="34035" spans="10:10" ht="13">
      <c r="J34035" s="169"/>
    </row>
    <row r="34036" spans="10:10" ht="13">
      <c r="J34036" s="169"/>
    </row>
    <row r="34037" spans="10:10" ht="13">
      <c r="J34037" s="169"/>
    </row>
    <row r="34038" spans="10:10" ht="13">
      <c r="J34038" s="169"/>
    </row>
    <row r="34039" spans="10:10" ht="13">
      <c r="J34039" s="169"/>
    </row>
    <row r="34040" spans="10:10" ht="13">
      <c r="J34040" s="169"/>
    </row>
    <row r="34041" spans="10:10" ht="13">
      <c r="J34041" s="169"/>
    </row>
    <row r="34042" spans="10:10" ht="13">
      <c r="J34042" s="169"/>
    </row>
    <row r="34043" spans="10:10" ht="13">
      <c r="J34043" s="169"/>
    </row>
    <row r="34044" spans="10:10" ht="13">
      <c r="J34044" s="169"/>
    </row>
    <row r="34045" spans="10:10" ht="13">
      <c r="J34045" s="169"/>
    </row>
    <row r="34046" spans="10:10" ht="13">
      <c r="J34046" s="169"/>
    </row>
    <row r="34047" spans="10:10" ht="13">
      <c r="J34047" s="169"/>
    </row>
    <row r="34048" spans="10:10" ht="13">
      <c r="J34048" s="169"/>
    </row>
    <row r="34049" spans="10:10" ht="13">
      <c r="J34049" s="169"/>
    </row>
    <row r="34050" spans="10:10" ht="13">
      <c r="J34050" s="169"/>
    </row>
    <row r="34051" spans="10:10" ht="13">
      <c r="J34051" s="169"/>
    </row>
    <row r="34052" spans="10:10" ht="13">
      <c r="J34052" s="169"/>
    </row>
    <row r="34053" spans="10:10" ht="13">
      <c r="J34053" s="169"/>
    </row>
    <row r="34054" spans="10:10" ht="13">
      <c r="J34054" s="169"/>
    </row>
    <row r="34055" spans="10:10" ht="13">
      <c r="J34055" s="169"/>
    </row>
    <row r="34056" spans="10:10" ht="13">
      <c r="J34056" s="169"/>
    </row>
    <row r="34057" spans="10:10" ht="13">
      <c r="J34057" s="169"/>
    </row>
    <row r="34058" spans="10:10" ht="13">
      <c r="J34058" s="169"/>
    </row>
    <row r="34059" spans="10:10" ht="13">
      <c r="J34059" s="169"/>
    </row>
    <row r="34060" spans="10:10" ht="13">
      <c r="J34060" s="169"/>
    </row>
    <row r="34061" spans="10:10" ht="13">
      <c r="J34061" s="169"/>
    </row>
    <row r="34062" spans="10:10" ht="13">
      <c r="J34062" s="169"/>
    </row>
    <row r="34063" spans="10:10" ht="13">
      <c r="J34063" s="169"/>
    </row>
    <row r="34064" spans="10:10" ht="13">
      <c r="J34064" s="169"/>
    </row>
    <row r="34065" spans="10:10" ht="13">
      <c r="J34065" s="169"/>
    </row>
    <row r="34066" spans="10:10" ht="13">
      <c r="J34066" s="169"/>
    </row>
    <row r="34067" spans="10:10" ht="13">
      <c r="J34067" s="169"/>
    </row>
    <row r="34068" spans="10:10" ht="13">
      <c r="J34068" s="169"/>
    </row>
    <row r="34069" spans="10:10" ht="13">
      <c r="J34069" s="169"/>
    </row>
    <row r="34070" spans="10:10" ht="13">
      <c r="J34070" s="169"/>
    </row>
    <row r="34071" spans="10:10" ht="13">
      <c r="J34071" s="169"/>
    </row>
    <row r="34072" spans="10:10" ht="13">
      <c r="J34072" s="169"/>
    </row>
    <row r="34073" spans="10:10" ht="13">
      <c r="J34073" s="169"/>
    </row>
    <row r="34074" spans="10:10" ht="13">
      <c r="J34074" s="169"/>
    </row>
    <row r="34075" spans="10:10" ht="13">
      <c r="J34075" s="169"/>
    </row>
    <row r="34076" spans="10:10" ht="13">
      <c r="J34076" s="169"/>
    </row>
    <row r="34077" spans="10:10" ht="13">
      <c r="J34077" s="169"/>
    </row>
    <row r="34078" spans="10:10" ht="13">
      <c r="J34078" s="169"/>
    </row>
    <row r="34079" spans="10:10" ht="13">
      <c r="J34079" s="169"/>
    </row>
    <row r="34080" spans="10:10" ht="13">
      <c r="J34080" s="169"/>
    </row>
    <row r="34081" spans="10:10" ht="13">
      <c r="J34081" s="169"/>
    </row>
    <row r="34082" spans="10:10" ht="13">
      <c r="J34082" s="169"/>
    </row>
    <row r="34083" spans="10:10" ht="13">
      <c r="J34083" s="169"/>
    </row>
    <row r="34084" spans="10:10" ht="13">
      <c r="J34084" s="169"/>
    </row>
    <row r="34085" spans="10:10" ht="13">
      <c r="J34085" s="169"/>
    </row>
    <row r="34086" spans="10:10" ht="13">
      <c r="J34086" s="169"/>
    </row>
    <row r="34087" spans="10:10" ht="13">
      <c r="J34087" s="169"/>
    </row>
    <row r="34088" spans="10:10" ht="13">
      <c r="J34088" s="169"/>
    </row>
    <row r="34089" spans="10:10" ht="13">
      <c r="J34089" s="169"/>
    </row>
    <row r="34090" spans="10:10" ht="13">
      <c r="J34090" s="169"/>
    </row>
    <row r="34091" spans="10:10" ht="13">
      <c r="J34091" s="169"/>
    </row>
    <row r="34092" spans="10:10" ht="13">
      <c r="J34092" s="169"/>
    </row>
    <row r="34093" spans="10:10" ht="13">
      <c r="J34093" s="169"/>
    </row>
    <row r="34094" spans="10:10" ht="13">
      <c r="J34094" s="169"/>
    </row>
    <row r="34095" spans="10:10" ht="13">
      <c r="J34095" s="169"/>
    </row>
    <row r="34096" spans="10:10" ht="13">
      <c r="J34096" s="169"/>
    </row>
    <row r="34097" spans="10:10" ht="13">
      <c r="J34097" s="169"/>
    </row>
    <row r="34098" spans="10:10" ht="13">
      <c r="J34098" s="169"/>
    </row>
    <row r="34099" spans="10:10" ht="13">
      <c r="J34099" s="169"/>
    </row>
    <row r="34100" spans="10:10" ht="13">
      <c r="J34100" s="169"/>
    </row>
    <row r="34101" spans="10:10" ht="13">
      <c r="J34101" s="169"/>
    </row>
    <row r="34102" spans="10:10" ht="13">
      <c r="J34102" s="169"/>
    </row>
    <row r="34103" spans="10:10" ht="13">
      <c r="J34103" s="169"/>
    </row>
    <row r="34104" spans="10:10" ht="13">
      <c r="J34104" s="169"/>
    </row>
    <row r="34105" spans="10:10" ht="13">
      <c r="J34105" s="169"/>
    </row>
    <row r="34106" spans="10:10" ht="13">
      <c r="J34106" s="169"/>
    </row>
    <row r="34107" spans="10:10" ht="13">
      <c r="J34107" s="169"/>
    </row>
    <row r="34108" spans="10:10" ht="13">
      <c r="J34108" s="169"/>
    </row>
    <row r="34109" spans="10:10" ht="13">
      <c r="J34109" s="169"/>
    </row>
    <row r="34110" spans="10:10" ht="13">
      <c r="J34110" s="169"/>
    </row>
    <row r="34111" spans="10:10" ht="13">
      <c r="J34111" s="169"/>
    </row>
    <row r="34112" spans="10:10" ht="13">
      <c r="J34112" s="169"/>
    </row>
    <row r="34113" spans="10:10" ht="13">
      <c r="J34113" s="169"/>
    </row>
    <row r="34114" spans="10:10" ht="13">
      <c r="J34114" s="169"/>
    </row>
    <row r="34115" spans="10:10" ht="13">
      <c r="J34115" s="169"/>
    </row>
    <row r="34116" spans="10:10" ht="13">
      <c r="J34116" s="169"/>
    </row>
    <row r="34117" spans="10:10" ht="13">
      <c r="J34117" s="169"/>
    </row>
    <row r="34118" spans="10:10" ht="13">
      <c r="J34118" s="169"/>
    </row>
    <row r="34119" spans="10:10" ht="13">
      <c r="J34119" s="169"/>
    </row>
    <row r="34120" spans="10:10" ht="13">
      <c r="J34120" s="169"/>
    </row>
    <row r="34121" spans="10:10" ht="13">
      <c r="J34121" s="169"/>
    </row>
    <row r="34122" spans="10:10" ht="13">
      <c r="J34122" s="169"/>
    </row>
    <row r="34123" spans="10:10" ht="13">
      <c r="J34123" s="169"/>
    </row>
    <row r="34124" spans="10:10" ht="13">
      <c r="J34124" s="169"/>
    </row>
    <row r="34125" spans="10:10" ht="13">
      <c r="J34125" s="169"/>
    </row>
    <row r="34126" spans="10:10" ht="13">
      <c r="J34126" s="169"/>
    </row>
    <row r="34127" spans="10:10" ht="13">
      <c r="J34127" s="169"/>
    </row>
    <row r="34128" spans="10:10" ht="13">
      <c r="J34128" s="169"/>
    </row>
    <row r="34129" spans="10:10" ht="13">
      <c r="J34129" s="169"/>
    </row>
    <row r="34130" spans="10:10" ht="13">
      <c r="J34130" s="169"/>
    </row>
    <row r="34131" spans="10:10" ht="13">
      <c r="J34131" s="169"/>
    </row>
    <row r="34132" spans="10:10" ht="13">
      <c r="J34132" s="169"/>
    </row>
    <row r="34133" spans="10:10" ht="13">
      <c r="J34133" s="169"/>
    </row>
    <row r="34134" spans="10:10" ht="13">
      <c r="J34134" s="169"/>
    </row>
    <row r="34135" spans="10:10" ht="13">
      <c r="J34135" s="169"/>
    </row>
    <row r="34136" spans="10:10" ht="13">
      <c r="J34136" s="169"/>
    </row>
    <row r="34137" spans="10:10" ht="13">
      <c r="J34137" s="169"/>
    </row>
    <row r="34138" spans="10:10" ht="13">
      <c r="J34138" s="169"/>
    </row>
    <row r="34139" spans="10:10" ht="13">
      <c r="J34139" s="169"/>
    </row>
    <row r="34140" spans="10:10" ht="13">
      <c r="J34140" s="169"/>
    </row>
    <row r="34141" spans="10:10" ht="13">
      <c r="J34141" s="169"/>
    </row>
    <row r="34142" spans="10:10" ht="13">
      <c r="J34142" s="169"/>
    </row>
    <row r="34143" spans="10:10" ht="13">
      <c r="J34143" s="169"/>
    </row>
    <row r="34144" spans="10:10" ht="13">
      <c r="J34144" s="169"/>
    </row>
    <row r="34145" spans="10:10" ht="13">
      <c r="J34145" s="169"/>
    </row>
    <row r="34146" spans="10:10" ht="13">
      <c r="J34146" s="169"/>
    </row>
    <row r="34147" spans="10:10" ht="13">
      <c r="J34147" s="169"/>
    </row>
    <row r="34148" spans="10:10" ht="13">
      <c r="J34148" s="169"/>
    </row>
    <row r="34149" spans="10:10" ht="13">
      <c r="J34149" s="169"/>
    </row>
    <row r="34150" spans="10:10" ht="13">
      <c r="J34150" s="169"/>
    </row>
    <row r="34151" spans="10:10" ht="13">
      <c r="J34151" s="169"/>
    </row>
    <row r="34152" spans="10:10" ht="13">
      <c r="J34152" s="169"/>
    </row>
    <row r="34153" spans="10:10" ht="13">
      <c r="J34153" s="169"/>
    </row>
    <row r="34154" spans="10:10" ht="13">
      <c r="J34154" s="169"/>
    </row>
    <row r="34155" spans="10:10" ht="13">
      <c r="J34155" s="169"/>
    </row>
    <row r="34156" spans="10:10" ht="13">
      <c r="J34156" s="169"/>
    </row>
    <row r="34157" spans="10:10" ht="13">
      <c r="J34157" s="169"/>
    </row>
    <row r="34158" spans="10:10" ht="13">
      <c r="J34158" s="169"/>
    </row>
    <row r="34159" spans="10:10" ht="13">
      <c r="J34159" s="169"/>
    </row>
    <row r="34160" spans="10:10" ht="13">
      <c r="J34160" s="169"/>
    </row>
    <row r="34161" spans="10:10" ht="13">
      <c r="J34161" s="169"/>
    </row>
    <row r="34162" spans="10:10" ht="13">
      <c r="J34162" s="169"/>
    </row>
    <row r="34163" spans="10:10" ht="13">
      <c r="J34163" s="169"/>
    </row>
    <row r="34164" spans="10:10" ht="13">
      <c r="J34164" s="169"/>
    </row>
    <row r="34165" spans="10:10" ht="13">
      <c r="J34165" s="169"/>
    </row>
    <row r="34166" spans="10:10" ht="13">
      <c r="J34166" s="169"/>
    </row>
    <row r="34167" spans="10:10" ht="13">
      <c r="J34167" s="169"/>
    </row>
    <row r="34168" spans="10:10" ht="13">
      <c r="J34168" s="169"/>
    </row>
    <row r="34169" spans="10:10" ht="13">
      <c r="J34169" s="169"/>
    </row>
    <row r="34170" spans="10:10" ht="13">
      <c r="J34170" s="169"/>
    </row>
    <row r="34171" spans="10:10" ht="13">
      <c r="J34171" s="169"/>
    </row>
    <row r="34172" spans="10:10" ht="13">
      <c r="J34172" s="169"/>
    </row>
    <row r="34173" spans="10:10" ht="13">
      <c r="J34173" s="169"/>
    </row>
    <row r="34174" spans="10:10" ht="13">
      <c r="J34174" s="169"/>
    </row>
    <row r="34175" spans="10:10" ht="13">
      <c r="J34175" s="169"/>
    </row>
    <row r="34176" spans="10:10" ht="13">
      <c r="J34176" s="169"/>
    </row>
    <row r="34177" spans="10:10" ht="13">
      <c r="J34177" s="169"/>
    </row>
    <row r="34178" spans="10:10" ht="13">
      <c r="J34178" s="169"/>
    </row>
    <row r="34179" spans="10:10" ht="13">
      <c r="J34179" s="169"/>
    </row>
    <row r="34180" spans="10:10" ht="13">
      <c r="J34180" s="169"/>
    </row>
    <row r="34181" spans="10:10" ht="13">
      <c r="J34181" s="169"/>
    </row>
    <row r="34182" spans="10:10" ht="13">
      <c r="J34182" s="169"/>
    </row>
    <row r="34183" spans="10:10" ht="13">
      <c r="J34183" s="169"/>
    </row>
    <row r="34184" spans="10:10" ht="13">
      <c r="J34184" s="169"/>
    </row>
    <row r="34185" spans="10:10" ht="13">
      <c r="J34185" s="169"/>
    </row>
    <row r="34186" spans="10:10" ht="13">
      <c r="J34186" s="169"/>
    </row>
    <row r="34187" spans="10:10" ht="13">
      <c r="J34187" s="169"/>
    </row>
    <row r="34188" spans="10:10" ht="13">
      <c r="J34188" s="169"/>
    </row>
    <row r="34189" spans="10:10" ht="13">
      <c r="J34189" s="169"/>
    </row>
    <row r="34190" spans="10:10" ht="13">
      <c r="J34190" s="169"/>
    </row>
    <row r="34191" spans="10:10" ht="13">
      <c r="J34191" s="169"/>
    </row>
    <row r="34192" spans="10:10" ht="13">
      <c r="J34192" s="169"/>
    </row>
    <row r="34193" spans="10:10" ht="13">
      <c r="J34193" s="169"/>
    </row>
    <row r="34194" spans="10:10" ht="13">
      <c r="J34194" s="169"/>
    </row>
    <row r="34195" spans="10:10" ht="13">
      <c r="J34195" s="169"/>
    </row>
    <row r="34196" spans="10:10" ht="13">
      <c r="J34196" s="169"/>
    </row>
    <row r="34197" spans="10:10" ht="13">
      <c r="J34197" s="169"/>
    </row>
    <row r="34198" spans="10:10" ht="13">
      <c r="J34198" s="169"/>
    </row>
    <row r="34199" spans="10:10" ht="13">
      <c r="J34199" s="169"/>
    </row>
    <row r="34200" spans="10:10" ht="13">
      <c r="J34200" s="169"/>
    </row>
    <row r="34201" spans="10:10" ht="13">
      <c r="J34201" s="169"/>
    </row>
    <row r="34202" spans="10:10" ht="13">
      <c r="J34202" s="169"/>
    </row>
    <row r="34203" spans="10:10" ht="13">
      <c r="J34203" s="169"/>
    </row>
    <row r="34204" spans="10:10" ht="13">
      <c r="J34204" s="169"/>
    </row>
    <row r="34205" spans="10:10" ht="13">
      <c r="J34205" s="169"/>
    </row>
    <row r="34206" spans="10:10" ht="13">
      <c r="J34206" s="169"/>
    </row>
    <row r="34207" spans="10:10" ht="13">
      <c r="J34207" s="169"/>
    </row>
    <row r="34208" spans="10:10" ht="13">
      <c r="J34208" s="169"/>
    </row>
    <row r="34209" spans="10:10" ht="13">
      <c r="J34209" s="169"/>
    </row>
    <row r="34210" spans="10:10" ht="13">
      <c r="J34210" s="169"/>
    </row>
    <row r="34211" spans="10:10" ht="13">
      <c r="J34211" s="169"/>
    </row>
    <row r="34212" spans="10:10" ht="13">
      <c r="J34212" s="169"/>
    </row>
    <row r="34213" spans="10:10" ht="13">
      <c r="J34213" s="169"/>
    </row>
    <row r="34214" spans="10:10" ht="13">
      <c r="J34214" s="169"/>
    </row>
    <row r="34215" spans="10:10" ht="13">
      <c r="J34215" s="169"/>
    </row>
    <row r="34216" spans="10:10" ht="13">
      <c r="J34216" s="169"/>
    </row>
    <row r="34217" spans="10:10" ht="13">
      <c r="J34217" s="169"/>
    </row>
    <row r="34218" spans="10:10" ht="13">
      <c r="J34218" s="169"/>
    </row>
    <row r="34219" spans="10:10" ht="13">
      <c r="J34219" s="169"/>
    </row>
    <row r="34220" spans="10:10" ht="13">
      <c r="J34220" s="169"/>
    </row>
    <row r="34221" spans="10:10" ht="13">
      <c r="J34221" s="169"/>
    </row>
    <row r="34222" spans="10:10" ht="13">
      <c r="J34222" s="169"/>
    </row>
    <row r="34223" spans="10:10" ht="13">
      <c r="J34223" s="169"/>
    </row>
    <row r="34224" spans="10:10" ht="13">
      <c r="J34224" s="169"/>
    </row>
    <row r="34225" spans="10:10" ht="13">
      <c r="J34225" s="169"/>
    </row>
    <row r="34226" spans="10:10" ht="13">
      <c r="J34226" s="169"/>
    </row>
    <row r="34227" spans="10:10" ht="13">
      <c r="J34227" s="169"/>
    </row>
    <row r="34228" spans="10:10" ht="13">
      <c r="J34228" s="169"/>
    </row>
    <row r="34229" spans="10:10" ht="13">
      <c r="J34229" s="169"/>
    </row>
    <row r="34230" spans="10:10" ht="13">
      <c r="J34230" s="169"/>
    </row>
    <row r="34231" spans="10:10" ht="13">
      <c r="J34231" s="169"/>
    </row>
    <row r="34232" spans="10:10" ht="13">
      <c r="J34232" s="169"/>
    </row>
    <row r="34233" spans="10:10" ht="13">
      <c r="J34233" s="169"/>
    </row>
    <row r="34234" spans="10:10" ht="13">
      <c r="J34234" s="169"/>
    </row>
    <row r="34235" spans="10:10" ht="13">
      <c r="J34235" s="169"/>
    </row>
    <row r="34236" spans="10:10" ht="13">
      <c r="J34236" s="169"/>
    </row>
    <row r="34237" spans="10:10" ht="13">
      <c r="J34237" s="169"/>
    </row>
    <row r="34238" spans="10:10" ht="13">
      <c r="J34238" s="169"/>
    </row>
    <row r="34239" spans="10:10" ht="13">
      <c r="J34239" s="169"/>
    </row>
    <row r="34240" spans="10:10" ht="13">
      <c r="J34240" s="169"/>
    </row>
    <row r="34241" spans="10:10" ht="13">
      <c r="J34241" s="169"/>
    </row>
    <row r="34242" spans="10:10" ht="13">
      <c r="J34242" s="169"/>
    </row>
    <row r="34243" spans="10:10" ht="13">
      <c r="J34243" s="169"/>
    </row>
    <row r="34244" spans="10:10" ht="13">
      <c r="J34244" s="169"/>
    </row>
    <row r="34245" spans="10:10" ht="13">
      <c r="J34245" s="169"/>
    </row>
    <row r="34246" spans="10:10" ht="13">
      <c r="J34246" s="169"/>
    </row>
    <row r="34247" spans="10:10" ht="13">
      <c r="J34247" s="169"/>
    </row>
    <row r="34248" spans="10:10" ht="13">
      <c r="J34248" s="169"/>
    </row>
    <row r="34249" spans="10:10" ht="13">
      <c r="J34249" s="169"/>
    </row>
    <row r="34250" spans="10:10" ht="13">
      <c r="J34250" s="169"/>
    </row>
    <row r="34251" spans="10:10" ht="13">
      <c r="J34251" s="169"/>
    </row>
    <row r="34252" spans="10:10" ht="13">
      <c r="J34252" s="169"/>
    </row>
    <row r="34253" spans="10:10" ht="13">
      <c r="J34253" s="169"/>
    </row>
    <row r="34254" spans="10:10" ht="13">
      <c r="J34254" s="169"/>
    </row>
    <row r="34255" spans="10:10" ht="13">
      <c r="J34255" s="169"/>
    </row>
    <row r="34256" spans="10:10" ht="13">
      <c r="J34256" s="169"/>
    </row>
    <row r="34257" spans="10:10" ht="13">
      <c r="J34257" s="169"/>
    </row>
    <row r="34258" spans="10:10" ht="13">
      <c r="J34258" s="169"/>
    </row>
    <row r="34259" spans="10:10" ht="13">
      <c r="J34259" s="169"/>
    </row>
    <row r="34260" spans="10:10" ht="13">
      <c r="J34260" s="169"/>
    </row>
    <row r="34261" spans="10:10" ht="13">
      <c r="J34261" s="169"/>
    </row>
    <row r="34262" spans="10:10" ht="13">
      <c r="J34262" s="169"/>
    </row>
    <row r="34263" spans="10:10" ht="13">
      <c r="J34263" s="169"/>
    </row>
    <row r="34264" spans="10:10" ht="13">
      <c r="J34264" s="169"/>
    </row>
    <row r="34265" spans="10:10" ht="13">
      <c r="J34265" s="169"/>
    </row>
    <row r="34266" spans="10:10" ht="13">
      <c r="J34266" s="169"/>
    </row>
    <row r="34267" spans="10:10" ht="13">
      <c r="J34267" s="169"/>
    </row>
    <row r="34268" spans="10:10" ht="13">
      <c r="J34268" s="169"/>
    </row>
    <row r="34269" spans="10:10" ht="13">
      <c r="J34269" s="169"/>
    </row>
    <row r="34270" spans="10:10" ht="13">
      <c r="J34270" s="169"/>
    </row>
    <row r="34271" spans="10:10" ht="13">
      <c r="J34271" s="169"/>
    </row>
    <row r="34272" spans="10:10" ht="13">
      <c r="J34272" s="169"/>
    </row>
    <row r="34273" spans="10:10" ht="13">
      <c r="J34273" s="169"/>
    </row>
    <row r="34274" spans="10:10" ht="13">
      <c r="J34274" s="169"/>
    </row>
    <row r="34275" spans="10:10" ht="13">
      <c r="J34275" s="169"/>
    </row>
    <row r="34276" spans="10:10" ht="13">
      <c r="J34276" s="169"/>
    </row>
    <row r="34277" spans="10:10" ht="13">
      <c r="J34277" s="169"/>
    </row>
    <row r="34278" spans="10:10" ht="13">
      <c r="J34278" s="169"/>
    </row>
    <row r="34279" spans="10:10" ht="13">
      <c r="J34279" s="169"/>
    </row>
    <row r="34280" spans="10:10" ht="13">
      <c r="J34280" s="169"/>
    </row>
    <row r="34281" spans="10:10" ht="13">
      <c r="J34281" s="169"/>
    </row>
    <row r="34282" spans="10:10" ht="13">
      <c r="J34282" s="169"/>
    </row>
    <row r="34283" spans="10:10" ht="13">
      <c r="J34283" s="169"/>
    </row>
    <row r="34284" spans="10:10" ht="13">
      <c r="J34284" s="169"/>
    </row>
    <row r="34285" spans="10:10" ht="13">
      <c r="J34285" s="169"/>
    </row>
    <row r="34286" spans="10:10" ht="13">
      <c r="J34286" s="169"/>
    </row>
    <row r="34287" spans="10:10" ht="13">
      <c r="J34287" s="169"/>
    </row>
    <row r="34288" spans="10:10" ht="13">
      <c r="J34288" s="169"/>
    </row>
    <row r="34289" spans="10:10" ht="13">
      <c r="J34289" s="169"/>
    </row>
    <row r="34290" spans="10:10" ht="13">
      <c r="J34290" s="169"/>
    </row>
    <row r="34291" spans="10:10" ht="13">
      <c r="J34291" s="169"/>
    </row>
    <row r="34292" spans="10:10" ht="13">
      <c r="J34292" s="169"/>
    </row>
    <row r="34293" spans="10:10" ht="13">
      <c r="J34293" s="169"/>
    </row>
    <row r="34294" spans="10:10" ht="13">
      <c r="J34294" s="169"/>
    </row>
    <row r="34295" spans="10:10" ht="13">
      <c r="J34295" s="169"/>
    </row>
    <row r="34296" spans="10:10" ht="13">
      <c r="J34296" s="169"/>
    </row>
    <row r="34297" spans="10:10" ht="13">
      <c r="J34297" s="169"/>
    </row>
    <row r="34298" spans="10:10" ht="13">
      <c r="J34298" s="169"/>
    </row>
    <row r="34299" spans="10:10" ht="13">
      <c r="J34299" s="169"/>
    </row>
    <row r="34300" spans="10:10" ht="13">
      <c r="J34300" s="169"/>
    </row>
    <row r="34301" spans="10:10" ht="13">
      <c r="J34301" s="169"/>
    </row>
    <row r="34302" spans="10:10" ht="13">
      <c r="J34302" s="169"/>
    </row>
    <row r="34303" spans="10:10" ht="13">
      <c r="J34303" s="169"/>
    </row>
    <row r="34304" spans="10:10" ht="13">
      <c r="J34304" s="169"/>
    </row>
    <row r="34305" spans="10:10" ht="13">
      <c r="J34305" s="169"/>
    </row>
    <row r="34306" spans="10:10" ht="13">
      <c r="J34306" s="169"/>
    </row>
    <row r="34307" spans="10:10" ht="13">
      <c r="J34307" s="169"/>
    </row>
    <row r="34308" spans="10:10" ht="13">
      <c r="J34308" s="169"/>
    </row>
    <row r="34309" spans="10:10" ht="13">
      <c r="J34309" s="169"/>
    </row>
    <row r="34310" spans="10:10" ht="13">
      <c r="J34310" s="169"/>
    </row>
    <row r="34311" spans="10:10" ht="13">
      <c r="J34311" s="169"/>
    </row>
    <row r="34312" spans="10:10" ht="13">
      <c r="J34312" s="169"/>
    </row>
    <row r="34313" spans="10:10" ht="13">
      <c r="J34313" s="169"/>
    </row>
    <row r="34314" spans="10:10" ht="13">
      <c r="J34314" s="169"/>
    </row>
    <row r="34315" spans="10:10" ht="13">
      <c r="J34315" s="169"/>
    </row>
    <row r="34316" spans="10:10" ht="13">
      <c r="J34316" s="169"/>
    </row>
    <row r="34317" spans="10:10" ht="13">
      <c r="J34317" s="169"/>
    </row>
    <row r="34318" spans="10:10" ht="13">
      <c r="J34318" s="169"/>
    </row>
    <row r="34319" spans="10:10" ht="13">
      <c r="J34319" s="169"/>
    </row>
    <row r="34320" spans="10:10" ht="13">
      <c r="J34320" s="169"/>
    </row>
    <row r="34321" spans="10:10" ht="13">
      <c r="J34321" s="169"/>
    </row>
    <row r="34322" spans="10:10" ht="13">
      <c r="J34322" s="169"/>
    </row>
    <row r="34323" spans="10:10" ht="13">
      <c r="J34323" s="169"/>
    </row>
    <row r="34324" spans="10:10" ht="13">
      <c r="J34324" s="169"/>
    </row>
    <row r="34325" spans="10:10" ht="13">
      <c r="J34325" s="169"/>
    </row>
    <row r="34326" spans="10:10" ht="13">
      <c r="J34326" s="169"/>
    </row>
    <row r="34327" spans="10:10" ht="13">
      <c r="J34327" s="169"/>
    </row>
    <row r="34328" spans="10:10" ht="13">
      <c r="J34328" s="169"/>
    </row>
    <row r="34329" spans="10:10" ht="13">
      <c r="J34329" s="169"/>
    </row>
    <row r="34330" spans="10:10" ht="13">
      <c r="J34330" s="169"/>
    </row>
    <row r="34331" spans="10:10" ht="13">
      <c r="J34331" s="169"/>
    </row>
    <row r="34332" spans="10:10" ht="13">
      <c r="J34332" s="169"/>
    </row>
    <row r="34333" spans="10:10" ht="13">
      <c r="J34333" s="169"/>
    </row>
    <row r="34334" spans="10:10" ht="13">
      <c r="J34334" s="169"/>
    </row>
    <row r="34335" spans="10:10" ht="13">
      <c r="J34335" s="169"/>
    </row>
    <row r="34336" spans="10:10" ht="13">
      <c r="J34336" s="169"/>
    </row>
    <row r="34337" spans="10:10" ht="13">
      <c r="J34337" s="169"/>
    </row>
    <row r="34338" spans="10:10" ht="13">
      <c r="J34338" s="169"/>
    </row>
    <row r="34339" spans="10:10" ht="13">
      <c r="J34339" s="169"/>
    </row>
    <row r="34340" spans="10:10" ht="13">
      <c r="J34340" s="169"/>
    </row>
    <row r="34341" spans="10:10" ht="13">
      <c r="J34341" s="169"/>
    </row>
    <row r="34342" spans="10:10" ht="13">
      <c r="J34342" s="169"/>
    </row>
    <row r="34343" spans="10:10" ht="13">
      <c r="J34343" s="169"/>
    </row>
    <row r="34344" spans="10:10" ht="13">
      <c r="J34344" s="169"/>
    </row>
    <row r="34345" spans="10:10" ht="13">
      <c r="J34345" s="169"/>
    </row>
    <row r="34346" spans="10:10" ht="13">
      <c r="J34346" s="169"/>
    </row>
    <row r="34347" spans="10:10" ht="13">
      <c r="J34347" s="169"/>
    </row>
    <row r="34348" spans="10:10" ht="13">
      <c r="J34348" s="169"/>
    </row>
    <row r="34349" spans="10:10" ht="13">
      <c r="J34349" s="169"/>
    </row>
    <row r="34350" spans="10:10" ht="13">
      <c r="J34350" s="169"/>
    </row>
    <row r="34351" spans="10:10" ht="13">
      <c r="J34351" s="169"/>
    </row>
    <row r="34352" spans="10:10" ht="13">
      <c r="J34352" s="169"/>
    </row>
    <row r="34353" spans="10:10" ht="13">
      <c r="J34353" s="169"/>
    </row>
    <row r="34354" spans="10:10" ht="13">
      <c r="J34354" s="169"/>
    </row>
    <row r="34355" spans="10:10" ht="13">
      <c r="J34355" s="169"/>
    </row>
    <row r="34356" spans="10:10" ht="13">
      <c r="J34356" s="169"/>
    </row>
    <row r="34357" spans="10:10" ht="13">
      <c r="J34357" s="169"/>
    </row>
    <row r="34358" spans="10:10" ht="13">
      <c r="J34358" s="169"/>
    </row>
    <row r="34359" spans="10:10" ht="13">
      <c r="J34359" s="169"/>
    </row>
    <row r="34360" spans="10:10" ht="13">
      <c r="J34360" s="169"/>
    </row>
    <row r="34361" spans="10:10" ht="13">
      <c r="J34361" s="169"/>
    </row>
    <row r="34362" spans="10:10" ht="13">
      <c r="J34362" s="169"/>
    </row>
    <row r="34363" spans="10:10" ht="13">
      <c r="J34363" s="169"/>
    </row>
    <row r="34364" spans="10:10" ht="13">
      <c r="J34364" s="169"/>
    </row>
    <row r="34365" spans="10:10" ht="13">
      <c r="J34365" s="169"/>
    </row>
    <row r="34366" spans="10:10" ht="13">
      <c r="J34366" s="169"/>
    </row>
    <row r="34367" spans="10:10" ht="13">
      <c r="J34367" s="169"/>
    </row>
    <row r="34368" spans="10:10" ht="13">
      <c r="J34368" s="169"/>
    </row>
    <row r="34369" spans="10:10" ht="13">
      <c r="J34369" s="169"/>
    </row>
    <row r="34370" spans="10:10" ht="13">
      <c r="J34370" s="169"/>
    </row>
    <row r="34371" spans="10:10" ht="13">
      <c r="J34371" s="169"/>
    </row>
    <row r="34372" spans="10:10" ht="13">
      <c r="J34372" s="169"/>
    </row>
    <row r="34373" spans="10:10" ht="13">
      <c r="J34373" s="169"/>
    </row>
    <row r="34374" spans="10:10" ht="13">
      <c r="J34374" s="169"/>
    </row>
    <row r="34375" spans="10:10" ht="13">
      <c r="J34375" s="169"/>
    </row>
    <row r="34376" spans="10:10" ht="13">
      <c r="J34376" s="169"/>
    </row>
    <row r="34377" spans="10:10" ht="13">
      <c r="J34377" s="169"/>
    </row>
    <row r="34378" spans="10:10" ht="13">
      <c r="J34378" s="169"/>
    </row>
    <row r="34379" spans="10:10" ht="13">
      <c r="J34379" s="169"/>
    </row>
    <row r="34380" spans="10:10" ht="13">
      <c r="J34380" s="169"/>
    </row>
    <row r="34381" spans="10:10" ht="13">
      <c r="J34381" s="169"/>
    </row>
    <row r="34382" spans="10:10" ht="13">
      <c r="J34382" s="169"/>
    </row>
    <row r="34383" spans="10:10" ht="13">
      <c r="J34383" s="169"/>
    </row>
    <row r="34384" spans="10:10" ht="13">
      <c r="J34384" s="169"/>
    </row>
    <row r="34385" spans="10:10" ht="13">
      <c r="J34385" s="169"/>
    </row>
    <row r="34386" spans="10:10" ht="13">
      <c r="J34386" s="169"/>
    </row>
    <row r="34387" spans="10:10" ht="13">
      <c r="J34387" s="169"/>
    </row>
    <row r="34388" spans="10:10" ht="13">
      <c r="J34388" s="169"/>
    </row>
    <row r="34389" spans="10:10" ht="13">
      <c r="J34389" s="169"/>
    </row>
    <row r="34390" spans="10:10" ht="13">
      <c r="J34390" s="169"/>
    </row>
    <row r="34391" spans="10:10" ht="13">
      <c r="J34391" s="169"/>
    </row>
    <row r="34392" spans="10:10" ht="13">
      <c r="J34392" s="169"/>
    </row>
    <row r="34393" spans="10:10" ht="13">
      <c r="J34393" s="169"/>
    </row>
    <row r="34394" spans="10:10" ht="13">
      <c r="J34394" s="169"/>
    </row>
    <row r="34395" spans="10:10" ht="13">
      <c r="J34395" s="169"/>
    </row>
    <row r="34396" spans="10:10" ht="13">
      <c r="J34396" s="169"/>
    </row>
    <row r="34397" spans="10:10" ht="13">
      <c r="J34397" s="169"/>
    </row>
    <row r="34398" spans="10:10" ht="13">
      <c r="J34398" s="169"/>
    </row>
    <row r="34399" spans="10:10" ht="13">
      <c r="J34399" s="169"/>
    </row>
    <row r="34400" spans="10:10" ht="13">
      <c r="J34400" s="169"/>
    </row>
    <row r="34401" spans="10:10" ht="13">
      <c r="J34401" s="169"/>
    </row>
    <row r="34402" spans="10:10" ht="13">
      <c r="J34402" s="169"/>
    </row>
    <row r="34403" spans="10:10" ht="13">
      <c r="J34403" s="169"/>
    </row>
    <row r="34404" spans="10:10" ht="13">
      <c r="J34404" s="169"/>
    </row>
    <row r="34405" spans="10:10" ht="13">
      <c r="J34405" s="169"/>
    </row>
    <row r="34406" spans="10:10" ht="13">
      <c r="J34406" s="169"/>
    </row>
    <row r="34407" spans="10:10" ht="13">
      <c r="J34407" s="169"/>
    </row>
    <row r="34408" spans="10:10" ht="13">
      <c r="J34408" s="169"/>
    </row>
    <row r="34409" spans="10:10" ht="13">
      <c r="J34409" s="169"/>
    </row>
    <row r="34410" spans="10:10" ht="13">
      <c r="J34410" s="169"/>
    </row>
    <row r="34411" spans="10:10" ht="13">
      <c r="J34411" s="169"/>
    </row>
    <row r="34412" spans="10:10" ht="13">
      <c r="J34412" s="169"/>
    </row>
    <row r="34413" spans="10:10" ht="13">
      <c r="J34413" s="169"/>
    </row>
    <row r="34414" spans="10:10" ht="13">
      <c r="J34414" s="169"/>
    </row>
    <row r="34415" spans="10:10" ht="13">
      <c r="J34415" s="169"/>
    </row>
    <row r="34416" spans="10:10" ht="13">
      <c r="J34416" s="169"/>
    </row>
    <row r="34417" spans="10:10" ht="13">
      <c r="J34417" s="169"/>
    </row>
    <row r="34418" spans="10:10" ht="13">
      <c r="J34418" s="169"/>
    </row>
    <row r="34419" spans="10:10" ht="13">
      <c r="J34419" s="169"/>
    </row>
    <row r="34420" spans="10:10" ht="13">
      <c r="J34420" s="169"/>
    </row>
    <row r="34421" spans="10:10" ht="13">
      <c r="J34421" s="169"/>
    </row>
    <row r="34422" spans="10:10" ht="13">
      <c r="J34422" s="169"/>
    </row>
    <row r="34423" spans="10:10" ht="13">
      <c r="J34423" s="169"/>
    </row>
    <row r="34424" spans="10:10" ht="13">
      <c r="J34424" s="169"/>
    </row>
    <row r="34425" spans="10:10" ht="13">
      <c r="J34425" s="169"/>
    </row>
    <row r="34426" spans="10:10" ht="13">
      <c r="J34426" s="169"/>
    </row>
    <row r="34427" spans="10:10" ht="13">
      <c r="J34427" s="169"/>
    </row>
    <row r="34428" spans="10:10" ht="13">
      <c r="J34428" s="169"/>
    </row>
    <row r="34429" spans="10:10" ht="13">
      <c r="J34429" s="169"/>
    </row>
    <row r="34430" spans="10:10" ht="13">
      <c r="J34430" s="169"/>
    </row>
    <row r="34431" spans="10:10" ht="13">
      <c r="J34431" s="169"/>
    </row>
    <row r="34432" spans="10:10" ht="13">
      <c r="J34432" s="169"/>
    </row>
    <row r="34433" spans="10:10" ht="13">
      <c r="J34433" s="169"/>
    </row>
    <row r="34434" spans="10:10" ht="13">
      <c r="J34434" s="169"/>
    </row>
    <row r="34435" spans="10:10" ht="13">
      <c r="J34435" s="169"/>
    </row>
    <row r="34436" spans="10:10" ht="13">
      <c r="J34436" s="169"/>
    </row>
    <row r="34437" spans="10:10" ht="13">
      <c r="J34437" s="169"/>
    </row>
    <row r="34438" spans="10:10" ht="13">
      <c r="J34438" s="169"/>
    </row>
    <row r="34439" spans="10:10" ht="13">
      <c r="J34439" s="169"/>
    </row>
    <row r="34440" spans="10:10" ht="13">
      <c r="J34440" s="169"/>
    </row>
    <row r="34441" spans="10:10" ht="13">
      <c r="J34441" s="169"/>
    </row>
    <row r="34442" spans="10:10" ht="13">
      <c r="J34442" s="169"/>
    </row>
    <row r="34443" spans="10:10" ht="13">
      <c r="J34443" s="169"/>
    </row>
    <row r="34444" spans="10:10" ht="13">
      <c r="J34444" s="169"/>
    </row>
    <row r="34445" spans="10:10" ht="13">
      <c r="J34445" s="169"/>
    </row>
    <row r="34446" spans="10:10" ht="13">
      <c r="J34446" s="169"/>
    </row>
    <row r="34447" spans="10:10" ht="13">
      <c r="J34447" s="169"/>
    </row>
    <row r="34448" spans="10:10" ht="13">
      <c r="J34448" s="169"/>
    </row>
    <row r="34449" spans="10:10" ht="13">
      <c r="J34449" s="169"/>
    </row>
    <row r="34450" spans="10:10" ht="13">
      <c r="J34450" s="169"/>
    </row>
    <row r="34451" spans="10:10" ht="13">
      <c r="J34451" s="169"/>
    </row>
    <row r="34452" spans="10:10" ht="13">
      <c r="J34452" s="169"/>
    </row>
    <row r="34453" spans="10:10" ht="13">
      <c r="J34453" s="169"/>
    </row>
    <row r="34454" spans="10:10" ht="13">
      <c r="J34454" s="169"/>
    </row>
    <row r="34455" spans="10:10" ht="13">
      <c r="J34455" s="169"/>
    </row>
    <row r="34456" spans="10:10" ht="13">
      <c r="J34456" s="169"/>
    </row>
    <row r="34457" spans="10:10" ht="13">
      <c r="J34457" s="169"/>
    </row>
    <row r="34458" spans="10:10" ht="13">
      <c r="J34458" s="169"/>
    </row>
    <row r="34459" spans="10:10" ht="13">
      <c r="J34459" s="169"/>
    </row>
    <row r="34460" spans="10:10" ht="13">
      <c r="J34460" s="169"/>
    </row>
    <row r="34461" spans="10:10" ht="13">
      <c r="J34461" s="169"/>
    </row>
    <row r="34462" spans="10:10" ht="13">
      <c r="J34462" s="169"/>
    </row>
    <row r="34463" spans="10:10" ht="13">
      <c r="J34463" s="169"/>
    </row>
    <row r="34464" spans="10:10" ht="13">
      <c r="J34464" s="169"/>
    </row>
    <row r="34465" spans="10:10" ht="13">
      <c r="J34465" s="169"/>
    </row>
    <row r="34466" spans="10:10" ht="13">
      <c r="J34466" s="169"/>
    </row>
    <row r="34467" spans="10:10" ht="13">
      <c r="J34467" s="169"/>
    </row>
    <row r="34468" spans="10:10" ht="13">
      <c r="J34468" s="169"/>
    </row>
    <row r="34469" spans="10:10" ht="13">
      <c r="J34469" s="169"/>
    </row>
    <row r="34470" spans="10:10" ht="13">
      <c r="J34470" s="169"/>
    </row>
    <row r="34471" spans="10:10" ht="13">
      <c r="J34471" s="169"/>
    </row>
    <row r="34472" spans="10:10" ht="13">
      <c r="J34472" s="169"/>
    </row>
    <row r="34473" spans="10:10" ht="13">
      <c r="J34473" s="169"/>
    </row>
    <row r="34474" spans="10:10" ht="13">
      <c r="J34474" s="169"/>
    </row>
    <row r="34475" spans="10:10" ht="13">
      <c r="J34475" s="169"/>
    </row>
    <row r="34476" spans="10:10" ht="13">
      <c r="J34476" s="169"/>
    </row>
    <row r="34477" spans="10:10" ht="13">
      <c r="J34477" s="169"/>
    </row>
    <row r="34478" spans="10:10" ht="13">
      <c r="J34478" s="169"/>
    </row>
    <row r="34479" spans="10:10" ht="13">
      <c r="J34479" s="169"/>
    </row>
    <row r="34480" spans="10:10" ht="13">
      <c r="J34480" s="169"/>
    </row>
    <row r="34481" spans="10:10" ht="13">
      <c r="J34481" s="169"/>
    </row>
    <row r="34482" spans="10:10" ht="13">
      <c r="J34482" s="169"/>
    </row>
    <row r="34483" spans="10:10" ht="13">
      <c r="J34483" s="169"/>
    </row>
    <row r="34484" spans="10:10" ht="13">
      <c r="J34484" s="169"/>
    </row>
    <row r="34485" spans="10:10" ht="13">
      <c r="J34485" s="169"/>
    </row>
    <row r="34486" spans="10:10" ht="13">
      <c r="J34486" s="169"/>
    </row>
    <row r="34487" spans="10:10" ht="13">
      <c r="J34487" s="169"/>
    </row>
    <row r="34488" spans="10:10" ht="13">
      <c r="J34488" s="169"/>
    </row>
    <row r="34489" spans="10:10" ht="13">
      <c r="J34489" s="169"/>
    </row>
    <row r="34490" spans="10:10" ht="13">
      <c r="J34490" s="169"/>
    </row>
    <row r="34491" spans="10:10" ht="13">
      <c r="J34491" s="169"/>
    </row>
    <row r="34492" spans="10:10" ht="13">
      <c r="J34492" s="169"/>
    </row>
    <row r="34493" spans="10:10" ht="13">
      <c r="J34493" s="169"/>
    </row>
    <row r="34494" spans="10:10" ht="13">
      <c r="J34494" s="169"/>
    </row>
    <row r="34495" spans="10:10" ht="13">
      <c r="J34495" s="169"/>
    </row>
    <row r="34496" spans="10:10" ht="13">
      <c r="J34496" s="169"/>
    </row>
    <row r="34497" spans="10:10" ht="13">
      <c r="J34497" s="169"/>
    </row>
    <row r="34498" spans="10:10" ht="13">
      <c r="J34498" s="169"/>
    </row>
    <row r="34499" spans="10:10" ht="13">
      <c r="J34499" s="169"/>
    </row>
    <row r="34500" spans="10:10" ht="13">
      <c r="J34500" s="169"/>
    </row>
    <row r="34501" spans="10:10" ht="13">
      <c r="J34501" s="169"/>
    </row>
    <row r="34502" spans="10:10" ht="13">
      <c r="J34502" s="169"/>
    </row>
    <row r="34503" spans="10:10" ht="13">
      <c r="J34503" s="169"/>
    </row>
    <row r="34504" spans="10:10" ht="13">
      <c r="J34504" s="169"/>
    </row>
    <row r="34505" spans="10:10" ht="13">
      <c r="J34505" s="169"/>
    </row>
    <row r="34506" spans="10:10" ht="13">
      <c r="J34506" s="169"/>
    </row>
    <row r="34507" spans="10:10" ht="13">
      <c r="J34507" s="169"/>
    </row>
    <row r="34508" spans="10:10" ht="13">
      <c r="J34508" s="169"/>
    </row>
    <row r="34509" spans="10:10" ht="13">
      <c r="J34509" s="169"/>
    </row>
    <row r="34510" spans="10:10" ht="13">
      <c r="J34510" s="169"/>
    </row>
    <row r="34511" spans="10:10" ht="13">
      <c r="J34511" s="169"/>
    </row>
    <row r="34512" spans="10:10" ht="13">
      <c r="J34512" s="169"/>
    </row>
    <row r="34513" spans="10:10" ht="13">
      <c r="J34513" s="169"/>
    </row>
    <row r="34514" spans="10:10" ht="13">
      <c r="J34514" s="169"/>
    </row>
    <row r="34515" spans="10:10" ht="13">
      <c r="J34515" s="169"/>
    </row>
    <row r="34516" spans="10:10" ht="13">
      <c r="J34516" s="169"/>
    </row>
    <row r="34517" spans="10:10" ht="13">
      <c r="J34517" s="169"/>
    </row>
    <row r="34518" spans="10:10" ht="13">
      <c r="J34518" s="169"/>
    </row>
    <row r="34519" spans="10:10" ht="13">
      <c r="J34519" s="169"/>
    </row>
    <row r="34520" spans="10:10" ht="13">
      <c r="J34520" s="169"/>
    </row>
    <row r="34521" spans="10:10" ht="13">
      <c r="J34521" s="169"/>
    </row>
    <row r="34522" spans="10:10" ht="13">
      <c r="J34522" s="169"/>
    </row>
    <row r="34523" spans="10:10" ht="13">
      <c r="J34523" s="169"/>
    </row>
    <row r="34524" spans="10:10" ht="13">
      <c r="J34524" s="169"/>
    </row>
    <row r="34525" spans="10:10" ht="13">
      <c r="J34525" s="169"/>
    </row>
    <row r="34526" spans="10:10" ht="13">
      <c r="J34526" s="169"/>
    </row>
    <row r="34527" spans="10:10" ht="13">
      <c r="J34527" s="169"/>
    </row>
    <row r="34528" spans="10:10" ht="13">
      <c r="J34528" s="169"/>
    </row>
    <row r="34529" spans="10:10" ht="13">
      <c r="J34529" s="169"/>
    </row>
    <row r="34530" spans="10:10" ht="13">
      <c r="J34530" s="169"/>
    </row>
    <row r="34531" spans="10:10" ht="13">
      <c r="J34531" s="169"/>
    </row>
    <row r="34532" spans="10:10" ht="13">
      <c r="J34532" s="169"/>
    </row>
    <row r="34533" spans="10:10" ht="13">
      <c r="J34533" s="169"/>
    </row>
    <row r="34534" spans="10:10" ht="13">
      <c r="J34534" s="169"/>
    </row>
    <row r="34535" spans="10:10" ht="13">
      <c r="J34535" s="169"/>
    </row>
    <row r="34536" spans="10:10" ht="13">
      <c r="J34536" s="169"/>
    </row>
    <row r="34537" spans="10:10" ht="13">
      <c r="J34537" s="169"/>
    </row>
    <row r="34538" spans="10:10" ht="13">
      <c r="J34538" s="169"/>
    </row>
    <row r="34539" spans="10:10" ht="13">
      <c r="J34539" s="169"/>
    </row>
    <row r="34540" spans="10:10" ht="13">
      <c r="J34540" s="169"/>
    </row>
    <row r="34541" spans="10:10" ht="13">
      <c r="J34541" s="169"/>
    </row>
    <row r="34542" spans="10:10" ht="13">
      <c r="J34542" s="169"/>
    </row>
    <row r="34543" spans="10:10" ht="13">
      <c r="J34543" s="169"/>
    </row>
    <row r="34544" spans="10:10" ht="13">
      <c r="J34544" s="169"/>
    </row>
    <row r="34545" spans="10:10" ht="13">
      <c r="J34545" s="169"/>
    </row>
    <row r="34546" spans="10:10" ht="13">
      <c r="J34546" s="169"/>
    </row>
    <row r="34547" spans="10:10" ht="13">
      <c r="J34547" s="169"/>
    </row>
    <row r="34548" spans="10:10" ht="13">
      <c r="J34548" s="169"/>
    </row>
    <row r="34549" spans="10:10" ht="13">
      <c r="J34549" s="169"/>
    </row>
    <row r="34550" spans="10:10" ht="13">
      <c r="J34550" s="169"/>
    </row>
    <row r="34551" spans="10:10" ht="13">
      <c r="J34551" s="169"/>
    </row>
    <row r="34552" spans="10:10" ht="13">
      <c r="J34552" s="169"/>
    </row>
    <row r="34553" spans="10:10" ht="13">
      <c r="J34553" s="169"/>
    </row>
    <row r="34554" spans="10:10" ht="13">
      <c r="J34554" s="169"/>
    </row>
    <row r="34555" spans="10:10" ht="13">
      <c r="J34555" s="169"/>
    </row>
    <row r="34556" spans="10:10" ht="13">
      <c r="J34556" s="169"/>
    </row>
    <row r="34557" spans="10:10" ht="13">
      <c r="J34557" s="169"/>
    </row>
    <row r="34558" spans="10:10" ht="13">
      <c r="J34558" s="169"/>
    </row>
    <row r="34559" spans="10:10" ht="13">
      <c r="J34559" s="169"/>
    </row>
    <row r="34560" spans="10:10" ht="13">
      <c r="J34560" s="169"/>
    </row>
    <row r="34561" spans="10:10" ht="13">
      <c r="J34561" s="169"/>
    </row>
    <row r="34562" spans="10:10" ht="13">
      <c r="J34562" s="169"/>
    </row>
    <row r="34563" spans="10:10" ht="13">
      <c r="J34563" s="169"/>
    </row>
    <row r="34564" spans="10:10" ht="13">
      <c r="J34564" s="169"/>
    </row>
    <row r="34565" spans="10:10" ht="13">
      <c r="J34565" s="169"/>
    </row>
    <row r="34566" spans="10:10" ht="13">
      <c r="J34566" s="169"/>
    </row>
    <row r="34567" spans="10:10" ht="13">
      <c r="J34567" s="169"/>
    </row>
    <row r="34568" spans="10:10" ht="13">
      <c r="J34568" s="169"/>
    </row>
    <row r="34569" spans="10:10" ht="13">
      <c r="J34569" s="169"/>
    </row>
    <row r="34570" spans="10:10" ht="13">
      <c r="J34570" s="169"/>
    </row>
    <row r="34571" spans="10:10" ht="13">
      <c r="J34571" s="169"/>
    </row>
    <row r="34572" spans="10:10" ht="13">
      <c r="J34572" s="169"/>
    </row>
    <row r="34573" spans="10:10" ht="13">
      <c r="J34573" s="169"/>
    </row>
    <row r="34574" spans="10:10" ht="13">
      <c r="J34574" s="169"/>
    </row>
    <row r="34575" spans="10:10" ht="13">
      <c r="J34575" s="169"/>
    </row>
    <row r="34576" spans="10:10" ht="13">
      <c r="J34576" s="169"/>
    </row>
    <row r="34577" spans="10:10" ht="13">
      <c r="J34577" s="169"/>
    </row>
    <row r="34578" spans="10:10" ht="13">
      <c r="J34578" s="169"/>
    </row>
    <row r="34579" spans="10:10" ht="13">
      <c r="J34579" s="169"/>
    </row>
    <row r="34580" spans="10:10" ht="13">
      <c r="J34580" s="169"/>
    </row>
    <row r="34581" spans="10:10" ht="13">
      <c r="J34581" s="169"/>
    </row>
    <row r="34582" spans="10:10" ht="13">
      <c r="J34582" s="169"/>
    </row>
    <row r="34583" spans="10:10" ht="13">
      <c r="J34583" s="169"/>
    </row>
    <row r="34584" spans="10:10" ht="13">
      <c r="J34584" s="169"/>
    </row>
    <row r="34585" spans="10:10" ht="13">
      <c r="J34585" s="169"/>
    </row>
    <row r="34586" spans="10:10" ht="13">
      <c r="J34586" s="169"/>
    </row>
    <row r="34587" spans="10:10" ht="13">
      <c r="J34587" s="169"/>
    </row>
    <row r="34588" spans="10:10" ht="13">
      <c r="J34588" s="169"/>
    </row>
    <row r="34589" spans="10:10" ht="13">
      <c r="J34589" s="169"/>
    </row>
    <row r="34590" spans="10:10" ht="13">
      <c r="J34590" s="169"/>
    </row>
    <row r="34591" spans="10:10" ht="13">
      <c r="J34591" s="169"/>
    </row>
    <row r="34592" spans="10:10" ht="13">
      <c r="J34592" s="169"/>
    </row>
    <row r="34593" spans="10:10" ht="13">
      <c r="J34593" s="169"/>
    </row>
    <row r="34594" spans="10:10" ht="13">
      <c r="J34594" s="169"/>
    </row>
    <row r="34595" spans="10:10" ht="13">
      <c r="J34595" s="169"/>
    </row>
    <row r="34596" spans="10:10" ht="13">
      <c r="J34596" s="169"/>
    </row>
    <row r="34597" spans="10:10" ht="13">
      <c r="J34597" s="169"/>
    </row>
    <row r="34598" spans="10:10" ht="13">
      <c r="J34598" s="169"/>
    </row>
    <row r="34599" spans="10:10" ht="13">
      <c r="J34599" s="169"/>
    </row>
    <row r="34600" spans="10:10" ht="13">
      <c r="J34600" s="169"/>
    </row>
    <row r="34601" spans="10:10" ht="13">
      <c r="J34601" s="169"/>
    </row>
    <row r="34602" spans="10:10" ht="13">
      <c r="J34602" s="169"/>
    </row>
    <row r="34603" spans="10:10" ht="13">
      <c r="J34603" s="169"/>
    </row>
    <row r="34604" spans="10:10" ht="13">
      <c r="J34604" s="169"/>
    </row>
    <row r="34605" spans="10:10" ht="13">
      <c r="J34605" s="169"/>
    </row>
    <row r="34606" spans="10:10" ht="13">
      <c r="J34606" s="169"/>
    </row>
    <row r="34607" spans="10:10" ht="13">
      <c r="J34607" s="169"/>
    </row>
    <row r="34608" spans="10:10" ht="13">
      <c r="J34608" s="169"/>
    </row>
    <row r="34609" spans="10:10" ht="13">
      <c r="J34609" s="169"/>
    </row>
    <row r="34610" spans="10:10" ht="13">
      <c r="J34610" s="169"/>
    </row>
    <row r="34611" spans="10:10" ht="13">
      <c r="J34611" s="169"/>
    </row>
    <row r="34612" spans="10:10" ht="13">
      <c r="J34612" s="169"/>
    </row>
    <row r="34613" spans="10:10" ht="13">
      <c r="J34613" s="169"/>
    </row>
    <row r="34614" spans="10:10" ht="13">
      <c r="J34614" s="169"/>
    </row>
    <row r="34615" spans="10:10" ht="13">
      <c r="J34615" s="169"/>
    </row>
    <row r="34616" spans="10:10" ht="13">
      <c r="J34616" s="169"/>
    </row>
    <row r="34617" spans="10:10" ht="13">
      <c r="J34617" s="169"/>
    </row>
    <row r="34618" spans="10:10" ht="13">
      <c r="J34618" s="169"/>
    </row>
    <row r="34619" spans="10:10" ht="13">
      <c r="J34619" s="169"/>
    </row>
    <row r="34620" spans="10:10" ht="13">
      <c r="J34620" s="169"/>
    </row>
    <row r="34621" spans="10:10" ht="13">
      <c r="J34621" s="169"/>
    </row>
    <row r="34622" spans="10:10" ht="13">
      <c r="J34622" s="169"/>
    </row>
    <row r="34623" spans="10:10" ht="13">
      <c r="J34623" s="169"/>
    </row>
    <row r="34624" spans="10:10" ht="13">
      <c r="J34624" s="169"/>
    </row>
    <row r="34625" spans="10:10" ht="13">
      <c r="J34625" s="169"/>
    </row>
    <row r="34626" spans="10:10" ht="13">
      <c r="J34626" s="169"/>
    </row>
    <row r="34627" spans="10:10" ht="13">
      <c r="J34627" s="169"/>
    </row>
    <row r="34628" spans="10:10" ht="13">
      <c r="J34628" s="169"/>
    </row>
    <row r="34629" spans="10:10" ht="13">
      <c r="J34629" s="169"/>
    </row>
    <row r="34630" spans="10:10" ht="13">
      <c r="J34630" s="169"/>
    </row>
    <row r="34631" spans="10:10" ht="13">
      <c r="J34631" s="169"/>
    </row>
    <row r="34632" spans="10:10" ht="13">
      <c r="J34632" s="169"/>
    </row>
    <row r="34633" spans="10:10" ht="13">
      <c r="J34633" s="169"/>
    </row>
    <row r="34634" spans="10:10" ht="13">
      <c r="J34634" s="169"/>
    </row>
    <row r="34635" spans="10:10" ht="13">
      <c r="J34635" s="169"/>
    </row>
    <row r="34636" spans="10:10" ht="13">
      <c r="J34636" s="169"/>
    </row>
    <row r="34637" spans="10:10" ht="13">
      <c r="J34637" s="169"/>
    </row>
    <row r="34638" spans="10:10" ht="13">
      <c r="J34638" s="169"/>
    </row>
    <row r="34639" spans="10:10" ht="13">
      <c r="J34639" s="169"/>
    </row>
    <row r="34640" spans="10:10" ht="13">
      <c r="J34640" s="169"/>
    </row>
    <row r="34641" spans="10:10" ht="13">
      <c r="J34641" s="169"/>
    </row>
    <row r="34642" spans="10:10" ht="13">
      <c r="J34642" s="169"/>
    </row>
    <row r="34643" spans="10:10" ht="13">
      <c r="J34643" s="169"/>
    </row>
    <row r="34644" spans="10:10" ht="13">
      <c r="J34644" s="169"/>
    </row>
    <row r="34645" spans="10:10" ht="13">
      <c r="J34645" s="169"/>
    </row>
    <row r="34646" spans="10:10" ht="13">
      <c r="J34646" s="169"/>
    </row>
    <row r="34647" spans="10:10" ht="13">
      <c r="J34647" s="169"/>
    </row>
    <row r="34648" spans="10:10" ht="13">
      <c r="J34648" s="169"/>
    </row>
    <row r="34649" spans="10:10" ht="13">
      <c r="J34649" s="169"/>
    </row>
    <row r="34650" spans="10:10" ht="13">
      <c r="J34650" s="169"/>
    </row>
    <row r="34651" spans="10:10" ht="13">
      <c r="J34651" s="169"/>
    </row>
    <row r="34652" spans="10:10" ht="13">
      <c r="J34652" s="169"/>
    </row>
    <row r="34653" spans="10:10" ht="13">
      <c r="J34653" s="169"/>
    </row>
    <row r="34654" spans="10:10" ht="13">
      <c r="J34654" s="169"/>
    </row>
    <row r="34655" spans="10:10" ht="13">
      <c r="J34655" s="169"/>
    </row>
    <row r="34656" spans="10:10" ht="13">
      <c r="J34656" s="169"/>
    </row>
    <row r="34657" spans="10:10" ht="13">
      <c r="J34657" s="169"/>
    </row>
    <row r="34658" spans="10:10" ht="13">
      <c r="J34658" s="169"/>
    </row>
    <row r="34659" spans="10:10" ht="13">
      <c r="J34659" s="169"/>
    </row>
    <row r="34660" spans="10:10" ht="13">
      <c r="J34660" s="169"/>
    </row>
    <row r="34661" spans="10:10" ht="13">
      <c r="J34661" s="169"/>
    </row>
    <row r="34662" spans="10:10" ht="13">
      <c r="J34662" s="169"/>
    </row>
    <row r="34663" spans="10:10" ht="13">
      <c r="J34663" s="169"/>
    </row>
    <row r="34664" spans="10:10" ht="13">
      <c r="J34664" s="169"/>
    </row>
    <row r="34665" spans="10:10" ht="13">
      <c r="J34665" s="169"/>
    </row>
    <row r="34666" spans="10:10" ht="13">
      <c r="J34666" s="169"/>
    </row>
    <row r="34667" spans="10:10" ht="13">
      <c r="J34667" s="169"/>
    </row>
    <row r="34668" spans="10:10" ht="13">
      <c r="J34668" s="169"/>
    </row>
    <row r="34669" spans="10:10" ht="13">
      <c r="J34669" s="169"/>
    </row>
    <row r="34670" spans="10:10" ht="13">
      <c r="J34670" s="169"/>
    </row>
    <row r="34671" spans="10:10" ht="13">
      <c r="J34671" s="169"/>
    </row>
    <row r="34672" spans="10:10" ht="13">
      <c r="J34672" s="169"/>
    </row>
    <row r="34673" spans="10:10" ht="13">
      <c r="J34673" s="169"/>
    </row>
    <row r="34674" spans="10:10" ht="13">
      <c r="J34674" s="169"/>
    </row>
    <row r="34675" spans="10:10" ht="13">
      <c r="J34675" s="169"/>
    </row>
    <row r="34676" spans="10:10" ht="13">
      <c r="J34676" s="169"/>
    </row>
    <row r="34677" spans="10:10" ht="13">
      <c r="J34677" s="169"/>
    </row>
    <row r="34678" spans="10:10" ht="13">
      <c r="J34678" s="169"/>
    </row>
    <row r="34679" spans="10:10" ht="13">
      <c r="J34679" s="169"/>
    </row>
    <row r="34680" spans="10:10" ht="13">
      <c r="J34680" s="169"/>
    </row>
    <row r="34681" spans="10:10" ht="13">
      <c r="J34681" s="169"/>
    </row>
    <row r="34682" spans="10:10" ht="13">
      <c r="J34682" s="169"/>
    </row>
    <row r="34683" spans="10:10" ht="13">
      <c r="J34683" s="169"/>
    </row>
    <row r="34684" spans="10:10" ht="13">
      <c r="J34684" s="169"/>
    </row>
    <row r="34685" spans="10:10" ht="13">
      <c r="J34685" s="169"/>
    </row>
    <row r="34686" spans="10:10" ht="13">
      <c r="J34686" s="169"/>
    </row>
    <row r="34687" spans="10:10" ht="13">
      <c r="J34687" s="169"/>
    </row>
    <row r="34688" spans="10:10" ht="13">
      <c r="J34688" s="169"/>
    </row>
    <row r="34689" spans="10:10" ht="13">
      <c r="J34689" s="169"/>
    </row>
    <row r="34690" spans="10:10" ht="13">
      <c r="J34690" s="169"/>
    </row>
    <row r="34691" spans="10:10" ht="13">
      <c r="J34691" s="169"/>
    </row>
    <row r="34692" spans="10:10" ht="13">
      <c r="J34692" s="169"/>
    </row>
    <row r="34693" spans="10:10" ht="13">
      <c r="J34693" s="169"/>
    </row>
    <row r="34694" spans="10:10" ht="13">
      <c r="J34694" s="169"/>
    </row>
    <row r="34695" spans="10:10" ht="13">
      <c r="J34695" s="169"/>
    </row>
    <row r="34696" spans="10:10" ht="13">
      <c r="J34696" s="169"/>
    </row>
    <row r="34697" spans="10:10" ht="13">
      <c r="J34697" s="169"/>
    </row>
    <row r="34698" spans="10:10" ht="13">
      <c r="J34698" s="169"/>
    </row>
    <row r="34699" spans="10:10" ht="13">
      <c r="J34699" s="169"/>
    </row>
    <row r="34700" spans="10:10" ht="13">
      <c r="J34700" s="169"/>
    </row>
    <row r="34701" spans="10:10" ht="13">
      <c r="J34701" s="169"/>
    </row>
    <row r="34702" spans="10:10" ht="13">
      <c r="J34702" s="169"/>
    </row>
    <row r="34703" spans="10:10" ht="13">
      <c r="J34703" s="169"/>
    </row>
    <row r="34704" spans="10:10" ht="13">
      <c r="J34704" s="169"/>
    </row>
    <row r="34705" spans="10:10" ht="13">
      <c r="J34705" s="169"/>
    </row>
    <row r="34706" spans="10:10" ht="13">
      <c r="J34706" s="169"/>
    </row>
    <row r="34707" spans="10:10" ht="13">
      <c r="J34707" s="169"/>
    </row>
    <row r="34708" spans="10:10" ht="13">
      <c r="J34708" s="169"/>
    </row>
    <row r="34709" spans="10:10" ht="13">
      <c r="J34709" s="169"/>
    </row>
    <row r="34710" spans="10:10" ht="13">
      <c r="J34710" s="169"/>
    </row>
    <row r="34711" spans="10:10" ht="13">
      <c r="J34711" s="169"/>
    </row>
    <row r="34712" spans="10:10" ht="13">
      <c r="J34712" s="169"/>
    </row>
    <row r="34713" spans="10:10" ht="13">
      <c r="J34713" s="169"/>
    </row>
    <row r="34714" spans="10:10" ht="13">
      <c r="J34714" s="169"/>
    </row>
    <row r="34715" spans="10:10" ht="13">
      <c r="J34715" s="169"/>
    </row>
    <row r="34716" spans="10:10" ht="13">
      <c r="J34716" s="169"/>
    </row>
    <row r="34717" spans="10:10" ht="13">
      <c r="J34717" s="169"/>
    </row>
    <row r="34718" spans="10:10" ht="13">
      <c r="J34718" s="169"/>
    </row>
    <row r="34719" spans="10:10" ht="13">
      <c r="J34719" s="169"/>
    </row>
    <row r="34720" spans="10:10" ht="13">
      <c r="J34720" s="169"/>
    </row>
    <row r="34721" spans="10:10" ht="13">
      <c r="J34721" s="169"/>
    </row>
    <row r="34722" spans="10:10" ht="13">
      <c r="J34722" s="169"/>
    </row>
    <row r="34723" spans="10:10" ht="13">
      <c r="J34723" s="169"/>
    </row>
    <row r="34724" spans="10:10" ht="13">
      <c r="J34724" s="169"/>
    </row>
    <row r="34725" spans="10:10" ht="13">
      <c r="J34725" s="169"/>
    </row>
    <row r="34726" spans="10:10" ht="13">
      <c r="J34726" s="169"/>
    </row>
    <row r="34727" spans="10:10" ht="13">
      <c r="J34727" s="169"/>
    </row>
    <row r="34728" spans="10:10" ht="13">
      <c r="J34728" s="169"/>
    </row>
    <row r="34729" spans="10:10" ht="13">
      <c r="J34729" s="169"/>
    </row>
    <row r="34730" spans="10:10" ht="13">
      <c r="J34730" s="169"/>
    </row>
    <row r="34731" spans="10:10" ht="13">
      <c r="J34731" s="169"/>
    </row>
    <row r="34732" spans="10:10" ht="13">
      <c r="J34732" s="169"/>
    </row>
    <row r="34733" spans="10:10" ht="13">
      <c r="J34733" s="169"/>
    </row>
    <row r="34734" spans="10:10" ht="13">
      <c r="J34734" s="169"/>
    </row>
    <row r="34735" spans="10:10" ht="13">
      <c r="J34735" s="169"/>
    </row>
    <row r="34736" spans="10:10" ht="13">
      <c r="J34736" s="169"/>
    </row>
    <row r="34737" spans="10:10" ht="13">
      <c r="J34737" s="169"/>
    </row>
    <row r="34738" spans="10:10" ht="13">
      <c r="J34738" s="169"/>
    </row>
    <row r="34739" spans="10:10" ht="13">
      <c r="J34739" s="169"/>
    </row>
    <row r="34740" spans="10:10" ht="13">
      <c r="J34740" s="169"/>
    </row>
    <row r="34741" spans="10:10" ht="13">
      <c r="J34741" s="169"/>
    </row>
    <row r="34742" spans="10:10" ht="13">
      <c r="J34742" s="169"/>
    </row>
    <row r="34743" spans="10:10" ht="13">
      <c r="J34743" s="169"/>
    </row>
    <row r="34744" spans="10:10" ht="13">
      <c r="J34744" s="169"/>
    </row>
    <row r="34745" spans="10:10" ht="13">
      <c r="J34745" s="169"/>
    </row>
    <row r="34746" spans="10:10" ht="13">
      <c r="J34746" s="169"/>
    </row>
    <row r="34747" spans="10:10" ht="13">
      <c r="J34747" s="169"/>
    </row>
    <row r="34748" spans="10:10" ht="13">
      <c r="J34748" s="169"/>
    </row>
    <row r="34749" spans="10:10" ht="13">
      <c r="J34749" s="169"/>
    </row>
    <row r="34750" spans="10:10" ht="13">
      <c r="J34750" s="169"/>
    </row>
    <row r="34751" spans="10:10" ht="13">
      <c r="J34751" s="169"/>
    </row>
    <row r="34752" spans="10:10" ht="13">
      <c r="J34752" s="169"/>
    </row>
    <row r="34753" spans="10:10" ht="13">
      <c r="J34753" s="169"/>
    </row>
    <row r="34754" spans="10:10" ht="13">
      <c r="J34754" s="169"/>
    </row>
    <row r="34755" spans="10:10" ht="13">
      <c r="J34755" s="169"/>
    </row>
    <row r="34756" spans="10:10" ht="13">
      <c r="J34756" s="169"/>
    </row>
    <row r="34757" spans="10:10" ht="13">
      <c r="J34757" s="169"/>
    </row>
    <row r="34758" spans="10:10" ht="13">
      <c r="J34758" s="169"/>
    </row>
    <row r="34759" spans="10:10" ht="13">
      <c r="J34759" s="169"/>
    </row>
    <row r="34760" spans="10:10" ht="13">
      <c r="J34760" s="169"/>
    </row>
    <row r="34761" spans="10:10" ht="13">
      <c r="J34761" s="169"/>
    </row>
    <row r="34762" spans="10:10" ht="13">
      <c r="J34762" s="169"/>
    </row>
    <row r="34763" spans="10:10" ht="13">
      <c r="J34763" s="169"/>
    </row>
    <row r="34764" spans="10:10" ht="13">
      <c r="J34764" s="169"/>
    </row>
    <row r="34765" spans="10:10" ht="13">
      <c r="J34765" s="169"/>
    </row>
    <row r="34766" spans="10:10" ht="13">
      <c r="J34766" s="169"/>
    </row>
    <row r="34767" spans="10:10" ht="13">
      <c r="J34767" s="169"/>
    </row>
    <row r="34768" spans="10:10" ht="13">
      <c r="J34768" s="169"/>
    </row>
    <row r="34769" spans="10:10" ht="13">
      <c r="J34769" s="169"/>
    </row>
    <row r="34770" spans="10:10" ht="13">
      <c r="J34770" s="169"/>
    </row>
    <row r="34771" spans="10:10" ht="13">
      <c r="J34771" s="169"/>
    </row>
    <row r="34772" spans="10:10" ht="13">
      <c r="J34772" s="169"/>
    </row>
    <row r="34773" spans="10:10" ht="13">
      <c r="J34773" s="169"/>
    </row>
    <row r="34774" spans="10:10" ht="13">
      <c r="J34774" s="169"/>
    </row>
    <row r="34775" spans="10:10" ht="13">
      <c r="J34775" s="169"/>
    </row>
    <row r="34776" spans="10:10" ht="13">
      <c r="J34776" s="169"/>
    </row>
    <row r="34777" spans="10:10" ht="13">
      <c r="J34777" s="169"/>
    </row>
    <row r="34778" spans="10:10" ht="13">
      <c r="J34778" s="169"/>
    </row>
    <row r="34779" spans="10:10" ht="13">
      <c r="J34779" s="169"/>
    </row>
    <row r="34780" spans="10:10" ht="13">
      <c r="J34780" s="169"/>
    </row>
    <row r="34781" spans="10:10" ht="13">
      <c r="J34781" s="169"/>
    </row>
    <row r="34782" spans="10:10" ht="13">
      <c r="J34782" s="169"/>
    </row>
    <row r="34783" spans="10:10" ht="13">
      <c r="J34783" s="169"/>
    </row>
    <row r="34784" spans="10:10" ht="13">
      <c r="J34784" s="169"/>
    </row>
    <row r="34785" spans="10:10" ht="13">
      <c r="J34785" s="169"/>
    </row>
    <row r="34786" spans="10:10" ht="13">
      <c r="J34786" s="169"/>
    </row>
    <row r="34787" spans="10:10" ht="13">
      <c r="J34787" s="169"/>
    </row>
    <row r="34788" spans="10:10" ht="13">
      <c r="J34788" s="169"/>
    </row>
    <row r="34789" spans="10:10" ht="13">
      <c r="J34789" s="169"/>
    </row>
    <row r="34790" spans="10:10" ht="13">
      <c r="J34790" s="169"/>
    </row>
    <row r="34791" spans="10:10" ht="13">
      <c r="J34791" s="169"/>
    </row>
    <row r="34792" spans="10:10" ht="13">
      <c r="J34792" s="169"/>
    </row>
    <row r="34793" spans="10:10" ht="13">
      <c r="J34793" s="169"/>
    </row>
    <row r="34794" spans="10:10" ht="13">
      <c r="J34794" s="169"/>
    </row>
    <row r="34795" spans="10:10" ht="13">
      <c r="J34795" s="169"/>
    </row>
    <row r="34796" spans="10:10" ht="13">
      <c r="J34796" s="169"/>
    </row>
    <row r="34797" spans="10:10" ht="13">
      <c r="J34797" s="169"/>
    </row>
    <row r="34798" spans="10:10" ht="13">
      <c r="J34798" s="169"/>
    </row>
    <row r="34799" spans="10:10" ht="13">
      <c r="J34799" s="169"/>
    </row>
    <row r="34800" spans="10:10" ht="13">
      <c r="J34800" s="169"/>
    </row>
    <row r="34801" spans="10:10" ht="13">
      <c r="J34801" s="169"/>
    </row>
    <row r="34802" spans="10:10" ht="13">
      <c r="J34802" s="169"/>
    </row>
    <row r="34803" spans="10:10" ht="13">
      <c r="J34803" s="169"/>
    </row>
    <row r="34804" spans="10:10" ht="13">
      <c r="J34804" s="169"/>
    </row>
    <row r="34805" spans="10:10" ht="13">
      <c r="J34805" s="169"/>
    </row>
    <row r="34806" spans="10:10" ht="13">
      <c r="J34806" s="169"/>
    </row>
    <row r="34807" spans="10:10" ht="13">
      <c r="J34807" s="169"/>
    </row>
    <row r="34808" spans="10:10" ht="13">
      <c r="J34808" s="169"/>
    </row>
    <row r="34809" spans="10:10" ht="13">
      <c r="J34809" s="169"/>
    </row>
    <row r="34810" spans="10:10" ht="13">
      <c r="J34810" s="169"/>
    </row>
    <row r="34811" spans="10:10" ht="13">
      <c r="J34811" s="169"/>
    </row>
    <row r="34812" spans="10:10" ht="13">
      <c r="J34812" s="169"/>
    </row>
    <row r="34813" spans="10:10" ht="13">
      <c r="J34813" s="169"/>
    </row>
    <row r="34814" spans="10:10" ht="13">
      <c r="J34814" s="169"/>
    </row>
    <row r="34815" spans="10:10" ht="13">
      <c r="J34815" s="169"/>
    </row>
    <row r="34816" spans="10:10" ht="13">
      <c r="J34816" s="169"/>
    </row>
    <row r="34817" spans="10:10" ht="13">
      <c r="J34817" s="169"/>
    </row>
    <row r="34818" spans="10:10" ht="13">
      <c r="J34818" s="169"/>
    </row>
    <row r="34819" spans="10:10" ht="13">
      <c r="J34819" s="169"/>
    </row>
    <row r="34820" spans="10:10" ht="13">
      <c r="J34820" s="169"/>
    </row>
    <row r="34821" spans="10:10" ht="13">
      <c r="J34821" s="169"/>
    </row>
    <row r="34822" spans="10:10" ht="13">
      <c r="J34822" s="169"/>
    </row>
    <row r="34823" spans="10:10" ht="13">
      <c r="J34823" s="169"/>
    </row>
    <row r="34824" spans="10:10" ht="13">
      <c r="J34824" s="169"/>
    </row>
    <row r="34825" spans="10:10" ht="13">
      <c r="J34825" s="169"/>
    </row>
    <row r="34826" spans="10:10" ht="13">
      <c r="J34826" s="169"/>
    </row>
    <row r="34827" spans="10:10" ht="13">
      <c r="J34827" s="169"/>
    </row>
    <row r="34828" spans="10:10" ht="13">
      <c r="J34828" s="169"/>
    </row>
    <row r="34829" spans="10:10" ht="13">
      <c r="J34829" s="169"/>
    </row>
    <row r="34830" spans="10:10" ht="13">
      <c r="J34830" s="169"/>
    </row>
    <row r="34831" spans="10:10" ht="13">
      <c r="J34831" s="169"/>
    </row>
    <row r="34832" spans="10:10" ht="13">
      <c r="J34832" s="169"/>
    </row>
    <row r="34833" spans="10:10" ht="13">
      <c r="J34833" s="169"/>
    </row>
    <row r="34834" spans="10:10" ht="13">
      <c r="J34834" s="169"/>
    </row>
    <row r="34835" spans="10:10" ht="13">
      <c r="J34835" s="169"/>
    </row>
    <row r="34836" spans="10:10" ht="13">
      <c r="J34836" s="169"/>
    </row>
    <row r="34837" spans="10:10" ht="13">
      <c r="J34837" s="169"/>
    </row>
    <row r="34838" spans="10:10" ht="13">
      <c r="J34838" s="169"/>
    </row>
    <row r="34839" spans="10:10" ht="13">
      <c r="J34839" s="169"/>
    </row>
    <row r="34840" spans="10:10" ht="13">
      <c r="J34840" s="169"/>
    </row>
    <row r="34841" spans="10:10" ht="13">
      <c r="J34841" s="169"/>
    </row>
    <row r="34842" spans="10:10" ht="13">
      <c r="J34842" s="169"/>
    </row>
    <row r="34843" spans="10:10" ht="13">
      <c r="J34843" s="169"/>
    </row>
    <row r="34844" spans="10:10" ht="13">
      <c r="J34844" s="169"/>
    </row>
    <row r="34845" spans="10:10" ht="13">
      <c r="J34845" s="169"/>
    </row>
    <row r="34846" spans="10:10" ht="13">
      <c r="J34846" s="169"/>
    </row>
    <row r="34847" spans="10:10" ht="13">
      <c r="J34847" s="169"/>
    </row>
    <row r="34848" spans="10:10" ht="13">
      <c r="J34848" s="169"/>
    </row>
    <row r="34849" spans="10:10" ht="13">
      <c r="J34849" s="169"/>
    </row>
    <row r="34850" spans="10:10" ht="13">
      <c r="J34850" s="169"/>
    </row>
    <row r="34851" spans="10:10" ht="13">
      <c r="J34851" s="169"/>
    </row>
    <row r="34852" spans="10:10" ht="13">
      <c r="J34852" s="169"/>
    </row>
    <row r="34853" spans="10:10" ht="13">
      <c r="J34853" s="169"/>
    </row>
    <row r="34854" spans="10:10" ht="13">
      <c r="J34854" s="169"/>
    </row>
    <row r="34855" spans="10:10" ht="13">
      <c r="J34855" s="169"/>
    </row>
    <row r="34856" spans="10:10" ht="13">
      <c r="J34856" s="169"/>
    </row>
    <row r="34857" spans="10:10" ht="13">
      <c r="J34857" s="169"/>
    </row>
    <row r="34858" spans="10:10" ht="13">
      <c r="J34858" s="169"/>
    </row>
    <row r="34859" spans="10:10" ht="13">
      <c r="J34859" s="169"/>
    </row>
    <row r="34860" spans="10:10" ht="13">
      <c r="J34860" s="169"/>
    </row>
    <row r="34861" spans="10:10" ht="13">
      <c r="J34861" s="169"/>
    </row>
    <row r="34862" spans="10:10" ht="13">
      <c r="J34862" s="169"/>
    </row>
    <row r="34863" spans="10:10" ht="13">
      <c r="J34863" s="169"/>
    </row>
    <row r="34864" spans="10:10" ht="13">
      <c r="J34864" s="169"/>
    </row>
    <row r="34865" spans="10:10" ht="13">
      <c r="J34865" s="169"/>
    </row>
    <row r="34866" spans="10:10" ht="13">
      <c r="J34866" s="169"/>
    </row>
    <row r="34867" spans="10:10" ht="13">
      <c r="J34867" s="169"/>
    </row>
    <row r="34868" spans="10:10" ht="13">
      <c r="J34868" s="169"/>
    </row>
    <row r="34869" spans="10:10" ht="13">
      <c r="J34869" s="169"/>
    </row>
    <row r="34870" spans="10:10" ht="13">
      <c r="J34870" s="169"/>
    </row>
    <row r="34871" spans="10:10" ht="13">
      <c r="J34871" s="169"/>
    </row>
    <row r="34872" spans="10:10" ht="13">
      <c r="J34872" s="169"/>
    </row>
    <row r="34873" spans="10:10" ht="13">
      <c r="J34873" s="169"/>
    </row>
    <row r="34874" spans="10:10" ht="13">
      <c r="J34874" s="169"/>
    </row>
    <row r="34875" spans="10:10" ht="13">
      <c r="J34875" s="169"/>
    </row>
    <row r="34876" spans="10:10" ht="13">
      <c r="J34876" s="169"/>
    </row>
    <row r="34877" spans="10:10" ht="13">
      <c r="J34877" s="169"/>
    </row>
    <row r="34878" spans="10:10" ht="13">
      <c r="J34878" s="169"/>
    </row>
    <row r="34879" spans="10:10" ht="13">
      <c r="J34879" s="169"/>
    </row>
    <row r="34880" spans="10:10" ht="13">
      <c r="J34880" s="169"/>
    </row>
    <row r="34881" spans="10:10" ht="13">
      <c r="J34881" s="169"/>
    </row>
    <row r="34882" spans="10:10" ht="13">
      <c r="J34882" s="169"/>
    </row>
    <row r="34883" spans="10:10" ht="13">
      <c r="J34883" s="169"/>
    </row>
    <row r="34884" spans="10:10" ht="13">
      <c r="J34884" s="169"/>
    </row>
    <row r="34885" spans="10:10" ht="13">
      <c r="J34885" s="169"/>
    </row>
    <row r="34886" spans="10:10" ht="13">
      <c r="J34886" s="169"/>
    </row>
    <row r="34887" spans="10:10" ht="13">
      <c r="J34887" s="169"/>
    </row>
    <row r="34888" spans="10:10" ht="13">
      <c r="J34888" s="169"/>
    </row>
    <row r="34889" spans="10:10" ht="13">
      <c r="J34889" s="169"/>
    </row>
    <row r="34890" spans="10:10" ht="13">
      <c r="J34890" s="169"/>
    </row>
    <row r="34891" spans="10:10" ht="13">
      <c r="J34891" s="169"/>
    </row>
    <row r="34892" spans="10:10" ht="13">
      <c r="J34892" s="169"/>
    </row>
    <row r="34893" spans="10:10" ht="13">
      <c r="J34893" s="169"/>
    </row>
    <row r="34894" spans="10:10" ht="13">
      <c r="J34894" s="169"/>
    </row>
    <row r="34895" spans="10:10" ht="13">
      <c r="J34895" s="169"/>
    </row>
    <row r="34896" spans="10:10" ht="13">
      <c r="J34896" s="169"/>
    </row>
    <row r="34897" spans="10:10" ht="13">
      <c r="J34897" s="169"/>
    </row>
    <row r="34898" spans="10:10" ht="13">
      <c r="J34898" s="169"/>
    </row>
    <row r="34899" spans="10:10" ht="13">
      <c r="J34899" s="169"/>
    </row>
    <row r="34900" spans="10:10" ht="13">
      <c r="J34900" s="169"/>
    </row>
    <row r="34901" spans="10:10" ht="13">
      <c r="J34901" s="169"/>
    </row>
    <row r="34902" spans="10:10" ht="13">
      <c r="J34902" s="169"/>
    </row>
    <row r="34903" spans="10:10" ht="13">
      <c r="J34903" s="169"/>
    </row>
    <row r="34904" spans="10:10" ht="13">
      <c r="J34904" s="169"/>
    </row>
    <row r="34905" spans="10:10" ht="13">
      <c r="J34905" s="169"/>
    </row>
    <row r="34906" spans="10:10" ht="13">
      <c r="J34906" s="169"/>
    </row>
    <row r="34907" spans="10:10" ht="13">
      <c r="J34907" s="169"/>
    </row>
    <row r="34908" spans="10:10" ht="13">
      <c r="J34908" s="169"/>
    </row>
    <row r="34909" spans="10:10" ht="13">
      <c r="J34909" s="169"/>
    </row>
    <row r="34910" spans="10:10" ht="13">
      <c r="J34910" s="169"/>
    </row>
    <row r="34911" spans="10:10" ht="13">
      <c r="J34911" s="169"/>
    </row>
    <row r="34912" spans="10:10" ht="13">
      <c r="J34912" s="169"/>
    </row>
    <row r="34913" spans="10:10" ht="13">
      <c r="J34913" s="169"/>
    </row>
    <row r="34914" spans="10:10" ht="13">
      <c r="J34914" s="169"/>
    </row>
    <row r="34915" spans="10:10" ht="13">
      <c r="J34915" s="169"/>
    </row>
    <row r="34916" spans="10:10" ht="13">
      <c r="J34916" s="169"/>
    </row>
    <row r="34917" spans="10:10" ht="13">
      <c r="J34917" s="169"/>
    </row>
    <row r="34918" spans="10:10" ht="13">
      <c r="J34918" s="169"/>
    </row>
    <row r="34919" spans="10:10" ht="13">
      <c r="J34919" s="169"/>
    </row>
    <row r="34920" spans="10:10" ht="13">
      <c r="J34920" s="169"/>
    </row>
    <row r="34921" spans="10:10" ht="13">
      <c r="J34921" s="169"/>
    </row>
    <row r="34922" spans="10:10" ht="13">
      <c r="J34922" s="169"/>
    </row>
    <row r="34923" spans="10:10" ht="13">
      <c r="J34923" s="169"/>
    </row>
    <row r="34924" spans="10:10" ht="13">
      <c r="J34924" s="169"/>
    </row>
    <row r="34925" spans="10:10" ht="13">
      <c r="J34925" s="169"/>
    </row>
    <row r="34926" spans="10:10" ht="13">
      <c r="J34926" s="169"/>
    </row>
    <row r="34927" spans="10:10" ht="13">
      <c r="J34927" s="169"/>
    </row>
    <row r="34928" spans="10:10" ht="13">
      <c r="J34928" s="169"/>
    </row>
    <row r="34929" spans="10:10" ht="13">
      <c r="J34929" s="169"/>
    </row>
    <row r="34930" spans="10:10" ht="13">
      <c r="J34930" s="169"/>
    </row>
    <row r="34931" spans="10:10" ht="13">
      <c r="J34931" s="169"/>
    </row>
    <row r="34932" spans="10:10" ht="13">
      <c r="J34932" s="169"/>
    </row>
    <row r="34933" spans="10:10" ht="13">
      <c r="J34933" s="169"/>
    </row>
    <row r="34934" spans="10:10" ht="13">
      <c r="J34934" s="169"/>
    </row>
    <row r="34935" spans="10:10" ht="13">
      <c r="J34935" s="169"/>
    </row>
    <row r="34936" spans="10:10" ht="13">
      <c r="J34936" s="169"/>
    </row>
    <row r="34937" spans="10:10" ht="13">
      <c r="J34937" s="169"/>
    </row>
    <row r="34938" spans="10:10" ht="13">
      <c r="J34938" s="169"/>
    </row>
    <row r="34939" spans="10:10" ht="13">
      <c r="J34939" s="169"/>
    </row>
    <row r="34940" spans="10:10" ht="13">
      <c r="J34940" s="169"/>
    </row>
    <row r="34941" spans="10:10" ht="13">
      <c r="J34941" s="169"/>
    </row>
    <row r="34942" spans="10:10" ht="13">
      <c r="J34942" s="169"/>
    </row>
    <row r="34943" spans="10:10" ht="13">
      <c r="J34943" s="169"/>
    </row>
    <row r="34944" spans="10:10" ht="13">
      <c r="J34944" s="169"/>
    </row>
    <row r="34945" spans="10:10" ht="13">
      <c r="J34945" s="169"/>
    </row>
    <row r="34946" spans="10:10" ht="13">
      <c r="J34946" s="169"/>
    </row>
    <row r="34947" spans="10:10" ht="13">
      <c r="J34947" s="169"/>
    </row>
    <row r="34948" spans="10:10" ht="13">
      <c r="J34948" s="169"/>
    </row>
    <row r="34949" spans="10:10" ht="13">
      <c r="J34949" s="169"/>
    </row>
    <row r="34950" spans="10:10" ht="13">
      <c r="J34950" s="169"/>
    </row>
    <row r="34951" spans="10:10" ht="13">
      <c r="J34951" s="169"/>
    </row>
    <row r="34952" spans="10:10" ht="13">
      <c r="J34952" s="169"/>
    </row>
    <row r="34953" spans="10:10" ht="13">
      <c r="J34953" s="169"/>
    </row>
    <row r="34954" spans="10:10" ht="13">
      <c r="J34954" s="169"/>
    </row>
    <row r="34955" spans="10:10" ht="13">
      <c r="J34955" s="169"/>
    </row>
    <row r="34956" spans="10:10" ht="13">
      <c r="J34956" s="169"/>
    </row>
    <row r="34957" spans="10:10" ht="13">
      <c r="J34957" s="169"/>
    </row>
    <row r="34958" spans="10:10" ht="13">
      <c r="J34958" s="169"/>
    </row>
    <row r="34959" spans="10:10" ht="13">
      <c r="J34959" s="169"/>
    </row>
    <row r="34960" spans="10:10" ht="13">
      <c r="J34960" s="169"/>
    </row>
    <row r="34961" spans="10:10" ht="13">
      <c r="J34961" s="169"/>
    </row>
    <row r="34962" spans="10:10" ht="13">
      <c r="J34962" s="169"/>
    </row>
    <row r="34963" spans="10:10" ht="13">
      <c r="J34963" s="169"/>
    </row>
    <row r="34964" spans="10:10" ht="13">
      <c r="J34964" s="169"/>
    </row>
    <row r="34965" spans="10:10" ht="13">
      <c r="J34965" s="169"/>
    </row>
    <row r="34966" spans="10:10" ht="13">
      <c r="J34966" s="169"/>
    </row>
    <row r="34967" spans="10:10" ht="13">
      <c r="J34967" s="169"/>
    </row>
    <row r="34968" spans="10:10" ht="13">
      <c r="J34968" s="169"/>
    </row>
    <row r="34969" spans="10:10" ht="13">
      <c r="J34969" s="169"/>
    </row>
    <row r="34970" spans="10:10" ht="13">
      <c r="J34970" s="169"/>
    </row>
    <row r="34971" spans="10:10" ht="13">
      <c r="J34971" s="169"/>
    </row>
    <row r="34972" spans="10:10" ht="13">
      <c r="J34972" s="169"/>
    </row>
    <row r="34973" spans="10:10" ht="13">
      <c r="J34973" s="169"/>
    </row>
    <row r="34974" spans="10:10" ht="13">
      <c r="J34974" s="169"/>
    </row>
    <row r="34975" spans="10:10" ht="13">
      <c r="J34975" s="169"/>
    </row>
    <row r="34976" spans="10:10" ht="13">
      <c r="J34976" s="169"/>
    </row>
    <row r="34977" spans="10:10" ht="13">
      <c r="J34977" s="169"/>
    </row>
    <row r="34978" spans="10:10" ht="13">
      <c r="J34978" s="169"/>
    </row>
    <row r="34979" spans="10:10" ht="13">
      <c r="J34979" s="169"/>
    </row>
    <row r="34980" spans="10:10" ht="13">
      <c r="J34980" s="169"/>
    </row>
    <row r="34981" spans="10:10" ht="13">
      <c r="J34981" s="169"/>
    </row>
    <row r="34982" spans="10:10" ht="13">
      <c r="J34982" s="169"/>
    </row>
    <row r="34983" spans="10:10" ht="13">
      <c r="J34983" s="169"/>
    </row>
    <row r="34984" spans="10:10" ht="13">
      <c r="J34984" s="169"/>
    </row>
    <row r="34985" spans="10:10" ht="13">
      <c r="J34985" s="169"/>
    </row>
    <row r="34986" spans="10:10" ht="13">
      <c r="J34986" s="169"/>
    </row>
    <row r="34987" spans="10:10" ht="13">
      <c r="J34987" s="169"/>
    </row>
    <row r="34988" spans="10:10" ht="13">
      <c r="J34988" s="169"/>
    </row>
    <row r="34989" spans="10:10" ht="13">
      <c r="J34989" s="169"/>
    </row>
    <row r="34990" spans="10:10" ht="13">
      <c r="J34990" s="169"/>
    </row>
    <row r="34991" spans="10:10" ht="13">
      <c r="J34991" s="169"/>
    </row>
    <row r="34992" spans="10:10" ht="13">
      <c r="J34992" s="169"/>
    </row>
    <row r="34993" spans="10:10" ht="13">
      <c r="J34993" s="169"/>
    </row>
    <row r="34994" spans="10:10" ht="13">
      <c r="J34994" s="169"/>
    </row>
    <row r="34995" spans="10:10" ht="13">
      <c r="J34995" s="169"/>
    </row>
    <row r="34996" spans="10:10" ht="13">
      <c r="J34996" s="169"/>
    </row>
    <row r="34997" spans="10:10" ht="13">
      <c r="J34997" s="169"/>
    </row>
    <row r="34998" spans="10:10" ht="13">
      <c r="J34998" s="169"/>
    </row>
    <row r="34999" spans="10:10" ht="13">
      <c r="J34999" s="169"/>
    </row>
    <row r="35000" spans="10:10" ht="13">
      <c r="J35000" s="169"/>
    </row>
    <row r="35001" spans="10:10" ht="13">
      <c r="J35001" s="169"/>
    </row>
    <row r="35002" spans="10:10" ht="13">
      <c r="J35002" s="169"/>
    </row>
    <row r="35003" spans="10:10" ht="13">
      <c r="J35003" s="169"/>
    </row>
    <row r="35004" spans="10:10" ht="13">
      <c r="J35004" s="169"/>
    </row>
    <row r="35005" spans="10:10" ht="13">
      <c r="J35005" s="169"/>
    </row>
    <row r="35006" spans="10:10" ht="13">
      <c r="J35006" s="169"/>
    </row>
    <row r="35007" spans="10:10" ht="13">
      <c r="J35007" s="169"/>
    </row>
    <row r="35008" spans="10:10" ht="13">
      <c r="J35008" s="169"/>
    </row>
    <row r="35009" spans="10:10" ht="13">
      <c r="J35009" s="169"/>
    </row>
    <row r="35010" spans="10:10" ht="13">
      <c r="J35010" s="169"/>
    </row>
    <row r="35011" spans="10:10" ht="13">
      <c r="J35011" s="169"/>
    </row>
    <row r="35012" spans="10:10" ht="13">
      <c r="J35012" s="169"/>
    </row>
    <row r="35013" spans="10:10" ht="13">
      <c r="J35013" s="169"/>
    </row>
    <row r="35014" spans="10:10" ht="13">
      <c r="J35014" s="169"/>
    </row>
    <row r="35015" spans="10:10" ht="13">
      <c r="J35015" s="169"/>
    </row>
    <row r="35016" spans="10:10" ht="13">
      <c r="J35016" s="169"/>
    </row>
    <row r="35017" spans="10:10" ht="13">
      <c r="J35017" s="169"/>
    </row>
    <row r="35018" spans="10:10" ht="13">
      <c r="J35018" s="169"/>
    </row>
    <row r="35019" spans="10:10" ht="13">
      <c r="J35019" s="169"/>
    </row>
    <row r="35020" spans="10:10" ht="13">
      <c r="J35020" s="169"/>
    </row>
    <row r="35021" spans="10:10" ht="13">
      <c r="J35021" s="169"/>
    </row>
    <row r="35022" spans="10:10" ht="13">
      <c r="J35022" s="169"/>
    </row>
    <row r="35023" spans="10:10" ht="13">
      <c r="J35023" s="169"/>
    </row>
    <row r="35024" spans="10:10" ht="13">
      <c r="J35024" s="169"/>
    </row>
    <row r="35025" spans="10:10" ht="13">
      <c r="J35025" s="169"/>
    </row>
    <row r="35026" spans="10:10" ht="13">
      <c r="J35026" s="169"/>
    </row>
    <row r="35027" spans="10:10" ht="13">
      <c r="J35027" s="169"/>
    </row>
    <row r="35028" spans="10:10" ht="13">
      <c r="J35028" s="169"/>
    </row>
    <row r="35029" spans="10:10" ht="13">
      <c r="J35029" s="169"/>
    </row>
    <row r="35030" spans="10:10" ht="13">
      <c r="J35030" s="169"/>
    </row>
    <row r="35031" spans="10:10" ht="13">
      <c r="J35031" s="169"/>
    </row>
    <row r="35032" spans="10:10" ht="13">
      <c r="J35032" s="169"/>
    </row>
    <row r="35033" spans="10:10" ht="13">
      <c r="J35033" s="169"/>
    </row>
    <row r="35034" spans="10:10" ht="13">
      <c r="J35034" s="169"/>
    </row>
    <row r="35035" spans="10:10" ht="13">
      <c r="J35035" s="169"/>
    </row>
    <row r="35036" spans="10:10" ht="13">
      <c r="J35036" s="169"/>
    </row>
    <row r="35037" spans="10:10" ht="13">
      <c r="J35037" s="169"/>
    </row>
    <row r="35038" spans="10:10" ht="13">
      <c r="J35038" s="169"/>
    </row>
    <row r="35039" spans="10:10" ht="13">
      <c r="J35039" s="169"/>
    </row>
    <row r="35040" spans="10:10" ht="13">
      <c r="J35040" s="169"/>
    </row>
    <row r="35041" spans="10:10" ht="13">
      <c r="J35041" s="169"/>
    </row>
    <row r="35042" spans="10:10" ht="13">
      <c r="J35042" s="169"/>
    </row>
    <row r="35043" spans="10:10" ht="13">
      <c r="J35043" s="169"/>
    </row>
    <row r="35044" spans="10:10" ht="13">
      <c r="J35044" s="169"/>
    </row>
    <row r="35045" spans="10:10" ht="13">
      <c r="J35045" s="169"/>
    </row>
    <row r="35046" spans="10:10" ht="13">
      <c r="J35046" s="169"/>
    </row>
    <row r="35047" spans="10:10" ht="13">
      <c r="J35047" s="169"/>
    </row>
    <row r="35048" spans="10:10" ht="13">
      <c r="J35048" s="169"/>
    </row>
    <row r="35049" spans="10:10" ht="13">
      <c r="J35049" s="169"/>
    </row>
    <row r="35050" spans="10:10" ht="13">
      <c r="J35050" s="169"/>
    </row>
    <row r="35051" spans="10:10" ht="13">
      <c r="J35051" s="169"/>
    </row>
    <row r="35052" spans="10:10" ht="13">
      <c r="J35052" s="169"/>
    </row>
    <row r="35053" spans="10:10" ht="13">
      <c r="J35053" s="169"/>
    </row>
    <row r="35054" spans="10:10" ht="13">
      <c r="J35054" s="169"/>
    </row>
    <row r="35055" spans="10:10" ht="13">
      <c r="J35055" s="169"/>
    </row>
    <row r="35056" spans="10:10" ht="13">
      <c r="J35056" s="169"/>
    </row>
    <row r="35057" spans="10:10" ht="13">
      <c r="J35057" s="169"/>
    </row>
    <row r="35058" spans="10:10" ht="13">
      <c r="J35058" s="169"/>
    </row>
    <row r="35059" spans="10:10" ht="13">
      <c r="J35059" s="169"/>
    </row>
    <row r="35060" spans="10:10" ht="13">
      <c r="J35060" s="169"/>
    </row>
    <row r="35061" spans="10:10" ht="13">
      <c r="J35061" s="169"/>
    </row>
    <row r="35062" spans="10:10" ht="13">
      <c r="J35062" s="169"/>
    </row>
    <row r="35063" spans="10:10" ht="13">
      <c r="J35063" s="169"/>
    </row>
    <row r="35064" spans="10:10" ht="13">
      <c r="J35064" s="169"/>
    </row>
    <row r="35065" spans="10:10" ht="13">
      <c r="J35065" s="169"/>
    </row>
    <row r="35066" spans="10:10" ht="13">
      <c r="J35066" s="169"/>
    </row>
    <row r="35067" spans="10:10" ht="13">
      <c r="J35067" s="169"/>
    </row>
    <row r="35068" spans="10:10" ht="13">
      <c r="J35068" s="169"/>
    </row>
    <row r="35069" spans="10:10" ht="13">
      <c r="J35069" s="169"/>
    </row>
    <row r="35070" spans="10:10" ht="13">
      <c r="J35070" s="169"/>
    </row>
    <row r="35071" spans="10:10" ht="13">
      <c r="J35071" s="169"/>
    </row>
    <row r="35072" spans="10:10" ht="13">
      <c r="J35072" s="169"/>
    </row>
    <row r="35073" spans="10:10" ht="13">
      <c r="J35073" s="169"/>
    </row>
    <row r="35074" spans="10:10" ht="13">
      <c r="J35074" s="169"/>
    </row>
    <row r="35075" spans="10:10" ht="13">
      <c r="J35075" s="169"/>
    </row>
    <row r="35076" spans="10:10" ht="13">
      <c r="J35076" s="169"/>
    </row>
    <row r="35077" spans="10:10" ht="13">
      <c r="J35077" s="169"/>
    </row>
    <row r="35078" spans="10:10" ht="13">
      <c r="J35078" s="169"/>
    </row>
    <row r="35079" spans="10:10" ht="13">
      <c r="J35079" s="169"/>
    </row>
    <row r="35080" spans="10:10" ht="13">
      <c r="J35080" s="169"/>
    </row>
    <row r="35081" spans="10:10" ht="13">
      <c r="J35081" s="169"/>
    </row>
    <row r="35082" spans="10:10" ht="13">
      <c r="J35082" s="169"/>
    </row>
    <row r="35083" spans="10:10" ht="13">
      <c r="J35083" s="169"/>
    </row>
    <row r="35084" spans="10:10" ht="13">
      <c r="J35084" s="169"/>
    </row>
    <row r="35085" spans="10:10" ht="13">
      <c r="J35085" s="169"/>
    </row>
    <row r="35086" spans="10:10" ht="13">
      <c r="J35086" s="169"/>
    </row>
    <row r="35087" spans="10:10" ht="13">
      <c r="J35087" s="169"/>
    </row>
    <row r="35088" spans="10:10" ht="13">
      <c r="J35088" s="169"/>
    </row>
    <row r="35089" spans="10:10" ht="13">
      <c r="J35089" s="169"/>
    </row>
    <row r="35090" spans="10:10" ht="13">
      <c r="J35090" s="169"/>
    </row>
    <row r="35091" spans="10:10" ht="13">
      <c r="J35091" s="169"/>
    </row>
    <row r="35092" spans="10:10" ht="13">
      <c r="J35092" s="169"/>
    </row>
    <row r="35093" spans="10:10" ht="13">
      <c r="J35093" s="169"/>
    </row>
    <row r="35094" spans="10:10" ht="13">
      <c r="J35094" s="169"/>
    </row>
    <row r="35095" spans="10:10" ht="13">
      <c r="J35095" s="169"/>
    </row>
    <row r="35096" spans="10:10" ht="13">
      <c r="J35096" s="169"/>
    </row>
    <row r="35097" spans="10:10" ht="13">
      <c r="J35097" s="169"/>
    </row>
    <row r="35098" spans="10:10" ht="13">
      <c r="J35098" s="169"/>
    </row>
    <row r="35099" spans="10:10" ht="13">
      <c r="J35099" s="169"/>
    </row>
    <row r="35100" spans="10:10" ht="13">
      <c r="J35100" s="169"/>
    </row>
    <row r="35101" spans="10:10" ht="13">
      <c r="J35101" s="169"/>
    </row>
    <row r="35102" spans="10:10" ht="13">
      <c r="J35102" s="169"/>
    </row>
    <row r="35103" spans="10:10" ht="13">
      <c r="J35103" s="169"/>
    </row>
    <row r="35104" spans="10:10" ht="13">
      <c r="J35104" s="169"/>
    </row>
    <row r="35105" spans="10:10" ht="13">
      <c r="J35105" s="169"/>
    </row>
    <row r="35106" spans="10:10" ht="13">
      <c r="J35106" s="169"/>
    </row>
    <row r="35107" spans="10:10" ht="13">
      <c r="J35107" s="169"/>
    </row>
    <row r="35108" spans="10:10" ht="13">
      <c r="J35108" s="169"/>
    </row>
    <row r="35109" spans="10:10" ht="13">
      <c r="J35109" s="169"/>
    </row>
    <row r="35110" spans="10:10" ht="13">
      <c r="J35110" s="169"/>
    </row>
    <row r="35111" spans="10:10" ht="13">
      <c r="J35111" s="169"/>
    </row>
    <row r="35112" spans="10:10" ht="13">
      <c r="J35112" s="169"/>
    </row>
    <row r="35113" spans="10:10" ht="13">
      <c r="J35113" s="169"/>
    </row>
    <row r="35114" spans="10:10" ht="13">
      <c r="J35114" s="169"/>
    </row>
    <row r="35115" spans="10:10" ht="13">
      <c r="J35115" s="169"/>
    </row>
    <row r="35116" spans="10:10" ht="13">
      <c r="J35116" s="169"/>
    </row>
    <row r="35117" spans="10:10" ht="13">
      <c r="J35117" s="169"/>
    </row>
    <row r="35118" spans="10:10" ht="13">
      <c r="J35118" s="169"/>
    </row>
    <row r="35119" spans="10:10" ht="13">
      <c r="J35119" s="169"/>
    </row>
    <row r="35120" spans="10:10" ht="13">
      <c r="J35120" s="169"/>
    </row>
    <row r="35121" spans="10:10" ht="13">
      <c r="J35121" s="169"/>
    </row>
    <row r="35122" spans="10:10" ht="13">
      <c r="J35122" s="169"/>
    </row>
    <row r="35123" spans="10:10" ht="13">
      <c r="J35123" s="169"/>
    </row>
    <row r="35124" spans="10:10" ht="13">
      <c r="J35124" s="169"/>
    </row>
    <row r="35125" spans="10:10" ht="13">
      <c r="J35125" s="169"/>
    </row>
    <row r="35126" spans="10:10" ht="13">
      <c r="J35126" s="169"/>
    </row>
    <row r="35127" spans="10:10" ht="13">
      <c r="J35127" s="169"/>
    </row>
    <row r="35128" spans="10:10" ht="13">
      <c r="J35128" s="169"/>
    </row>
    <row r="35129" spans="10:10" ht="13">
      <c r="J35129" s="169"/>
    </row>
    <row r="35130" spans="10:10" ht="13">
      <c r="J35130" s="169"/>
    </row>
    <row r="35131" spans="10:10" ht="13">
      <c r="J35131" s="169"/>
    </row>
    <row r="35132" spans="10:10" ht="13">
      <c r="J35132" s="169"/>
    </row>
    <row r="35133" spans="10:10" ht="13">
      <c r="J35133" s="169"/>
    </row>
    <row r="35134" spans="10:10" ht="13">
      <c r="J35134" s="169"/>
    </row>
    <row r="35135" spans="10:10" ht="13">
      <c r="J35135" s="169"/>
    </row>
    <row r="35136" spans="10:10" ht="13">
      <c r="J35136" s="169"/>
    </row>
    <row r="35137" spans="10:10" ht="13">
      <c r="J35137" s="169"/>
    </row>
    <row r="35138" spans="10:10" ht="13">
      <c r="J35138" s="169"/>
    </row>
    <row r="35139" spans="10:10" ht="13">
      <c r="J35139" s="169"/>
    </row>
    <row r="35140" spans="10:10" ht="13">
      <c r="J35140" s="169"/>
    </row>
    <row r="35141" spans="10:10" ht="13">
      <c r="J35141" s="169"/>
    </row>
    <row r="35142" spans="10:10" ht="13">
      <c r="J35142" s="169"/>
    </row>
    <row r="35143" spans="10:10" ht="13">
      <c r="J35143" s="169"/>
    </row>
    <row r="35144" spans="10:10" ht="13">
      <c r="J35144" s="169"/>
    </row>
    <row r="35145" spans="10:10" ht="13">
      <c r="J35145" s="169"/>
    </row>
    <row r="35146" spans="10:10" ht="13">
      <c r="J35146" s="169"/>
    </row>
    <row r="35147" spans="10:10" ht="13">
      <c r="J35147" s="169"/>
    </row>
    <row r="35148" spans="10:10" ht="13">
      <c r="J35148" s="169"/>
    </row>
    <row r="35149" spans="10:10" ht="13">
      <c r="J35149" s="169"/>
    </row>
    <row r="35150" spans="10:10" ht="13">
      <c r="J35150" s="169"/>
    </row>
    <row r="35151" spans="10:10" ht="13">
      <c r="J35151" s="169"/>
    </row>
    <row r="35152" spans="10:10" ht="13">
      <c r="J35152" s="169"/>
    </row>
    <row r="35153" spans="10:10" ht="13">
      <c r="J35153" s="169"/>
    </row>
    <row r="35154" spans="10:10" ht="13">
      <c r="J35154" s="169"/>
    </row>
    <row r="35155" spans="10:10" ht="13">
      <c r="J35155" s="169"/>
    </row>
    <row r="35156" spans="10:10" ht="13">
      <c r="J35156" s="169"/>
    </row>
    <row r="35157" spans="10:10" ht="13">
      <c r="J35157" s="169"/>
    </row>
    <row r="35158" spans="10:10" ht="13">
      <c r="J35158" s="169"/>
    </row>
    <row r="35159" spans="10:10" ht="13">
      <c r="J35159" s="169"/>
    </row>
    <row r="35160" spans="10:10" ht="13">
      <c r="J35160" s="169"/>
    </row>
    <row r="35161" spans="10:10" ht="13">
      <c r="J35161" s="169"/>
    </row>
    <row r="35162" spans="10:10" ht="13">
      <c r="J35162" s="169"/>
    </row>
    <row r="35163" spans="10:10" ht="13">
      <c r="J35163" s="169"/>
    </row>
    <row r="35164" spans="10:10" ht="13">
      <c r="J35164" s="169"/>
    </row>
    <row r="35165" spans="10:10" ht="13">
      <c r="J35165" s="169"/>
    </row>
    <row r="35166" spans="10:10" ht="13">
      <c r="J35166" s="169"/>
    </row>
    <row r="35167" spans="10:10" ht="13">
      <c r="J35167" s="169"/>
    </row>
    <row r="35168" spans="10:10" ht="13">
      <c r="J35168" s="169"/>
    </row>
    <row r="35169" spans="10:10" ht="13">
      <c r="J35169" s="169"/>
    </row>
    <row r="35170" spans="10:10" ht="13">
      <c r="J35170" s="169"/>
    </row>
    <row r="35171" spans="10:10" ht="13">
      <c r="J35171" s="169"/>
    </row>
    <row r="35172" spans="10:10" ht="13">
      <c r="J35172" s="169"/>
    </row>
    <row r="35173" spans="10:10" ht="13">
      <c r="J35173" s="169"/>
    </row>
    <row r="35174" spans="10:10" ht="13">
      <c r="J35174" s="169"/>
    </row>
    <row r="35175" spans="10:10" ht="13">
      <c r="J35175" s="169"/>
    </row>
    <row r="35176" spans="10:10" ht="13">
      <c r="J35176" s="169"/>
    </row>
    <row r="35177" spans="10:10" ht="13">
      <c r="J35177" s="169"/>
    </row>
    <row r="35178" spans="10:10" ht="13">
      <c r="J35178" s="169"/>
    </row>
    <row r="35179" spans="10:10" ht="13">
      <c r="J35179" s="169"/>
    </row>
    <row r="35180" spans="10:10" ht="13">
      <c r="J35180" s="169"/>
    </row>
    <row r="35181" spans="10:10" ht="13">
      <c r="J35181" s="169"/>
    </row>
    <row r="35182" spans="10:10" ht="13">
      <c r="J35182" s="169"/>
    </row>
    <row r="35183" spans="10:10" ht="13">
      <c r="J35183" s="169"/>
    </row>
    <row r="35184" spans="10:10" ht="13">
      <c r="J35184" s="169"/>
    </row>
    <row r="35185" spans="10:10" ht="13">
      <c r="J35185" s="169"/>
    </row>
    <row r="35186" spans="10:10" ht="13">
      <c r="J35186" s="169"/>
    </row>
    <row r="35187" spans="10:10" ht="13">
      <c r="J35187" s="169"/>
    </row>
    <row r="35188" spans="10:10" ht="13">
      <c r="J35188" s="169"/>
    </row>
    <row r="35189" spans="10:10" ht="13">
      <c r="J35189" s="169"/>
    </row>
    <row r="35190" spans="10:10" ht="13">
      <c r="J35190" s="169"/>
    </row>
    <row r="35191" spans="10:10" ht="13">
      <c r="J35191" s="169"/>
    </row>
    <row r="35192" spans="10:10" ht="13">
      <c r="J35192" s="169"/>
    </row>
    <row r="35193" spans="10:10" ht="13">
      <c r="J35193" s="169"/>
    </row>
    <row r="35194" spans="10:10" ht="13">
      <c r="J35194" s="169"/>
    </row>
    <row r="35195" spans="10:10" ht="13">
      <c r="J35195" s="169"/>
    </row>
    <row r="35196" spans="10:10" ht="13">
      <c r="J35196" s="169"/>
    </row>
    <row r="35197" spans="10:10" ht="13">
      <c r="J35197" s="169"/>
    </row>
    <row r="35198" spans="10:10" ht="13">
      <c r="J35198" s="169"/>
    </row>
    <row r="35199" spans="10:10" ht="13">
      <c r="J35199" s="169"/>
    </row>
    <row r="35200" spans="10:10" ht="13">
      <c r="J35200" s="169"/>
    </row>
    <row r="35201" spans="10:10" ht="13">
      <c r="J35201" s="169"/>
    </row>
    <row r="35202" spans="10:10" ht="13">
      <c r="J35202" s="169"/>
    </row>
    <row r="35203" spans="10:10" ht="13">
      <c r="J35203" s="169"/>
    </row>
    <row r="35204" spans="10:10" ht="13">
      <c r="J35204" s="169"/>
    </row>
    <row r="35205" spans="10:10" ht="13">
      <c r="J35205" s="169"/>
    </row>
    <row r="35206" spans="10:10" ht="13">
      <c r="J35206" s="169"/>
    </row>
    <row r="35207" spans="10:10" ht="13">
      <c r="J35207" s="169"/>
    </row>
    <row r="35208" spans="10:10" ht="13">
      <c r="J35208" s="169"/>
    </row>
    <row r="35209" spans="10:10" ht="13">
      <c r="J35209" s="169"/>
    </row>
    <row r="35210" spans="10:10" ht="13">
      <c r="J35210" s="169"/>
    </row>
    <row r="35211" spans="10:10" ht="13">
      <c r="J35211" s="169"/>
    </row>
    <row r="35212" spans="10:10" ht="13">
      <c r="J35212" s="169"/>
    </row>
    <row r="35213" spans="10:10" ht="13">
      <c r="J35213" s="169"/>
    </row>
    <row r="35214" spans="10:10" ht="13">
      <c r="J35214" s="169"/>
    </row>
    <row r="35215" spans="10:10" ht="13">
      <c r="J35215" s="169"/>
    </row>
    <row r="35216" spans="10:10" ht="13">
      <c r="J35216" s="169"/>
    </row>
    <row r="35217" spans="10:10" ht="13">
      <c r="J35217" s="169"/>
    </row>
    <row r="35218" spans="10:10" ht="13">
      <c r="J35218" s="169"/>
    </row>
    <row r="35219" spans="10:10" ht="13">
      <c r="J35219" s="169"/>
    </row>
    <row r="35220" spans="10:10" ht="13">
      <c r="J35220" s="169"/>
    </row>
    <row r="35221" spans="10:10" ht="13">
      <c r="J35221" s="169"/>
    </row>
    <row r="35222" spans="10:10" ht="13">
      <c r="J35222" s="169"/>
    </row>
    <row r="35223" spans="10:10" ht="13">
      <c r="J35223" s="169"/>
    </row>
    <row r="35224" spans="10:10" ht="13">
      <c r="J35224" s="169"/>
    </row>
    <row r="35225" spans="10:10" ht="13">
      <c r="J35225" s="169"/>
    </row>
    <row r="35226" spans="10:10" ht="13">
      <c r="J35226" s="169"/>
    </row>
    <row r="35227" spans="10:10" ht="13">
      <c r="J35227" s="169"/>
    </row>
    <row r="35228" spans="10:10" ht="13">
      <c r="J35228" s="169"/>
    </row>
    <row r="35229" spans="10:10" ht="13">
      <c r="J35229" s="169"/>
    </row>
    <row r="35230" spans="10:10" ht="13">
      <c r="J35230" s="169"/>
    </row>
    <row r="35231" spans="10:10" ht="13">
      <c r="J35231" s="169"/>
    </row>
    <row r="35232" spans="10:10" ht="13">
      <c r="J35232" s="169"/>
    </row>
    <row r="35233" spans="10:10" ht="13">
      <c r="J35233" s="169"/>
    </row>
    <row r="35234" spans="10:10" ht="13">
      <c r="J35234" s="169"/>
    </row>
    <row r="35235" spans="10:10" ht="13">
      <c r="J35235" s="169"/>
    </row>
    <row r="35236" spans="10:10" ht="13">
      <c r="J35236" s="169"/>
    </row>
    <row r="35237" spans="10:10" ht="13">
      <c r="J35237" s="169"/>
    </row>
    <row r="35238" spans="10:10" ht="13">
      <c r="J35238" s="169"/>
    </row>
    <row r="35239" spans="10:10" ht="13">
      <c r="J35239" s="169"/>
    </row>
    <row r="35240" spans="10:10" ht="13">
      <c r="J35240" s="169"/>
    </row>
    <row r="35241" spans="10:10" ht="13">
      <c r="J35241" s="169"/>
    </row>
    <row r="35242" spans="10:10" ht="13">
      <c r="J35242" s="169"/>
    </row>
    <row r="35243" spans="10:10" ht="13">
      <c r="J35243" s="169"/>
    </row>
    <row r="35244" spans="10:10" ht="13">
      <c r="J35244" s="169"/>
    </row>
    <row r="35245" spans="10:10" ht="13">
      <c r="J35245" s="169"/>
    </row>
    <row r="35246" spans="10:10" ht="13">
      <c r="J35246" s="169"/>
    </row>
    <row r="35247" spans="10:10" ht="13">
      <c r="J35247" s="169"/>
    </row>
    <row r="35248" spans="10:10" ht="13">
      <c r="J35248" s="169"/>
    </row>
    <row r="35249" spans="10:10" ht="13">
      <c r="J35249" s="169"/>
    </row>
    <row r="35250" spans="10:10" ht="13">
      <c r="J35250" s="169"/>
    </row>
    <row r="35251" spans="10:10" ht="13">
      <c r="J35251" s="169"/>
    </row>
    <row r="35252" spans="10:10" ht="13">
      <c r="J35252" s="169"/>
    </row>
    <row r="35253" spans="10:10" ht="13">
      <c r="J35253" s="169"/>
    </row>
    <row r="35254" spans="10:10" ht="13">
      <c r="J35254" s="169"/>
    </row>
    <row r="35255" spans="10:10" ht="13">
      <c r="J35255" s="169"/>
    </row>
    <row r="35256" spans="10:10" ht="13">
      <c r="J35256" s="169"/>
    </row>
    <row r="35257" spans="10:10" ht="13">
      <c r="J35257" s="169"/>
    </row>
    <row r="35258" spans="10:10" ht="13">
      <c r="J35258" s="169"/>
    </row>
    <row r="35259" spans="10:10" ht="13">
      <c r="J35259" s="169"/>
    </row>
    <row r="35260" spans="10:10" ht="13">
      <c r="J35260" s="169"/>
    </row>
    <row r="35261" spans="10:10" ht="13">
      <c r="J35261" s="169"/>
    </row>
    <row r="35262" spans="10:10" ht="13">
      <c r="J35262" s="169"/>
    </row>
    <row r="35263" spans="10:10" ht="13">
      <c r="J35263" s="169"/>
    </row>
    <row r="35264" spans="10:10" ht="13">
      <c r="J35264" s="169"/>
    </row>
    <row r="35265" spans="10:10" ht="13">
      <c r="J35265" s="169"/>
    </row>
    <row r="35266" spans="10:10" ht="13">
      <c r="J35266" s="169"/>
    </row>
    <row r="35267" spans="10:10" ht="13">
      <c r="J35267" s="169"/>
    </row>
    <row r="35268" spans="10:10" ht="13">
      <c r="J35268" s="169"/>
    </row>
    <row r="35269" spans="10:10" ht="13">
      <c r="J35269" s="169"/>
    </row>
    <row r="35270" spans="10:10" ht="13">
      <c r="J35270" s="169"/>
    </row>
    <row r="35271" spans="10:10" ht="13">
      <c r="J35271" s="169"/>
    </row>
    <row r="35272" spans="10:10" ht="13">
      <c r="J35272" s="169"/>
    </row>
    <row r="35273" spans="10:10" ht="13">
      <c r="J35273" s="169"/>
    </row>
    <row r="35274" spans="10:10" ht="13">
      <c r="J35274" s="169"/>
    </row>
    <row r="35275" spans="10:10" ht="13">
      <c r="J35275" s="169"/>
    </row>
    <row r="35276" spans="10:10" ht="13">
      <c r="J35276" s="169"/>
    </row>
    <row r="35277" spans="10:10" ht="13">
      <c r="J35277" s="169"/>
    </row>
    <row r="35278" spans="10:10" ht="13">
      <c r="J35278" s="169"/>
    </row>
    <row r="35279" spans="10:10" ht="13">
      <c r="J35279" s="169"/>
    </row>
    <row r="35280" spans="10:10" ht="13">
      <c r="J35280" s="169"/>
    </row>
    <row r="35281" spans="10:10" ht="13">
      <c r="J35281" s="169"/>
    </row>
    <row r="35282" spans="10:10" ht="13">
      <c r="J35282" s="169"/>
    </row>
    <row r="35283" spans="10:10" ht="13">
      <c r="J35283" s="169"/>
    </row>
    <row r="35284" spans="10:10" ht="13">
      <c r="J35284" s="169"/>
    </row>
    <row r="35285" spans="10:10" ht="13">
      <c r="J35285" s="169"/>
    </row>
    <row r="35286" spans="10:10" ht="13">
      <c r="J35286" s="169"/>
    </row>
    <row r="35287" spans="10:10" ht="13">
      <c r="J35287" s="169"/>
    </row>
    <row r="35288" spans="10:10" ht="13">
      <c r="J35288" s="169"/>
    </row>
    <row r="35289" spans="10:10" ht="13">
      <c r="J35289" s="169"/>
    </row>
    <row r="35290" spans="10:10" ht="13">
      <c r="J35290" s="169"/>
    </row>
    <row r="35291" spans="10:10" ht="13">
      <c r="J35291" s="169"/>
    </row>
    <row r="35292" spans="10:10" ht="13">
      <c r="J35292" s="169"/>
    </row>
    <row r="35293" spans="10:10" ht="13">
      <c r="J35293" s="169"/>
    </row>
    <row r="35294" spans="10:10" ht="13">
      <c r="J35294" s="169"/>
    </row>
    <row r="35295" spans="10:10" ht="13">
      <c r="J35295" s="169"/>
    </row>
    <row r="35296" spans="10:10" ht="13">
      <c r="J35296" s="169"/>
    </row>
    <row r="35297" spans="10:10" ht="13">
      <c r="J35297" s="169"/>
    </row>
    <row r="35298" spans="10:10" ht="13">
      <c r="J35298" s="169"/>
    </row>
    <row r="35299" spans="10:10" ht="13">
      <c r="J35299" s="169"/>
    </row>
    <row r="35300" spans="10:10" ht="13">
      <c r="J35300" s="169"/>
    </row>
    <row r="35301" spans="10:10" ht="13">
      <c r="J35301" s="169"/>
    </row>
    <row r="35302" spans="10:10" ht="13">
      <c r="J35302" s="169"/>
    </row>
    <row r="35303" spans="10:10" ht="13">
      <c r="J35303" s="169"/>
    </row>
    <row r="35304" spans="10:10" ht="13">
      <c r="J35304" s="169"/>
    </row>
    <row r="35305" spans="10:10" ht="13">
      <c r="J35305" s="169"/>
    </row>
    <row r="35306" spans="10:10" ht="13">
      <c r="J35306" s="169"/>
    </row>
    <row r="35307" spans="10:10" ht="13">
      <c r="J35307" s="169"/>
    </row>
    <row r="35308" spans="10:10" ht="13">
      <c r="J35308" s="169"/>
    </row>
    <row r="35309" spans="10:10" ht="13">
      <c r="J35309" s="169"/>
    </row>
    <row r="35310" spans="10:10" ht="13">
      <c r="J35310" s="169"/>
    </row>
    <row r="35311" spans="10:10" ht="13">
      <c r="J35311" s="169"/>
    </row>
    <row r="35312" spans="10:10" ht="13">
      <c r="J35312" s="169"/>
    </row>
    <row r="35313" spans="10:10" ht="13">
      <c r="J35313" s="169"/>
    </row>
    <row r="35314" spans="10:10" ht="13">
      <c r="J35314" s="169"/>
    </row>
    <row r="35315" spans="10:10" ht="13">
      <c r="J35315" s="169"/>
    </row>
    <row r="35316" spans="10:10" ht="13">
      <c r="J35316" s="169"/>
    </row>
    <row r="35317" spans="10:10" ht="13">
      <c r="J35317" s="169"/>
    </row>
    <row r="35318" spans="10:10" ht="13">
      <c r="J35318" s="169"/>
    </row>
    <row r="35319" spans="10:10" ht="13">
      <c r="J35319" s="169"/>
    </row>
    <row r="35320" spans="10:10" ht="13">
      <c r="J35320" s="169"/>
    </row>
    <row r="35321" spans="10:10" ht="13">
      <c r="J35321" s="169"/>
    </row>
    <row r="35322" spans="10:10" ht="13">
      <c r="J35322" s="169"/>
    </row>
    <row r="35323" spans="10:10" ht="13">
      <c r="J35323" s="169"/>
    </row>
    <row r="35324" spans="10:10" ht="13">
      <c r="J35324" s="169"/>
    </row>
    <row r="35325" spans="10:10" ht="13">
      <c r="J35325" s="169"/>
    </row>
    <row r="35326" spans="10:10" ht="13">
      <c r="J35326" s="169"/>
    </row>
    <row r="35327" spans="10:10" ht="13">
      <c r="J35327" s="169"/>
    </row>
    <row r="35328" spans="10:10" ht="13">
      <c r="J35328" s="169"/>
    </row>
    <row r="35329" spans="10:10" ht="13">
      <c r="J35329" s="169"/>
    </row>
    <row r="35330" spans="10:10" ht="13">
      <c r="J35330" s="169"/>
    </row>
    <row r="35331" spans="10:10" ht="13">
      <c r="J35331" s="169"/>
    </row>
    <row r="35332" spans="10:10" ht="13">
      <c r="J35332" s="169"/>
    </row>
    <row r="35333" spans="10:10" ht="13">
      <c r="J35333" s="169"/>
    </row>
    <row r="35334" spans="10:10" ht="13">
      <c r="J35334" s="169"/>
    </row>
    <row r="35335" spans="10:10" ht="13">
      <c r="J35335" s="169"/>
    </row>
    <row r="35336" spans="10:10" ht="13">
      <c r="J35336" s="169"/>
    </row>
    <row r="35337" spans="10:10" ht="13">
      <c r="J35337" s="169"/>
    </row>
    <row r="35338" spans="10:10" ht="13">
      <c r="J35338" s="169"/>
    </row>
    <row r="35339" spans="10:10" ht="13">
      <c r="J35339" s="169"/>
    </row>
    <row r="35340" spans="10:10" ht="13">
      <c r="J35340" s="169"/>
    </row>
    <row r="35341" spans="10:10" ht="13">
      <c r="J35341" s="169"/>
    </row>
    <row r="35342" spans="10:10" ht="13">
      <c r="J35342" s="169"/>
    </row>
    <row r="35343" spans="10:10" ht="13">
      <c r="J35343" s="169"/>
    </row>
    <row r="35344" spans="10:10" ht="13">
      <c r="J35344" s="169"/>
    </row>
    <row r="35345" spans="10:10" ht="13">
      <c r="J35345" s="169"/>
    </row>
    <row r="35346" spans="10:10" ht="13">
      <c r="J35346" s="169"/>
    </row>
    <row r="35347" spans="10:10" ht="13">
      <c r="J35347" s="169"/>
    </row>
    <row r="35348" spans="10:10" ht="13">
      <c r="J35348" s="169"/>
    </row>
    <row r="35349" spans="10:10" ht="13">
      <c r="J35349" s="169"/>
    </row>
    <row r="35350" spans="10:10" ht="13">
      <c r="J35350" s="169"/>
    </row>
    <row r="35351" spans="10:10" ht="13">
      <c r="J35351" s="169"/>
    </row>
    <row r="35352" spans="10:10" ht="13">
      <c r="J35352" s="169"/>
    </row>
    <row r="35353" spans="10:10" ht="13">
      <c r="J35353" s="169"/>
    </row>
    <row r="35354" spans="10:10" ht="13">
      <c r="J35354" s="169"/>
    </row>
    <row r="35355" spans="10:10" ht="13">
      <c r="J35355" s="169"/>
    </row>
    <row r="35356" spans="10:10" ht="13">
      <c r="J35356" s="169"/>
    </row>
    <row r="35357" spans="10:10" ht="13">
      <c r="J35357" s="169"/>
    </row>
    <row r="35358" spans="10:10" ht="13">
      <c r="J35358" s="169"/>
    </row>
    <row r="35359" spans="10:10" ht="13">
      <c r="J35359" s="169"/>
    </row>
    <row r="35360" spans="10:10" ht="13">
      <c r="J35360" s="169"/>
    </row>
    <row r="35361" spans="10:10" ht="13">
      <c r="J35361" s="169"/>
    </row>
    <row r="35362" spans="10:10" ht="13">
      <c r="J35362" s="169"/>
    </row>
    <row r="35363" spans="10:10" ht="13">
      <c r="J35363" s="169"/>
    </row>
    <row r="35364" spans="10:10" ht="13">
      <c r="J35364" s="169"/>
    </row>
    <row r="35365" spans="10:10" ht="13">
      <c r="J35365" s="169"/>
    </row>
    <row r="35366" spans="10:10" ht="13">
      <c r="J35366" s="169"/>
    </row>
    <row r="35367" spans="10:10" ht="13">
      <c r="J35367" s="169"/>
    </row>
    <row r="35368" spans="10:10" ht="13">
      <c r="J35368" s="169"/>
    </row>
    <row r="35369" spans="10:10" ht="13">
      <c r="J35369" s="169"/>
    </row>
    <row r="35370" spans="10:10" ht="13">
      <c r="J35370" s="169"/>
    </row>
    <row r="35371" spans="10:10" ht="13">
      <c r="J35371" s="169"/>
    </row>
    <row r="35372" spans="10:10" ht="13">
      <c r="J35372" s="169"/>
    </row>
    <row r="35373" spans="10:10" ht="13">
      <c r="J35373" s="169"/>
    </row>
    <row r="35374" spans="10:10" ht="13">
      <c r="J35374" s="169"/>
    </row>
    <row r="35375" spans="10:10" ht="13">
      <c r="J35375" s="169"/>
    </row>
    <row r="35376" spans="10:10" ht="13">
      <c r="J35376" s="169"/>
    </row>
    <row r="35377" spans="10:10" ht="13">
      <c r="J35377" s="169"/>
    </row>
    <row r="35378" spans="10:10" ht="13">
      <c r="J35378" s="169"/>
    </row>
    <row r="35379" spans="10:10" ht="13">
      <c r="J35379" s="169"/>
    </row>
    <row r="35380" spans="10:10" ht="13">
      <c r="J35380" s="169"/>
    </row>
    <row r="35381" spans="10:10" ht="13">
      <c r="J35381" s="169"/>
    </row>
    <row r="35382" spans="10:10" ht="13">
      <c r="J35382" s="169"/>
    </row>
    <row r="35383" spans="10:10" ht="13">
      <c r="J35383" s="169"/>
    </row>
    <row r="35384" spans="10:10" ht="13">
      <c r="J35384" s="169"/>
    </row>
    <row r="35385" spans="10:10" ht="13">
      <c r="J35385" s="169"/>
    </row>
    <row r="35386" spans="10:10" ht="13">
      <c r="J35386" s="169"/>
    </row>
    <row r="35387" spans="10:10" ht="13">
      <c r="J35387" s="169"/>
    </row>
    <row r="35388" spans="10:10" ht="13">
      <c r="J35388" s="169"/>
    </row>
    <row r="35389" spans="10:10" ht="13">
      <c r="J35389" s="169"/>
    </row>
    <row r="35390" spans="10:10" ht="13">
      <c r="J35390" s="169"/>
    </row>
    <row r="35391" spans="10:10" ht="13">
      <c r="J35391" s="169"/>
    </row>
    <row r="35392" spans="10:10" ht="13">
      <c r="J35392" s="169"/>
    </row>
    <row r="35393" spans="10:10" ht="13">
      <c r="J35393" s="169"/>
    </row>
    <row r="35394" spans="10:10" ht="13">
      <c r="J35394" s="169"/>
    </row>
    <row r="35395" spans="10:10" ht="13">
      <c r="J35395" s="169"/>
    </row>
    <row r="35396" spans="10:10" ht="13">
      <c r="J35396" s="169"/>
    </row>
    <row r="35397" spans="10:10" ht="13">
      <c r="J35397" s="169"/>
    </row>
    <row r="35398" spans="10:10" ht="13">
      <c r="J35398" s="169"/>
    </row>
    <row r="35399" spans="10:10" ht="13">
      <c r="J35399" s="169"/>
    </row>
    <row r="35400" spans="10:10" ht="13">
      <c r="J35400" s="169"/>
    </row>
    <row r="35401" spans="10:10" ht="13">
      <c r="J35401" s="169"/>
    </row>
    <row r="35402" spans="10:10" ht="13">
      <c r="J35402" s="169"/>
    </row>
    <row r="35403" spans="10:10" ht="13">
      <c r="J35403" s="169"/>
    </row>
    <row r="35404" spans="10:10" ht="13">
      <c r="J35404" s="169"/>
    </row>
    <row r="35405" spans="10:10" ht="13">
      <c r="J35405" s="169"/>
    </row>
    <row r="35406" spans="10:10" ht="13">
      <c r="J35406" s="169"/>
    </row>
    <row r="35407" spans="10:10" ht="13">
      <c r="J35407" s="169"/>
    </row>
    <row r="35408" spans="10:10" ht="13">
      <c r="J35408" s="169"/>
    </row>
    <row r="35409" spans="10:10" ht="13">
      <c r="J35409" s="169"/>
    </row>
    <row r="35410" spans="10:10" ht="13">
      <c r="J35410" s="169"/>
    </row>
    <row r="35411" spans="10:10" ht="13">
      <c r="J35411" s="169"/>
    </row>
    <row r="35412" spans="10:10" ht="13">
      <c r="J35412" s="169"/>
    </row>
    <row r="35413" spans="10:10" ht="13">
      <c r="J35413" s="169"/>
    </row>
    <row r="35414" spans="10:10" ht="13">
      <c r="J35414" s="169"/>
    </row>
    <row r="35415" spans="10:10" ht="13">
      <c r="J35415" s="169"/>
    </row>
    <row r="35416" spans="10:10" ht="13">
      <c r="J35416" s="169"/>
    </row>
    <row r="35417" spans="10:10" ht="13">
      <c r="J35417" s="169"/>
    </row>
    <row r="35418" spans="10:10" ht="13">
      <c r="J35418" s="169"/>
    </row>
    <row r="35419" spans="10:10" ht="13">
      <c r="J35419" s="169"/>
    </row>
    <row r="35420" spans="10:10" ht="13">
      <c r="J35420" s="169"/>
    </row>
    <row r="35421" spans="10:10" ht="13">
      <c r="J35421" s="169"/>
    </row>
    <row r="35422" spans="10:10" ht="13">
      <c r="J35422" s="169"/>
    </row>
    <row r="35423" spans="10:10" ht="13">
      <c r="J35423" s="169"/>
    </row>
    <row r="35424" spans="10:10" ht="13">
      <c r="J35424" s="169"/>
    </row>
    <row r="35425" spans="10:10" ht="13">
      <c r="J35425" s="169"/>
    </row>
    <row r="35426" spans="10:10" ht="13">
      <c r="J35426" s="169"/>
    </row>
    <row r="35427" spans="10:10" ht="13">
      <c r="J35427" s="169"/>
    </row>
    <row r="35428" spans="10:10" ht="13">
      <c r="J35428" s="169"/>
    </row>
    <row r="35429" spans="10:10" ht="13">
      <c r="J35429" s="169"/>
    </row>
    <row r="35430" spans="10:10" ht="13">
      <c r="J35430" s="169"/>
    </row>
    <row r="35431" spans="10:10" ht="13">
      <c r="J35431" s="169"/>
    </row>
    <row r="35432" spans="10:10" ht="13">
      <c r="J35432" s="169"/>
    </row>
    <row r="35433" spans="10:10" ht="13">
      <c r="J35433" s="169"/>
    </row>
    <row r="35434" spans="10:10" ht="13">
      <c r="J35434" s="169"/>
    </row>
    <row r="35435" spans="10:10" ht="13">
      <c r="J35435" s="169"/>
    </row>
    <row r="35436" spans="10:10" ht="13">
      <c r="J35436" s="169"/>
    </row>
    <row r="35437" spans="10:10" ht="13">
      <c r="J35437" s="169"/>
    </row>
    <row r="35438" spans="10:10" ht="13">
      <c r="J35438" s="169"/>
    </row>
    <row r="35439" spans="10:10" ht="13">
      <c r="J35439" s="169"/>
    </row>
    <row r="35440" spans="10:10" ht="13">
      <c r="J35440" s="169"/>
    </row>
    <row r="35441" spans="10:10" ht="13">
      <c r="J35441" s="169"/>
    </row>
    <row r="35442" spans="10:10" ht="13">
      <c r="J35442" s="169"/>
    </row>
    <row r="35443" spans="10:10" ht="13">
      <c r="J35443" s="169"/>
    </row>
    <row r="35444" spans="10:10" ht="13">
      <c r="J35444" s="169"/>
    </row>
    <row r="35445" spans="10:10" ht="13">
      <c r="J35445" s="169"/>
    </row>
    <row r="35446" spans="10:10" ht="13">
      <c r="J35446" s="169"/>
    </row>
    <row r="35447" spans="10:10" ht="13">
      <c r="J35447" s="169"/>
    </row>
    <row r="35448" spans="10:10" ht="13">
      <c r="J35448" s="169"/>
    </row>
    <row r="35449" spans="10:10" ht="13">
      <c r="J35449" s="169"/>
    </row>
    <row r="35450" spans="10:10" ht="13">
      <c r="J35450" s="169"/>
    </row>
    <row r="35451" spans="10:10" ht="13">
      <c r="J35451" s="169"/>
    </row>
    <row r="35452" spans="10:10" ht="13">
      <c r="J35452" s="169"/>
    </row>
    <row r="35453" spans="10:10" ht="13">
      <c r="J35453" s="169"/>
    </row>
    <row r="35454" spans="10:10" ht="13">
      <c r="J35454" s="169"/>
    </row>
    <row r="35455" spans="10:10" ht="13">
      <c r="J35455" s="169"/>
    </row>
    <row r="35456" spans="10:10" ht="13">
      <c r="J35456" s="169"/>
    </row>
    <row r="35457" spans="10:10" ht="13">
      <c r="J35457" s="169"/>
    </row>
    <row r="35458" spans="10:10" ht="13">
      <c r="J35458" s="169"/>
    </row>
    <row r="35459" spans="10:10" ht="13">
      <c r="J35459" s="169"/>
    </row>
    <row r="35460" spans="10:10" ht="13">
      <c r="J35460" s="169"/>
    </row>
    <row r="35461" spans="10:10" ht="13">
      <c r="J35461" s="169"/>
    </row>
    <row r="35462" spans="10:10" ht="13">
      <c r="J35462" s="169"/>
    </row>
    <row r="35463" spans="10:10" ht="13">
      <c r="J35463" s="169"/>
    </row>
    <row r="35464" spans="10:10" ht="13">
      <c r="J35464" s="169"/>
    </row>
    <row r="35465" spans="10:10" ht="13">
      <c r="J35465" s="169"/>
    </row>
    <row r="35466" spans="10:10" ht="13">
      <c r="J35466" s="169"/>
    </row>
    <row r="35467" spans="10:10" ht="13">
      <c r="J35467" s="169"/>
    </row>
    <row r="35468" spans="10:10" ht="13">
      <c r="J35468" s="169"/>
    </row>
    <row r="35469" spans="10:10" ht="13">
      <c r="J35469" s="169"/>
    </row>
    <row r="35470" spans="10:10" ht="13">
      <c r="J35470" s="169"/>
    </row>
    <row r="35471" spans="10:10" ht="13">
      <c r="J35471" s="169"/>
    </row>
    <row r="35472" spans="10:10" ht="13">
      <c r="J35472" s="169"/>
    </row>
    <row r="35473" spans="10:10" ht="13">
      <c r="J35473" s="169"/>
    </row>
    <row r="35474" spans="10:10" ht="13">
      <c r="J35474" s="169"/>
    </row>
    <row r="35475" spans="10:10" ht="13">
      <c r="J35475" s="169"/>
    </row>
    <row r="35476" spans="10:10" ht="13">
      <c r="J35476" s="169"/>
    </row>
    <row r="35477" spans="10:10" ht="13">
      <c r="J35477" s="169"/>
    </row>
    <row r="35478" spans="10:10" ht="13">
      <c r="J35478" s="169"/>
    </row>
    <row r="35479" spans="10:10" ht="13">
      <c r="J35479" s="169"/>
    </row>
    <row r="35480" spans="10:10" ht="13">
      <c r="J35480" s="169"/>
    </row>
    <row r="35481" spans="10:10" ht="13">
      <c r="J35481" s="169"/>
    </row>
    <row r="35482" spans="10:10" ht="13">
      <c r="J35482" s="169"/>
    </row>
    <row r="35483" spans="10:10" ht="13">
      <c r="J35483" s="169"/>
    </row>
    <row r="35484" spans="10:10" ht="13">
      <c r="J35484" s="169"/>
    </row>
    <row r="35485" spans="10:10" ht="13">
      <c r="J35485" s="169"/>
    </row>
    <row r="35486" spans="10:10" ht="13">
      <c r="J35486" s="169"/>
    </row>
    <row r="35487" spans="10:10" ht="13">
      <c r="J35487" s="169"/>
    </row>
    <row r="35488" spans="10:10" ht="13">
      <c r="J35488" s="169"/>
    </row>
    <row r="35489" spans="10:10" ht="13">
      <c r="J35489" s="169"/>
    </row>
    <row r="35490" spans="10:10" ht="13">
      <c r="J35490" s="169"/>
    </row>
    <row r="35491" spans="10:10" ht="13">
      <c r="J35491" s="169"/>
    </row>
    <row r="35492" spans="10:10" ht="13">
      <c r="J35492" s="169"/>
    </row>
    <row r="35493" spans="10:10" ht="13">
      <c r="J35493" s="169"/>
    </row>
    <row r="35494" spans="10:10" ht="13">
      <c r="J35494" s="169"/>
    </row>
    <row r="35495" spans="10:10" ht="13">
      <c r="J35495" s="169"/>
    </row>
    <row r="35496" spans="10:10" ht="13">
      <c r="J35496" s="169"/>
    </row>
    <row r="35497" spans="10:10" ht="13">
      <c r="J35497" s="169"/>
    </row>
    <row r="35498" spans="10:10" ht="13">
      <c r="J35498" s="169"/>
    </row>
    <row r="35499" spans="10:10" ht="13">
      <c r="J35499" s="169"/>
    </row>
    <row r="35500" spans="10:10" ht="13">
      <c r="J35500" s="169"/>
    </row>
    <row r="35501" spans="10:10" ht="13">
      <c r="J35501" s="169"/>
    </row>
    <row r="35502" spans="10:10" ht="13">
      <c r="J35502" s="169"/>
    </row>
    <row r="35503" spans="10:10" ht="13">
      <c r="J35503" s="169"/>
    </row>
    <row r="35504" spans="10:10" ht="13">
      <c r="J35504" s="169"/>
    </row>
    <row r="35505" spans="10:10" ht="13">
      <c r="J35505" s="169"/>
    </row>
    <row r="35506" spans="10:10" ht="13">
      <c r="J35506" s="169"/>
    </row>
    <row r="35507" spans="10:10" ht="13">
      <c r="J35507" s="169"/>
    </row>
    <row r="35508" spans="10:10" ht="13">
      <c r="J35508" s="169"/>
    </row>
    <row r="35509" spans="10:10" ht="13">
      <c r="J35509" s="169"/>
    </row>
    <row r="35510" spans="10:10" ht="13">
      <c r="J35510" s="169"/>
    </row>
    <row r="35511" spans="10:10" ht="13">
      <c r="J35511" s="169"/>
    </row>
    <row r="35512" spans="10:10" ht="13">
      <c r="J35512" s="169"/>
    </row>
    <row r="35513" spans="10:10" ht="13">
      <c r="J35513" s="169"/>
    </row>
    <row r="35514" spans="10:10" ht="13">
      <c r="J35514" s="169"/>
    </row>
    <row r="35515" spans="10:10" ht="13">
      <c r="J35515" s="169"/>
    </row>
    <row r="35516" spans="10:10" ht="13">
      <c r="J35516" s="169"/>
    </row>
    <row r="35517" spans="10:10" ht="13">
      <c r="J35517" s="169"/>
    </row>
    <row r="35518" spans="10:10" ht="13">
      <c r="J35518" s="169"/>
    </row>
    <row r="35519" spans="10:10" ht="13">
      <c r="J35519" s="169"/>
    </row>
    <row r="35520" spans="10:10" ht="13">
      <c r="J35520" s="169"/>
    </row>
    <row r="35521" spans="10:10" ht="13">
      <c r="J35521" s="169"/>
    </row>
    <row r="35522" spans="10:10" ht="13">
      <c r="J35522" s="169"/>
    </row>
    <row r="35523" spans="10:10" ht="13">
      <c r="J35523" s="169"/>
    </row>
    <row r="35524" spans="10:10" ht="13">
      <c r="J35524" s="169"/>
    </row>
    <row r="35525" spans="10:10" ht="13">
      <c r="J35525" s="169"/>
    </row>
    <row r="35526" spans="10:10" ht="13">
      <c r="J35526" s="169"/>
    </row>
    <row r="35527" spans="10:10" ht="13">
      <c r="J35527" s="169"/>
    </row>
    <row r="35528" spans="10:10" ht="13">
      <c r="J35528" s="169"/>
    </row>
    <row r="35529" spans="10:10" ht="13">
      <c r="J35529" s="169"/>
    </row>
    <row r="35530" spans="10:10" ht="13">
      <c r="J35530" s="169"/>
    </row>
    <row r="35531" spans="10:10" ht="13">
      <c r="J35531" s="169"/>
    </row>
    <row r="35532" spans="10:10" ht="13">
      <c r="J35532" s="169"/>
    </row>
    <row r="35533" spans="10:10" ht="13">
      <c r="J35533" s="169"/>
    </row>
    <row r="35534" spans="10:10" ht="13">
      <c r="J35534" s="169"/>
    </row>
    <row r="35535" spans="10:10" ht="13">
      <c r="J35535" s="169"/>
    </row>
    <row r="35536" spans="10:10" ht="13">
      <c r="J35536" s="169"/>
    </row>
    <row r="35537" spans="10:10" ht="13">
      <c r="J35537" s="169"/>
    </row>
    <row r="35538" spans="10:10" ht="13">
      <c r="J35538" s="169"/>
    </row>
    <row r="35539" spans="10:10" ht="13">
      <c r="J35539" s="169"/>
    </row>
    <row r="35540" spans="10:10" ht="13">
      <c r="J35540" s="169"/>
    </row>
    <row r="35541" spans="10:10" ht="13">
      <c r="J35541" s="169"/>
    </row>
    <row r="35542" spans="10:10" ht="13">
      <c r="J35542" s="169"/>
    </row>
    <row r="35543" spans="10:10" ht="13">
      <c r="J35543" s="169"/>
    </row>
    <row r="35544" spans="10:10" ht="13">
      <c r="J35544" s="169"/>
    </row>
    <row r="35545" spans="10:10" ht="13">
      <c r="J35545" s="169"/>
    </row>
    <row r="35546" spans="10:10" ht="13">
      <c r="J35546" s="169"/>
    </row>
    <row r="35547" spans="10:10" ht="13">
      <c r="J35547" s="169"/>
    </row>
    <row r="35548" spans="10:10" ht="13">
      <c r="J35548" s="169"/>
    </row>
    <row r="35549" spans="10:10" ht="13">
      <c r="J35549" s="169"/>
    </row>
    <row r="35550" spans="10:10" ht="13">
      <c r="J35550" s="169"/>
    </row>
    <row r="35551" spans="10:10" ht="13">
      <c r="J35551" s="169"/>
    </row>
    <row r="35552" spans="10:10" ht="13">
      <c r="J35552" s="169"/>
    </row>
    <row r="35553" spans="10:10" ht="13">
      <c r="J35553" s="169"/>
    </row>
    <row r="35554" spans="10:10" ht="13">
      <c r="J35554" s="169"/>
    </row>
    <row r="35555" spans="10:10" ht="13">
      <c r="J35555" s="169"/>
    </row>
    <row r="35556" spans="10:10" ht="13">
      <c r="J35556" s="169"/>
    </row>
    <row r="35557" spans="10:10" ht="13">
      <c r="J35557" s="169"/>
    </row>
    <row r="35558" spans="10:10" ht="13">
      <c r="J35558" s="169"/>
    </row>
    <row r="35559" spans="10:10" ht="13">
      <c r="J35559" s="169"/>
    </row>
    <row r="35560" spans="10:10" ht="13">
      <c r="J35560" s="169"/>
    </row>
    <row r="35561" spans="10:10" ht="13">
      <c r="J35561" s="169"/>
    </row>
    <row r="35562" spans="10:10" ht="13">
      <c r="J35562" s="169"/>
    </row>
    <row r="35563" spans="10:10" ht="13">
      <c r="J35563" s="169"/>
    </row>
    <row r="35564" spans="10:10" ht="13">
      <c r="J35564" s="169"/>
    </row>
    <row r="35565" spans="10:10" ht="13">
      <c r="J35565" s="169"/>
    </row>
    <row r="35566" spans="10:10" ht="13">
      <c r="J35566" s="169"/>
    </row>
    <row r="35567" spans="10:10" ht="13">
      <c r="J35567" s="169"/>
    </row>
    <row r="35568" spans="10:10" ht="13">
      <c r="J35568" s="169"/>
    </row>
    <row r="35569" spans="10:10" ht="13">
      <c r="J35569" s="169"/>
    </row>
    <row r="35570" spans="10:10" ht="13">
      <c r="J35570" s="169"/>
    </row>
    <row r="35571" spans="10:10" ht="13">
      <c r="J35571" s="169"/>
    </row>
    <row r="35572" spans="10:10" ht="13">
      <c r="J35572" s="169"/>
    </row>
    <row r="35573" spans="10:10" ht="13">
      <c r="J35573" s="169"/>
    </row>
    <row r="35574" spans="10:10" ht="13">
      <c r="J35574" s="169"/>
    </row>
    <row r="35575" spans="10:10" ht="13">
      <c r="J35575" s="169"/>
    </row>
    <row r="35576" spans="10:10" ht="13">
      <c r="J35576" s="169"/>
    </row>
    <row r="35577" spans="10:10" ht="13">
      <c r="J35577" s="169"/>
    </row>
    <row r="35578" spans="10:10" ht="13">
      <c r="J35578" s="169"/>
    </row>
    <row r="35579" spans="10:10" ht="13">
      <c r="J35579" s="169"/>
    </row>
    <row r="35580" spans="10:10" ht="13">
      <c r="J35580" s="169"/>
    </row>
    <row r="35581" spans="10:10" ht="13">
      <c r="J35581" s="169"/>
    </row>
    <row r="35582" spans="10:10" ht="13">
      <c r="J35582" s="169"/>
    </row>
    <row r="35583" spans="10:10" ht="13">
      <c r="J35583" s="169"/>
    </row>
    <row r="35584" spans="10:10" ht="13">
      <c r="J35584" s="169"/>
    </row>
    <row r="35585" spans="10:10" ht="13">
      <c r="J35585" s="169"/>
    </row>
    <row r="35586" spans="10:10" ht="13">
      <c r="J35586" s="169"/>
    </row>
    <row r="35587" spans="10:10" ht="13">
      <c r="J35587" s="169"/>
    </row>
    <row r="35588" spans="10:10" ht="13">
      <c r="J35588" s="169"/>
    </row>
    <row r="35589" spans="10:10" ht="13">
      <c r="J35589" s="169"/>
    </row>
    <row r="35590" spans="10:10" ht="13">
      <c r="J35590" s="169"/>
    </row>
    <row r="35591" spans="10:10" ht="13">
      <c r="J35591" s="169"/>
    </row>
    <row r="35592" spans="10:10" ht="13">
      <c r="J35592" s="169"/>
    </row>
    <row r="35593" spans="10:10" ht="13">
      <c r="J35593" s="169"/>
    </row>
    <row r="35594" spans="10:10" ht="13">
      <c r="J35594" s="169"/>
    </row>
    <row r="35595" spans="10:10" ht="13">
      <c r="J35595" s="169"/>
    </row>
    <row r="35596" spans="10:10" ht="13">
      <c r="J35596" s="169"/>
    </row>
    <row r="35597" spans="10:10" ht="13">
      <c r="J35597" s="169"/>
    </row>
    <row r="35598" spans="10:10" ht="13">
      <c r="J35598" s="169"/>
    </row>
    <row r="35599" spans="10:10" ht="13">
      <c r="J35599" s="169"/>
    </row>
    <row r="35600" spans="10:10" ht="13">
      <c r="J35600" s="169"/>
    </row>
    <row r="35601" spans="10:10" ht="13">
      <c r="J35601" s="169"/>
    </row>
    <row r="35602" spans="10:10" ht="13">
      <c r="J35602" s="169"/>
    </row>
    <row r="35603" spans="10:10" ht="13">
      <c r="J35603" s="169"/>
    </row>
    <row r="35604" spans="10:10" ht="13">
      <c r="J35604" s="169"/>
    </row>
    <row r="35605" spans="10:10" ht="13">
      <c r="J35605" s="169"/>
    </row>
    <row r="35606" spans="10:10" ht="13">
      <c r="J35606" s="169"/>
    </row>
    <row r="35607" spans="10:10" ht="13">
      <c r="J35607" s="169"/>
    </row>
    <row r="35608" spans="10:10" ht="13">
      <c r="J35608" s="169"/>
    </row>
    <row r="35609" spans="10:10" ht="13">
      <c r="J35609" s="169"/>
    </row>
    <row r="35610" spans="10:10" ht="13">
      <c r="J35610" s="169"/>
    </row>
    <row r="35611" spans="10:10" ht="13">
      <c r="J35611" s="169"/>
    </row>
    <row r="35612" spans="10:10" ht="13">
      <c r="J35612" s="169"/>
    </row>
    <row r="35613" spans="10:10" ht="13">
      <c r="J35613" s="169"/>
    </row>
    <row r="35614" spans="10:10" ht="13">
      <c r="J35614" s="169"/>
    </row>
    <row r="35615" spans="10:10" ht="13">
      <c r="J35615" s="169"/>
    </row>
    <row r="35616" spans="10:10" ht="13">
      <c r="J35616" s="169"/>
    </row>
    <row r="35617" spans="10:10" ht="13">
      <c r="J35617" s="169"/>
    </row>
    <row r="35618" spans="10:10" ht="13">
      <c r="J35618" s="169"/>
    </row>
    <row r="35619" spans="10:10" ht="13">
      <c r="J35619" s="169"/>
    </row>
    <row r="35620" spans="10:10" ht="13">
      <c r="J35620" s="169"/>
    </row>
    <row r="35621" spans="10:10" ht="13">
      <c r="J35621" s="169"/>
    </row>
    <row r="35622" spans="10:10" ht="13">
      <c r="J35622" s="169"/>
    </row>
    <row r="35623" spans="10:10" ht="13">
      <c r="J35623" s="169"/>
    </row>
    <row r="35624" spans="10:10" ht="13">
      <c r="J35624" s="169"/>
    </row>
    <row r="35625" spans="10:10" ht="13">
      <c r="J35625" s="169"/>
    </row>
    <row r="35626" spans="10:10" ht="13">
      <c r="J35626" s="169"/>
    </row>
    <row r="35627" spans="10:10" ht="13">
      <c r="J35627" s="169"/>
    </row>
    <row r="35628" spans="10:10" ht="13">
      <c r="J35628" s="169"/>
    </row>
    <row r="35629" spans="10:10" ht="13">
      <c r="J35629" s="169"/>
    </row>
    <row r="35630" spans="10:10" ht="13">
      <c r="J35630" s="169"/>
    </row>
    <row r="35631" spans="10:10" ht="13">
      <c r="J35631" s="169"/>
    </row>
    <row r="35632" spans="10:10" ht="13">
      <c r="J35632" s="169"/>
    </row>
    <row r="35633" spans="10:10" ht="13">
      <c r="J35633" s="169"/>
    </row>
    <row r="35634" spans="10:10" ht="13">
      <c r="J35634" s="169"/>
    </row>
    <row r="35635" spans="10:10" ht="13">
      <c r="J35635" s="169"/>
    </row>
    <row r="35636" spans="10:10" ht="13">
      <c r="J35636" s="169"/>
    </row>
    <row r="35637" spans="10:10" ht="13">
      <c r="J35637" s="169"/>
    </row>
    <row r="35638" spans="10:10" ht="13">
      <c r="J35638" s="169"/>
    </row>
    <row r="35639" spans="10:10" ht="13">
      <c r="J35639" s="169"/>
    </row>
    <row r="35640" spans="10:10" ht="13">
      <c r="J35640" s="169"/>
    </row>
    <row r="35641" spans="10:10" ht="13">
      <c r="J35641" s="169"/>
    </row>
    <row r="35642" spans="10:10" ht="13">
      <c r="J35642" s="169"/>
    </row>
    <row r="35643" spans="10:10" ht="13">
      <c r="J35643" s="169"/>
    </row>
    <row r="35644" spans="10:10" ht="13">
      <c r="J35644" s="169"/>
    </row>
    <row r="35645" spans="10:10" ht="13">
      <c r="J35645" s="169"/>
    </row>
    <row r="35646" spans="10:10" ht="13">
      <c r="J35646" s="169"/>
    </row>
    <row r="35647" spans="10:10" ht="13">
      <c r="J35647" s="169"/>
    </row>
    <row r="35648" spans="10:10" ht="13">
      <c r="J35648" s="169"/>
    </row>
    <row r="35649" spans="10:10" ht="13">
      <c r="J35649" s="169"/>
    </row>
    <row r="35650" spans="10:10" ht="13">
      <c r="J35650" s="169"/>
    </row>
    <row r="35651" spans="10:10" ht="13">
      <c r="J35651" s="169"/>
    </row>
    <row r="35652" spans="10:10" ht="13">
      <c r="J35652" s="169"/>
    </row>
    <row r="35653" spans="10:10" ht="13">
      <c r="J35653" s="169"/>
    </row>
    <row r="35654" spans="10:10" ht="13">
      <c r="J35654" s="169"/>
    </row>
    <row r="35655" spans="10:10" ht="13">
      <c r="J35655" s="169"/>
    </row>
    <row r="35656" spans="10:10" ht="13">
      <c r="J35656" s="169"/>
    </row>
    <row r="35657" spans="10:10" ht="13">
      <c r="J35657" s="169"/>
    </row>
    <row r="35658" spans="10:10" ht="13">
      <c r="J35658" s="169"/>
    </row>
    <row r="35659" spans="10:10" ht="13">
      <c r="J35659" s="169"/>
    </row>
    <row r="35660" spans="10:10" ht="13">
      <c r="J35660" s="169"/>
    </row>
    <row r="35661" spans="10:10" ht="13">
      <c r="J35661" s="169"/>
    </row>
    <row r="35662" spans="10:10" ht="13">
      <c r="J35662" s="169"/>
    </row>
    <row r="35663" spans="10:10" ht="13">
      <c r="J35663" s="169"/>
    </row>
    <row r="35664" spans="10:10" ht="13">
      <c r="J35664" s="169"/>
    </row>
    <row r="35665" spans="10:10" ht="13">
      <c r="J35665" s="169"/>
    </row>
    <row r="35666" spans="10:10" ht="13">
      <c r="J35666" s="169"/>
    </row>
    <row r="35667" spans="10:10" ht="13">
      <c r="J35667" s="169"/>
    </row>
    <row r="35668" spans="10:10" ht="13">
      <c r="J35668" s="169"/>
    </row>
    <row r="35669" spans="10:10" ht="13">
      <c r="J35669" s="169"/>
    </row>
    <row r="35670" spans="10:10" ht="13">
      <c r="J35670" s="169"/>
    </row>
    <row r="35671" spans="10:10" ht="13">
      <c r="J35671" s="169"/>
    </row>
    <row r="35672" spans="10:10" ht="13">
      <c r="J35672" s="169"/>
    </row>
    <row r="35673" spans="10:10" ht="13">
      <c r="J35673" s="169"/>
    </row>
    <row r="35674" spans="10:10" ht="13">
      <c r="J35674" s="169"/>
    </row>
    <row r="35675" spans="10:10" ht="13">
      <c r="J35675" s="169"/>
    </row>
    <row r="35676" spans="10:10" ht="13">
      <c r="J35676" s="169"/>
    </row>
    <row r="35677" spans="10:10" ht="13">
      <c r="J35677" s="169"/>
    </row>
    <row r="35678" spans="10:10" ht="13">
      <c r="J35678" s="169"/>
    </row>
    <row r="35679" spans="10:10" ht="13">
      <c r="J35679" s="169"/>
    </row>
    <row r="35680" spans="10:10" ht="13">
      <c r="J35680" s="169"/>
    </row>
    <row r="35681" spans="10:10" ht="13">
      <c r="J35681" s="169"/>
    </row>
    <row r="35682" spans="10:10" ht="13">
      <c r="J35682" s="169"/>
    </row>
    <row r="35683" spans="10:10" ht="13">
      <c r="J35683" s="169"/>
    </row>
    <row r="35684" spans="10:10" ht="13">
      <c r="J35684" s="169"/>
    </row>
    <row r="35685" spans="10:10" ht="13">
      <c r="J35685" s="169"/>
    </row>
    <row r="35686" spans="10:10" ht="13">
      <c r="J35686" s="169"/>
    </row>
    <row r="35687" spans="10:10" ht="13">
      <c r="J35687" s="169"/>
    </row>
    <row r="35688" spans="10:10" ht="13">
      <c r="J35688" s="169"/>
    </row>
    <row r="35689" spans="10:10" ht="13">
      <c r="J35689" s="169"/>
    </row>
    <row r="35690" spans="10:10" ht="13">
      <c r="J35690" s="169"/>
    </row>
    <row r="35691" spans="10:10" ht="13">
      <c r="J35691" s="169"/>
    </row>
    <row r="35692" spans="10:10" ht="13">
      <c r="J35692" s="169"/>
    </row>
    <row r="35693" spans="10:10" ht="13">
      <c r="J35693" s="169"/>
    </row>
    <row r="35694" spans="10:10" ht="13">
      <c r="J35694" s="169"/>
    </row>
    <row r="35695" spans="10:10" ht="13">
      <c r="J35695" s="169"/>
    </row>
    <row r="35696" spans="10:10" ht="13">
      <c r="J35696" s="169"/>
    </row>
    <row r="35697" spans="10:10" ht="13">
      <c r="J35697" s="169"/>
    </row>
    <row r="35698" spans="10:10" ht="13">
      <c r="J35698" s="169"/>
    </row>
    <row r="35699" spans="10:10" ht="13">
      <c r="J35699" s="169"/>
    </row>
    <row r="35700" spans="10:10" ht="13">
      <c r="J35700" s="169"/>
    </row>
    <row r="35701" spans="10:10" ht="13">
      <c r="J35701" s="169"/>
    </row>
    <row r="35702" spans="10:10" ht="13">
      <c r="J35702" s="169"/>
    </row>
    <row r="35703" spans="10:10" ht="13">
      <c r="J35703" s="169"/>
    </row>
    <row r="35704" spans="10:10" ht="13">
      <c r="J35704" s="169"/>
    </row>
    <row r="35705" spans="10:10" ht="13">
      <c r="J35705" s="169"/>
    </row>
    <row r="35706" spans="10:10" ht="13">
      <c r="J35706" s="169"/>
    </row>
    <row r="35707" spans="10:10" ht="13">
      <c r="J35707" s="169"/>
    </row>
    <row r="35708" spans="10:10" ht="13">
      <c r="J35708" s="169"/>
    </row>
    <row r="35709" spans="10:10" ht="13">
      <c r="J35709" s="169"/>
    </row>
    <row r="35710" spans="10:10" ht="13">
      <c r="J35710" s="169"/>
    </row>
    <row r="35711" spans="10:10" ht="13">
      <c r="J35711" s="169"/>
    </row>
    <row r="35712" spans="10:10" ht="13">
      <c r="J35712" s="169"/>
    </row>
    <row r="35713" spans="10:10" ht="13">
      <c r="J35713" s="169"/>
    </row>
    <row r="35714" spans="10:10" ht="13">
      <c r="J35714" s="169"/>
    </row>
    <row r="35715" spans="10:10" ht="13">
      <c r="J35715" s="169"/>
    </row>
    <row r="35716" spans="10:10" ht="13">
      <c r="J35716" s="169"/>
    </row>
    <row r="35717" spans="10:10" ht="13">
      <c r="J35717" s="169"/>
    </row>
    <row r="35718" spans="10:10" ht="13">
      <c r="J35718" s="169"/>
    </row>
    <row r="35719" spans="10:10" ht="13">
      <c r="J35719" s="169"/>
    </row>
    <row r="35720" spans="10:10" ht="13">
      <c r="J35720" s="169"/>
    </row>
    <row r="35721" spans="10:10" ht="13">
      <c r="J35721" s="169"/>
    </row>
    <row r="35722" spans="10:10" ht="13">
      <c r="J35722" s="169"/>
    </row>
    <row r="35723" spans="10:10" ht="13">
      <c r="J35723" s="169"/>
    </row>
    <row r="35724" spans="10:10" ht="13">
      <c r="J35724" s="169"/>
    </row>
    <row r="35725" spans="10:10" ht="13">
      <c r="J35725" s="169"/>
    </row>
    <row r="35726" spans="10:10" ht="13">
      <c r="J35726" s="169"/>
    </row>
    <row r="35727" spans="10:10" ht="13">
      <c r="J35727" s="169"/>
    </row>
    <row r="35728" spans="10:10" ht="13">
      <c r="J35728" s="169"/>
    </row>
    <row r="35729" spans="10:10" ht="13">
      <c r="J35729" s="169"/>
    </row>
    <row r="35730" spans="10:10" ht="13">
      <c r="J35730" s="169"/>
    </row>
    <row r="35731" spans="10:10" ht="13">
      <c r="J35731" s="169"/>
    </row>
    <row r="35732" spans="10:10" ht="13">
      <c r="J35732" s="169"/>
    </row>
    <row r="35733" spans="10:10" ht="13">
      <c r="J35733" s="169"/>
    </row>
    <row r="35734" spans="10:10" ht="13">
      <c r="J35734" s="169"/>
    </row>
    <row r="35735" spans="10:10" ht="13">
      <c r="J35735" s="169"/>
    </row>
    <row r="35736" spans="10:10" ht="13">
      <c r="J35736" s="169"/>
    </row>
    <row r="35737" spans="10:10" ht="13">
      <c r="J35737" s="169"/>
    </row>
    <row r="35738" spans="10:10" ht="13">
      <c r="J35738" s="169"/>
    </row>
    <row r="35739" spans="10:10" ht="13">
      <c r="J35739" s="169"/>
    </row>
    <row r="35740" spans="10:10" ht="13">
      <c r="J35740" s="169"/>
    </row>
    <row r="35741" spans="10:10" ht="13">
      <c r="J35741" s="169"/>
    </row>
    <row r="35742" spans="10:10" ht="13">
      <c r="J35742" s="169"/>
    </row>
    <row r="35743" spans="10:10" ht="13">
      <c r="J35743" s="169"/>
    </row>
    <row r="35744" spans="10:10" ht="13">
      <c r="J35744" s="169"/>
    </row>
    <row r="35745" spans="10:10" ht="13">
      <c r="J35745" s="169"/>
    </row>
    <row r="35746" spans="10:10" ht="13">
      <c r="J35746" s="169"/>
    </row>
    <row r="35747" spans="10:10" ht="13">
      <c r="J35747" s="169"/>
    </row>
    <row r="35748" spans="10:10" ht="13">
      <c r="J35748" s="169"/>
    </row>
    <row r="35749" spans="10:10" ht="13">
      <c r="J35749" s="169"/>
    </row>
    <row r="35750" spans="10:10" ht="13">
      <c r="J35750" s="169"/>
    </row>
    <row r="35751" spans="10:10" ht="13">
      <c r="J35751" s="169"/>
    </row>
    <row r="35752" spans="10:10" ht="13">
      <c r="J35752" s="169"/>
    </row>
    <row r="35753" spans="10:10" ht="13">
      <c r="J35753" s="169"/>
    </row>
    <row r="35754" spans="10:10" ht="13">
      <c r="J35754" s="169"/>
    </row>
    <row r="35755" spans="10:10" ht="13">
      <c r="J35755" s="169"/>
    </row>
    <row r="35756" spans="10:10" ht="13">
      <c r="J35756" s="169"/>
    </row>
    <row r="35757" spans="10:10" ht="13">
      <c r="J35757" s="169"/>
    </row>
    <row r="35758" spans="10:10" ht="13">
      <c r="J35758" s="169"/>
    </row>
    <row r="35759" spans="10:10" ht="13">
      <c r="J35759" s="169"/>
    </row>
    <row r="35760" spans="10:10" ht="13">
      <c r="J35760" s="169"/>
    </row>
    <row r="35761" spans="10:10" ht="13">
      <c r="J35761" s="169"/>
    </row>
    <row r="35762" spans="10:10" ht="13">
      <c r="J35762" s="169"/>
    </row>
    <row r="35763" spans="10:10" ht="13">
      <c r="J35763" s="169"/>
    </row>
    <row r="35764" spans="10:10" ht="13">
      <c r="J35764" s="169"/>
    </row>
    <row r="35765" spans="10:10" ht="13">
      <c r="J35765" s="169"/>
    </row>
    <row r="35766" spans="10:10" ht="13">
      <c r="J35766" s="169"/>
    </row>
    <row r="35767" spans="10:10" ht="13">
      <c r="J35767" s="169"/>
    </row>
    <row r="35768" spans="10:10" ht="13">
      <c r="J35768" s="169"/>
    </row>
    <row r="35769" spans="10:10" ht="13">
      <c r="J35769" s="169"/>
    </row>
    <row r="35770" spans="10:10" ht="13">
      <c r="J35770" s="169"/>
    </row>
    <row r="35771" spans="10:10" ht="13">
      <c r="J35771" s="169"/>
    </row>
    <row r="35772" spans="10:10" ht="13">
      <c r="J35772" s="169"/>
    </row>
    <row r="35773" spans="10:10" ht="13">
      <c r="J35773" s="169"/>
    </row>
    <row r="35774" spans="10:10" ht="13">
      <c r="J35774" s="169"/>
    </row>
    <row r="35775" spans="10:10" ht="13">
      <c r="J35775" s="169"/>
    </row>
    <row r="35776" spans="10:10" ht="13">
      <c r="J35776" s="169"/>
    </row>
    <row r="35777" spans="10:10" ht="13">
      <c r="J35777" s="169"/>
    </row>
    <row r="35778" spans="10:10" ht="13">
      <c r="J35778" s="169"/>
    </row>
    <row r="35779" spans="10:10" ht="13">
      <c r="J35779" s="169"/>
    </row>
    <row r="35780" spans="10:10" ht="13">
      <c r="J35780" s="169"/>
    </row>
    <row r="35781" spans="10:10" ht="13">
      <c r="J35781" s="169"/>
    </row>
    <row r="35782" spans="10:10" ht="13">
      <c r="J35782" s="169"/>
    </row>
    <row r="35783" spans="10:10" ht="13">
      <c r="J35783" s="169"/>
    </row>
    <row r="35784" spans="10:10" ht="13">
      <c r="J35784" s="169"/>
    </row>
    <row r="35785" spans="10:10" ht="13">
      <c r="J35785" s="169"/>
    </row>
    <row r="35786" spans="10:10" ht="13">
      <c r="J35786" s="169"/>
    </row>
    <row r="35787" spans="10:10" ht="13">
      <c r="J35787" s="169"/>
    </row>
    <row r="35788" spans="10:10" ht="13">
      <c r="J35788" s="169"/>
    </row>
    <row r="35789" spans="10:10" ht="13">
      <c r="J35789" s="169"/>
    </row>
    <row r="35790" spans="10:10" ht="13">
      <c r="J35790" s="169"/>
    </row>
    <row r="35791" spans="10:10" ht="13">
      <c r="J35791" s="169"/>
    </row>
    <row r="35792" spans="10:10" ht="13">
      <c r="J35792" s="169"/>
    </row>
    <row r="35793" spans="10:10" ht="13">
      <c r="J35793" s="169"/>
    </row>
    <row r="35794" spans="10:10" ht="13">
      <c r="J35794" s="169"/>
    </row>
    <row r="35795" spans="10:10" ht="13">
      <c r="J35795" s="169"/>
    </row>
    <row r="35796" spans="10:10" ht="13">
      <c r="J35796" s="169"/>
    </row>
    <row r="35797" spans="10:10" ht="13">
      <c r="J35797" s="169"/>
    </row>
    <row r="35798" spans="10:10" ht="13">
      <c r="J35798" s="169"/>
    </row>
    <row r="35799" spans="10:10" ht="13">
      <c r="J35799" s="169"/>
    </row>
    <row r="35800" spans="10:10" ht="13">
      <c r="J35800" s="169"/>
    </row>
    <row r="35801" spans="10:10" ht="13">
      <c r="J35801" s="169"/>
    </row>
    <row r="35802" spans="10:10" ht="13">
      <c r="J35802" s="169"/>
    </row>
    <row r="35803" spans="10:10" ht="13">
      <c r="J35803" s="169"/>
    </row>
    <row r="35804" spans="10:10" ht="13">
      <c r="J35804" s="169"/>
    </row>
    <row r="35805" spans="10:10" ht="13">
      <c r="J35805" s="169"/>
    </row>
    <row r="35806" spans="10:10" ht="13">
      <c r="J35806" s="169"/>
    </row>
    <row r="35807" spans="10:10" ht="13">
      <c r="J35807" s="169"/>
    </row>
    <row r="35808" spans="10:10" ht="13">
      <c r="J35808" s="169"/>
    </row>
    <row r="35809" spans="10:10" ht="13">
      <c r="J35809" s="169"/>
    </row>
    <row r="35810" spans="10:10" ht="13">
      <c r="J35810" s="169"/>
    </row>
    <row r="35811" spans="10:10" ht="13">
      <c r="J35811" s="169"/>
    </row>
    <row r="35812" spans="10:10" ht="13">
      <c r="J35812" s="169"/>
    </row>
    <row r="35813" spans="10:10" ht="13">
      <c r="J35813" s="169"/>
    </row>
    <row r="35814" spans="10:10" ht="13">
      <c r="J35814" s="169"/>
    </row>
    <row r="35815" spans="10:10" ht="13">
      <c r="J35815" s="169"/>
    </row>
    <row r="35816" spans="10:10" ht="13">
      <c r="J35816" s="169"/>
    </row>
    <row r="35817" spans="10:10" ht="13">
      <c r="J35817" s="169"/>
    </row>
    <row r="35818" spans="10:10" ht="13">
      <c r="J35818" s="169"/>
    </row>
    <row r="35819" spans="10:10" ht="13">
      <c r="J35819" s="169"/>
    </row>
    <row r="35820" spans="10:10" ht="13">
      <c r="J35820" s="169"/>
    </row>
    <row r="35821" spans="10:10" ht="13">
      <c r="J35821" s="169"/>
    </row>
    <row r="35822" spans="10:10" ht="13">
      <c r="J35822" s="169"/>
    </row>
    <row r="35823" spans="10:10" ht="13">
      <c r="J35823" s="169"/>
    </row>
    <row r="35824" spans="10:10" ht="13">
      <c r="J35824" s="169"/>
    </row>
    <row r="35825" spans="10:10" ht="13">
      <c r="J35825" s="169"/>
    </row>
    <row r="35826" spans="10:10" ht="13">
      <c r="J35826" s="169"/>
    </row>
    <row r="35827" spans="10:10" ht="13">
      <c r="J35827" s="169"/>
    </row>
    <row r="35828" spans="10:10" ht="13">
      <c r="J35828" s="169"/>
    </row>
    <row r="35829" spans="10:10" ht="13">
      <c r="J35829" s="169"/>
    </row>
    <row r="35830" spans="10:10" ht="13">
      <c r="J35830" s="169"/>
    </row>
    <row r="35831" spans="10:10" ht="13">
      <c r="J35831" s="169"/>
    </row>
    <row r="35832" spans="10:10" ht="13">
      <c r="J35832" s="169"/>
    </row>
    <row r="35833" spans="10:10" ht="13">
      <c r="J35833" s="169"/>
    </row>
    <row r="35834" spans="10:10" ht="13">
      <c r="J35834" s="169"/>
    </row>
    <row r="35835" spans="10:10" ht="13">
      <c r="J35835" s="169"/>
    </row>
    <row r="35836" spans="10:10" ht="13">
      <c r="J35836" s="169"/>
    </row>
    <row r="35837" spans="10:10" ht="13">
      <c r="J35837" s="169"/>
    </row>
    <row r="35838" spans="10:10" ht="13">
      <c r="J35838" s="169"/>
    </row>
    <row r="35839" spans="10:10" ht="13">
      <c r="J35839" s="169"/>
    </row>
    <row r="35840" spans="10:10" ht="13">
      <c r="J35840" s="169"/>
    </row>
    <row r="35841" spans="10:10" ht="13">
      <c r="J35841" s="169"/>
    </row>
    <row r="35842" spans="10:10" ht="13">
      <c r="J35842" s="169"/>
    </row>
    <row r="35843" spans="10:10" ht="13">
      <c r="J35843" s="169"/>
    </row>
    <row r="35844" spans="10:10" ht="13">
      <c r="J35844" s="169"/>
    </row>
    <row r="35845" spans="10:10" ht="13">
      <c r="J35845" s="169"/>
    </row>
    <row r="35846" spans="10:10" ht="13">
      <c r="J35846" s="169"/>
    </row>
    <row r="35847" spans="10:10" ht="13">
      <c r="J35847" s="169"/>
    </row>
    <row r="35848" spans="10:10" ht="13">
      <c r="J35848" s="169"/>
    </row>
    <row r="35849" spans="10:10" ht="13">
      <c r="J35849" s="169"/>
    </row>
    <row r="35850" spans="10:10" ht="13">
      <c r="J35850" s="169"/>
    </row>
    <row r="35851" spans="10:10" ht="13">
      <c r="J35851" s="169"/>
    </row>
    <row r="35852" spans="10:10" ht="13">
      <c r="J35852" s="169"/>
    </row>
    <row r="35853" spans="10:10" ht="13">
      <c r="J35853" s="169"/>
    </row>
    <row r="35854" spans="10:10" ht="13">
      <c r="J35854" s="169"/>
    </row>
    <row r="35855" spans="10:10" ht="13">
      <c r="J35855" s="169"/>
    </row>
    <row r="35856" spans="10:10" ht="13">
      <c r="J35856" s="169"/>
    </row>
    <row r="35857" spans="10:10" ht="13">
      <c r="J35857" s="169"/>
    </row>
    <row r="35858" spans="10:10" ht="13">
      <c r="J35858" s="169"/>
    </row>
    <row r="35859" spans="10:10" ht="13">
      <c r="J35859" s="169"/>
    </row>
    <row r="35860" spans="10:10" ht="13">
      <c r="J35860" s="169"/>
    </row>
    <row r="35861" spans="10:10" ht="13">
      <c r="J35861" s="169"/>
    </row>
    <row r="35862" spans="10:10" ht="13">
      <c r="J35862" s="169"/>
    </row>
    <row r="35863" spans="10:10" ht="13">
      <c r="J35863" s="169"/>
    </row>
    <row r="35864" spans="10:10" ht="13">
      <c r="J35864" s="169"/>
    </row>
    <row r="35865" spans="10:10" ht="13">
      <c r="J35865" s="169"/>
    </row>
    <row r="35866" spans="10:10" ht="13">
      <c r="J35866" s="169"/>
    </row>
    <row r="35867" spans="10:10" ht="13">
      <c r="J35867" s="169"/>
    </row>
    <row r="35868" spans="10:10" ht="13">
      <c r="J35868" s="169"/>
    </row>
    <row r="35869" spans="10:10" ht="13">
      <c r="J35869" s="169"/>
    </row>
    <row r="35870" spans="10:10" ht="13">
      <c r="J35870" s="169"/>
    </row>
    <row r="35871" spans="10:10" ht="13">
      <c r="J35871" s="169"/>
    </row>
    <row r="35872" spans="10:10" ht="13">
      <c r="J35872" s="169"/>
    </row>
    <row r="35873" spans="10:10" ht="13">
      <c r="J35873" s="169"/>
    </row>
    <row r="35874" spans="10:10" ht="13">
      <c r="J35874" s="169"/>
    </row>
    <row r="35875" spans="10:10" ht="13">
      <c r="J35875" s="169"/>
    </row>
    <row r="35876" spans="10:10" ht="13">
      <c r="J35876" s="169"/>
    </row>
    <row r="35877" spans="10:10" ht="13">
      <c r="J35877" s="169"/>
    </row>
    <row r="35878" spans="10:10" ht="13">
      <c r="J35878" s="169"/>
    </row>
    <row r="35879" spans="10:10" ht="13">
      <c r="J35879" s="169"/>
    </row>
    <row r="35880" spans="10:10" ht="13">
      <c r="J35880" s="169"/>
    </row>
    <row r="35881" spans="10:10" ht="13">
      <c r="J35881" s="169"/>
    </row>
    <row r="35882" spans="10:10" ht="13">
      <c r="J35882" s="169"/>
    </row>
    <row r="35883" spans="10:10" ht="13">
      <c r="J35883" s="169"/>
    </row>
    <row r="35884" spans="10:10" ht="13">
      <c r="J35884" s="169"/>
    </row>
    <row r="35885" spans="10:10" ht="13">
      <c r="J35885" s="169"/>
    </row>
    <row r="35886" spans="10:10" ht="13">
      <c r="J35886" s="169"/>
    </row>
    <row r="35887" spans="10:10" ht="13">
      <c r="J35887" s="169"/>
    </row>
    <row r="35888" spans="10:10" ht="13">
      <c r="J35888" s="169"/>
    </row>
    <row r="35889" spans="10:10" ht="13">
      <c r="J35889" s="169"/>
    </row>
    <row r="35890" spans="10:10" ht="13">
      <c r="J35890" s="169"/>
    </row>
    <row r="35891" spans="10:10" ht="13">
      <c r="J35891" s="169"/>
    </row>
    <row r="35892" spans="10:10" ht="13">
      <c r="J35892" s="169"/>
    </row>
    <row r="35893" spans="10:10" ht="13">
      <c r="J35893" s="169"/>
    </row>
    <row r="35894" spans="10:10" ht="13">
      <c r="J35894" s="169"/>
    </row>
    <row r="35895" spans="10:10" ht="13">
      <c r="J35895" s="169"/>
    </row>
    <row r="35896" spans="10:10" ht="13">
      <c r="J35896" s="169"/>
    </row>
    <row r="35897" spans="10:10" ht="13">
      <c r="J35897" s="169"/>
    </row>
    <row r="35898" spans="10:10" ht="13">
      <c r="J35898" s="169"/>
    </row>
    <row r="35899" spans="10:10" ht="13">
      <c r="J35899" s="169"/>
    </row>
    <row r="35900" spans="10:10" ht="13">
      <c r="J35900" s="169"/>
    </row>
    <row r="35901" spans="10:10" ht="13">
      <c r="J35901" s="169"/>
    </row>
    <row r="35902" spans="10:10" ht="13">
      <c r="J35902" s="169"/>
    </row>
    <row r="35903" spans="10:10" ht="13">
      <c r="J35903" s="169"/>
    </row>
    <row r="35904" spans="10:10" ht="13">
      <c r="J35904" s="169"/>
    </row>
    <row r="35905" spans="10:10" ht="13">
      <c r="J35905" s="169"/>
    </row>
    <row r="35906" spans="10:10" ht="13">
      <c r="J35906" s="169"/>
    </row>
    <row r="35907" spans="10:10" ht="13">
      <c r="J35907" s="169"/>
    </row>
    <row r="35908" spans="10:10" ht="13">
      <c r="J35908" s="169"/>
    </row>
    <row r="35909" spans="10:10" ht="13">
      <c r="J35909" s="169"/>
    </row>
    <row r="35910" spans="10:10" ht="13">
      <c r="J35910" s="169"/>
    </row>
    <row r="35911" spans="10:10" ht="13">
      <c r="J35911" s="169"/>
    </row>
    <row r="35912" spans="10:10" ht="13">
      <c r="J35912" s="169"/>
    </row>
    <row r="35913" spans="10:10" ht="13">
      <c r="J35913" s="169"/>
    </row>
    <row r="35914" spans="10:10" ht="13">
      <c r="J35914" s="169"/>
    </row>
    <row r="35915" spans="10:10" ht="13">
      <c r="J35915" s="169"/>
    </row>
    <row r="35916" spans="10:10" ht="13">
      <c r="J35916" s="169"/>
    </row>
    <row r="35917" spans="10:10" ht="13">
      <c r="J35917" s="169"/>
    </row>
    <row r="35918" spans="10:10" ht="13">
      <c r="J35918" s="169"/>
    </row>
    <row r="35919" spans="10:10" ht="13">
      <c r="J35919" s="169"/>
    </row>
    <row r="35920" spans="10:10" ht="13">
      <c r="J35920" s="169"/>
    </row>
    <row r="35921" spans="10:10" ht="13">
      <c r="J35921" s="169"/>
    </row>
    <row r="35922" spans="10:10" ht="13">
      <c r="J35922" s="169"/>
    </row>
    <row r="35923" spans="10:10" ht="13">
      <c r="J35923" s="169"/>
    </row>
    <row r="35924" spans="10:10" ht="13">
      <c r="J35924" s="169"/>
    </row>
    <row r="35925" spans="10:10" ht="13">
      <c r="J35925" s="169"/>
    </row>
    <row r="35926" spans="10:10" ht="13">
      <c r="J35926" s="169"/>
    </row>
    <row r="35927" spans="10:10" ht="13">
      <c r="J35927" s="169"/>
    </row>
    <row r="35928" spans="10:10" ht="13">
      <c r="J35928" s="169"/>
    </row>
    <row r="35929" spans="10:10" ht="13">
      <c r="J35929" s="169"/>
    </row>
    <row r="35930" spans="10:10" ht="13">
      <c r="J35930" s="169"/>
    </row>
    <row r="35931" spans="10:10" ht="13">
      <c r="J35931" s="169"/>
    </row>
    <row r="35932" spans="10:10" ht="13">
      <c r="J35932" s="169"/>
    </row>
    <row r="35933" spans="10:10" ht="13">
      <c r="J35933" s="169"/>
    </row>
    <row r="35934" spans="10:10" ht="13">
      <c r="J35934" s="169"/>
    </row>
    <row r="35935" spans="10:10" ht="13">
      <c r="J35935" s="169"/>
    </row>
    <row r="35936" spans="10:10" ht="13">
      <c r="J35936" s="169"/>
    </row>
    <row r="35937" spans="10:10" ht="13">
      <c r="J35937" s="169"/>
    </row>
    <row r="35938" spans="10:10" ht="13">
      <c r="J35938" s="169"/>
    </row>
    <row r="35939" spans="10:10" ht="13">
      <c r="J35939" s="169"/>
    </row>
    <row r="35940" spans="10:10" ht="13">
      <c r="J35940" s="169"/>
    </row>
    <row r="35941" spans="10:10" ht="13">
      <c r="J35941" s="169"/>
    </row>
    <row r="35942" spans="10:10" ht="13">
      <c r="J35942" s="169"/>
    </row>
    <row r="35943" spans="10:10" ht="13">
      <c r="J35943" s="169"/>
    </row>
    <row r="35944" spans="10:10" ht="13">
      <c r="J35944" s="169"/>
    </row>
    <row r="35945" spans="10:10" ht="13">
      <c r="J35945" s="169"/>
    </row>
    <row r="35946" spans="10:10" ht="13">
      <c r="J35946" s="169"/>
    </row>
    <row r="35947" spans="10:10" ht="13">
      <c r="J35947" s="169"/>
    </row>
    <row r="35948" spans="10:10" ht="13">
      <c r="J35948" s="169"/>
    </row>
    <row r="35949" spans="10:10" ht="13">
      <c r="J35949" s="169"/>
    </row>
    <row r="35950" spans="10:10" ht="13">
      <c r="J35950" s="169"/>
    </row>
    <row r="35951" spans="10:10" ht="13">
      <c r="J35951" s="169"/>
    </row>
    <row r="35952" spans="10:10" ht="13">
      <c r="J35952" s="169"/>
    </row>
    <row r="35953" spans="10:10" ht="13">
      <c r="J35953" s="169"/>
    </row>
    <row r="35954" spans="10:10" ht="13">
      <c r="J35954" s="169"/>
    </row>
    <row r="35955" spans="10:10" ht="13">
      <c r="J35955" s="169"/>
    </row>
    <row r="35956" spans="10:10" ht="13">
      <c r="J35956" s="169"/>
    </row>
    <row r="35957" spans="10:10" ht="13">
      <c r="J35957" s="169"/>
    </row>
    <row r="35958" spans="10:10" ht="13">
      <c r="J35958" s="169"/>
    </row>
    <row r="35959" spans="10:10" ht="13">
      <c r="J35959" s="169"/>
    </row>
    <row r="35960" spans="10:10" ht="13">
      <c r="J35960" s="169"/>
    </row>
    <row r="35961" spans="10:10" ht="13">
      <c r="J35961" s="169"/>
    </row>
    <row r="35962" spans="10:10" ht="13">
      <c r="J35962" s="169"/>
    </row>
    <row r="35963" spans="10:10" ht="13">
      <c r="J35963" s="169"/>
    </row>
    <row r="35964" spans="10:10" ht="13">
      <c r="J35964" s="169"/>
    </row>
    <row r="35965" spans="10:10" ht="13">
      <c r="J35965" s="169"/>
    </row>
    <row r="35966" spans="10:10" ht="13">
      <c r="J35966" s="169"/>
    </row>
    <row r="35967" spans="10:10" ht="13">
      <c r="J35967" s="169"/>
    </row>
    <row r="35968" spans="10:10" ht="13">
      <c r="J35968" s="169"/>
    </row>
    <row r="35969" spans="10:10" ht="13">
      <c r="J35969" s="169"/>
    </row>
    <row r="35970" spans="10:10" ht="13">
      <c r="J35970" s="169"/>
    </row>
    <row r="35971" spans="10:10" ht="13">
      <c r="J35971" s="169"/>
    </row>
    <row r="35972" spans="10:10" ht="13">
      <c r="J35972" s="169"/>
    </row>
    <row r="35973" spans="10:10" ht="13">
      <c r="J35973" s="169"/>
    </row>
    <row r="35974" spans="10:10" ht="13">
      <c r="J35974" s="169"/>
    </row>
    <row r="35975" spans="10:10" ht="13">
      <c r="J35975" s="169"/>
    </row>
    <row r="35976" spans="10:10" ht="13">
      <c r="J35976" s="169"/>
    </row>
    <row r="35977" spans="10:10" ht="13">
      <c r="J35977" s="169"/>
    </row>
    <row r="35978" spans="10:10" ht="13">
      <c r="J35978" s="169"/>
    </row>
    <row r="35979" spans="10:10" ht="13">
      <c r="J35979" s="169"/>
    </row>
    <row r="35980" spans="10:10" ht="13">
      <c r="J35980" s="169"/>
    </row>
    <row r="35981" spans="10:10" ht="13">
      <c r="J35981" s="169"/>
    </row>
    <row r="35982" spans="10:10" ht="13">
      <c r="J35982" s="169"/>
    </row>
    <row r="35983" spans="10:10" ht="13">
      <c r="J35983" s="169"/>
    </row>
    <row r="35984" spans="10:10" ht="13">
      <c r="J35984" s="169"/>
    </row>
    <row r="35985" spans="10:10" ht="13">
      <c r="J35985" s="169"/>
    </row>
    <row r="35986" spans="10:10" ht="13">
      <c r="J35986" s="169"/>
    </row>
    <row r="35987" spans="10:10" ht="13">
      <c r="J35987" s="169"/>
    </row>
    <row r="35988" spans="10:10" ht="13">
      <c r="J35988" s="169"/>
    </row>
    <row r="35989" spans="10:10" ht="13">
      <c r="J35989" s="169"/>
    </row>
    <row r="35990" spans="10:10" ht="13">
      <c r="J35990" s="169"/>
    </row>
    <row r="35991" spans="10:10" ht="13">
      <c r="J35991" s="169"/>
    </row>
    <row r="35992" spans="10:10" ht="13">
      <c r="J35992" s="169"/>
    </row>
    <row r="35993" spans="10:10" ht="13">
      <c r="J35993" s="169"/>
    </row>
    <row r="35994" spans="10:10" ht="13">
      <c r="J35994" s="169"/>
    </row>
    <row r="35995" spans="10:10" ht="13">
      <c r="J35995" s="169"/>
    </row>
    <row r="35996" spans="10:10" ht="13">
      <c r="J35996" s="169"/>
    </row>
    <row r="35997" spans="10:10" ht="13">
      <c r="J35997" s="169"/>
    </row>
    <row r="35998" spans="10:10" ht="13">
      <c r="J35998" s="169"/>
    </row>
    <row r="35999" spans="10:10" ht="13">
      <c r="J35999" s="169"/>
    </row>
    <row r="36000" spans="10:10" ht="13">
      <c r="J36000" s="169"/>
    </row>
    <row r="36001" spans="10:10" ht="13">
      <c r="J36001" s="169"/>
    </row>
    <row r="36002" spans="10:10" ht="13">
      <c r="J36002" s="169"/>
    </row>
    <row r="36003" spans="10:10" ht="13">
      <c r="J36003" s="169"/>
    </row>
    <row r="36004" spans="10:10" ht="13">
      <c r="J36004" s="169"/>
    </row>
    <row r="36005" spans="10:10" ht="13">
      <c r="J36005" s="169"/>
    </row>
    <row r="36006" spans="10:10" ht="13">
      <c r="J36006" s="169"/>
    </row>
    <row r="36007" spans="10:10" ht="13">
      <c r="J36007" s="169"/>
    </row>
    <row r="36008" spans="10:10" ht="13">
      <c r="J36008" s="169"/>
    </row>
    <row r="36009" spans="10:10" ht="13">
      <c r="J36009" s="169"/>
    </row>
    <row r="36010" spans="10:10" ht="13">
      <c r="J36010" s="169"/>
    </row>
    <row r="36011" spans="10:10" ht="13">
      <c r="J36011" s="169"/>
    </row>
    <row r="36012" spans="10:10" ht="13">
      <c r="J36012" s="169"/>
    </row>
    <row r="36013" spans="10:10" ht="13">
      <c r="J36013" s="169"/>
    </row>
    <row r="36014" spans="10:10" ht="13">
      <c r="J36014" s="169"/>
    </row>
    <row r="36015" spans="10:10" ht="13">
      <c r="J36015" s="169"/>
    </row>
    <row r="36016" spans="10:10" ht="13">
      <c r="J36016" s="169"/>
    </row>
    <row r="36017" spans="10:10" ht="13">
      <c r="J36017" s="169"/>
    </row>
    <row r="36018" spans="10:10" ht="13">
      <c r="J36018" s="169"/>
    </row>
    <row r="36019" spans="10:10" ht="13">
      <c r="J36019" s="169"/>
    </row>
    <row r="36020" spans="10:10" ht="13">
      <c r="J36020" s="169"/>
    </row>
    <row r="36021" spans="10:10" ht="13">
      <c r="J36021" s="169"/>
    </row>
    <row r="36022" spans="10:10" ht="13">
      <c r="J36022" s="169"/>
    </row>
    <row r="36023" spans="10:10" ht="13">
      <c r="J36023" s="169"/>
    </row>
    <row r="36024" spans="10:10" ht="13">
      <c r="J36024" s="169"/>
    </row>
    <row r="36025" spans="10:10" ht="13">
      <c r="J36025" s="169"/>
    </row>
    <row r="36026" spans="10:10" ht="13">
      <c r="J36026" s="169"/>
    </row>
    <row r="36027" spans="10:10" ht="13">
      <c r="J36027" s="169"/>
    </row>
    <row r="36028" spans="10:10" ht="13">
      <c r="J36028" s="169"/>
    </row>
    <row r="36029" spans="10:10" ht="13">
      <c r="J36029" s="169"/>
    </row>
    <row r="36030" spans="10:10" ht="13">
      <c r="J36030" s="169"/>
    </row>
    <row r="36031" spans="10:10" ht="13">
      <c r="J36031" s="169"/>
    </row>
    <row r="36032" spans="10:10" ht="13">
      <c r="J36032" s="169"/>
    </row>
    <row r="36033" spans="10:10" ht="13">
      <c r="J36033" s="169"/>
    </row>
    <row r="36034" spans="10:10" ht="13">
      <c r="J36034" s="169"/>
    </row>
    <row r="36035" spans="10:10" ht="13">
      <c r="J36035" s="169"/>
    </row>
    <row r="36036" spans="10:10" ht="13">
      <c r="J36036" s="169"/>
    </row>
    <row r="36037" spans="10:10" ht="13">
      <c r="J36037" s="169"/>
    </row>
    <row r="36038" spans="10:10" ht="13">
      <c r="J36038" s="169"/>
    </row>
    <row r="36039" spans="10:10" ht="13">
      <c r="J36039" s="169"/>
    </row>
    <row r="36040" spans="10:10" ht="13">
      <c r="J36040" s="169"/>
    </row>
    <row r="36041" spans="10:10" ht="13">
      <c r="J36041" s="169"/>
    </row>
    <row r="36042" spans="10:10" ht="13">
      <c r="J36042" s="169"/>
    </row>
    <row r="36043" spans="10:10" ht="13">
      <c r="J36043" s="169"/>
    </row>
    <row r="36044" spans="10:10" ht="13">
      <c r="J36044" s="169"/>
    </row>
    <row r="36045" spans="10:10" ht="13">
      <c r="J36045" s="169"/>
    </row>
    <row r="36046" spans="10:10" ht="13">
      <c r="J36046" s="169"/>
    </row>
    <row r="36047" spans="10:10" ht="13">
      <c r="J36047" s="169"/>
    </row>
    <row r="36048" spans="10:10" ht="13">
      <c r="J36048" s="169"/>
    </row>
    <row r="36049" spans="10:10" ht="13">
      <c r="J36049" s="169"/>
    </row>
    <row r="36050" spans="10:10" ht="13">
      <c r="J36050" s="169"/>
    </row>
    <row r="36051" spans="10:10" ht="13">
      <c r="J36051" s="169"/>
    </row>
    <row r="36052" spans="10:10" ht="13">
      <c r="J36052" s="169"/>
    </row>
    <row r="36053" spans="10:10" ht="13">
      <c r="J36053" s="169"/>
    </row>
    <row r="36054" spans="10:10" ht="13">
      <c r="J36054" s="169"/>
    </row>
    <row r="36055" spans="10:10" ht="13">
      <c r="J36055" s="169"/>
    </row>
    <row r="36056" spans="10:10" ht="13">
      <c r="J36056" s="169"/>
    </row>
    <row r="36057" spans="10:10" ht="13">
      <c r="J36057" s="169"/>
    </row>
    <row r="36058" spans="10:10" ht="13">
      <c r="J36058" s="169"/>
    </row>
    <row r="36059" spans="10:10" ht="13">
      <c r="J36059" s="169"/>
    </row>
    <row r="36060" spans="10:10" ht="13">
      <c r="J36060" s="169"/>
    </row>
    <row r="36061" spans="10:10" ht="13">
      <c r="J36061" s="169"/>
    </row>
    <row r="36062" spans="10:10" ht="13">
      <c r="J36062" s="169"/>
    </row>
    <row r="36063" spans="10:10" ht="13">
      <c r="J36063" s="169"/>
    </row>
    <row r="36064" spans="10:10" ht="13">
      <c r="J36064" s="169"/>
    </row>
    <row r="36065" spans="10:10" ht="13">
      <c r="J36065" s="169"/>
    </row>
    <row r="36066" spans="10:10" ht="13">
      <c r="J36066" s="169"/>
    </row>
    <row r="36067" spans="10:10" ht="13">
      <c r="J36067" s="169"/>
    </row>
    <row r="36068" spans="10:10" ht="13">
      <c r="J36068" s="169"/>
    </row>
    <row r="36069" spans="10:10" ht="13">
      <c r="J36069" s="169"/>
    </row>
    <row r="36070" spans="10:10" ht="13">
      <c r="J36070" s="169"/>
    </row>
    <row r="36071" spans="10:10" ht="13">
      <c r="J36071" s="169"/>
    </row>
    <row r="36072" spans="10:10" ht="13">
      <c r="J36072" s="169"/>
    </row>
    <row r="36073" spans="10:10" ht="13">
      <c r="J36073" s="169"/>
    </row>
    <row r="36074" spans="10:10" ht="13">
      <c r="J36074" s="169"/>
    </row>
    <row r="36075" spans="10:10" ht="13">
      <c r="J36075" s="169"/>
    </row>
    <row r="36076" spans="10:10" ht="13">
      <c r="J36076" s="169"/>
    </row>
    <row r="36077" spans="10:10" ht="13">
      <c r="J36077" s="169"/>
    </row>
    <row r="36078" spans="10:10" ht="13">
      <c r="J36078" s="169"/>
    </row>
    <row r="36079" spans="10:10" ht="13">
      <c r="J36079" s="169"/>
    </row>
    <row r="36080" spans="10:10" ht="13">
      <c r="J36080" s="169"/>
    </row>
    <row r="36081" spans="10:10" ht="13">
      <c r="J36081" s="169"/>
    </row>
    <row r="36082" spans="10:10" ht="13">
      <c r="J36082" s="169"/>
    </row>
    <row r="36083" spans="10:10" ht="13">
      <c r="J36083" s="169"/>
    </row>
    <row r="36084" spans="10:10" ht="13">
      <c r="J36084" s="169"/>
    </row>
    <row r="36085" spans="10:10" ht="13">
      <c r="J36085" s="169"/>
    </row>
    <row r="36086" spans="10:10" ht="13">
      <c r="J36086" s="169"/>
    </row>
    <row r="36087" spans="10:10" ht="13">
      <c r="J36087" s="169"/>
    </row>
    <row r="36088" spans="10:10" ht="13">
      <c r="J36088" s="169"/>
    </row>
    <row r="36089" spans="10:10" ht="13">
      <c r="J36089" s="169"/>
    </row>
    <row r="36090" spans="10:10" ht="13">
      <c r="J36090" s="169"/>
    </row>
    <row r="36091" spans="10:10" ht="13">
      <c r="J36091" s="169"/>
    </row>
    <row r="36092" spans="10:10" ht="13">
      <c r="J36092" s="169"/>
    </row>
    <row r="36093" spans="10:10" ht="13">
      <c r="J36093" s="169"/>
    </row>
    <row r="36094" spans="10:10" ht="13">
      <c r="J36094" s="169"/>
    </row>
    <row r="36095" spans="10:10" ht="13">
      <c r="J36095" s="169"/>
    </row>
    <row r="36096" spans="10:10" ht="13">
      <c r="J36096" s="169"/>
    </row>
    <row r="36097" spans="10:10" ht="13">
      <c r="J36097" s="169"/>
    </row>
    <row r="36098" spans="10:10" ht="13">
      <c r="J36098" s="169"/>
    </row>
    <row r="36099" spans="10:10" ht="13">
      <c r="J36099" s="169"/>
    </row>
    <row r="36100" spans="10:10" ht="13">
      <c r="J36100" s="169"/>
    </row>
    <row r="36101" spans="10:10" ht="13">
      <c r="J36101" s="169"/>
    </row>
    <row r="36102" spans="10:10" ht="13">
      <c r="J36102" s="169"/>
    </row>
    <row r="36103" spans="10:10" ht="13">
      <c r="J36103" s="169"/>
    </row>
    <row r="36104" spans="10:10" ht="13">
      <c r="J36104" s="169"/>
    </row>
    <row r="36105" spans="10:10" ht="13">
      <c r="J36105" s="169"/>
    </row>
    <row r="36106" spans="10:10" ht="13">
      <c r="J36106" s="169"/>
    </row>
    <row r="36107" spans="10:10" ht="13">
      <c r="J36107" s="169"/>
    </row>
    <row r="36108" spans="10:10" ht="13">
      <c r="J36108" s="169"/>
    </row>
    <row r="36109" spans="10:10" ht="13">
      <c r="J36109" s="169"/>
    </row>
    <row r="36110" spans="10:10" ht="13">
      <c r="J36110" s="169"/>
    </row>
    <row r="36111" spans="10:10" ht="13">
      <c r="J36111" s="169"/>
    </row>
    <row r="36112" spans="10:10" ht="13">
      <c r="J36112" s="169"/>
    </row>
    <row r="36113" spans="10:10" ht="13">
      <c r="J36113" s="169"/>
    </row>
    <row r="36114" spans="10:10" ht="13">
      <c r="J36114" s="169"/>
    </row>
    <row r="36115" spans="10:10" ht="13">
      <c r="J36115" s="169"/>
    </row>
    <row r="36116" spans="10:10" ht="13">
      <c r="J36116" s="169"/>
    </row>
    <row r="36117" spans="10:10" ht="13">
      <c r="J36117" s="169"/>
    </row>
    <row r="36118" spans="10:10" ht="13">
      <c r="J36118" s="169"/>
    </row>
    <row r="36119" spans="10:10" ht="13">
      <c r="J36119" s="169"/>
    </row>
    <row r="36120" spans="10:10" ht="13">
      <c r="J36120" s="169"/>
    </row>
    <row r="36121" spans="10:10" ht="13">
      <c r="J36121" s="169"/>
    </row>
    <row r="36122" spans="10:10" ht="13">
      <c r="J36122" s="169"/>
    </row>
    <row r="36123" spans="10:10" ht="13">
      <c r="J36123" s="169"/>
    </row>
    <row r="36124" spans="10:10" ht="13">
      <c r="J36124" s="169"/>
    </row>
    <row r="36125" spans="10:10" ht="13">
      <c r="J36125" s="169"/>
    </row>
    <row r="36126" spans="10:10" ht="13">
      <c r="J36126" s="169"/>
    </row>
    <row r="36127" spans="10:10" ht="13">
      <c r="J36127" s="169"/>
    </row>
    <row r="36128" spans="10:10" ht="13">
      <c r="J36128" s="169"/>
    </row>
    <row r="36129" spans="10:10" ht="13">
      <c r="J36129" s="169"/>
    </row>
    <row r="36130" spans="10:10" ht="13">
      <c r="J36130" s="169"/>
    </row>
    <row r="36131" spans="10:10" ht="13">
      <c r="J36131" s="169"/>
    </row>
    <row r="36132" spans="10:10" ht="13">
      <c r="J36132" s="169"/>
    </row>
    <row r="36133" spans="10:10" ht="13">
      <c r="J36133" s="169"/>
    </row>
    <row r="36134" spans="10:10" ht="13">
      <c r="J36134" s="169"/>
    </row>
    <row r="36135" spans="10:10" ht="13">
      <c r="J36135" s="169"/>
    </row>
    <row r="36136" spans="10:10" ht="13">
      <c r="J36136" s="169"/>
    </row>
    <row r="36137" spans="10:10" ht="13">
      <c r="J36137" s="169"/>
    </row>
    <row r="36138" spans="10:10" ht="13">
      <c r="J36138" s="169"/>
    </row>
    <row r="36139" spans="10:10" ht="13">
      <c r="J36139" s="169"/>
    </row>
    <row r="36140" spans="10:10" ht="13">
      <c r="J36140" s="169"/>
    </row>
    <row r="36141" spans="10:10" ht="13">
      <c r="J36141" s="169"/>
    </row>
    <row r="36142" spans="10:10" ht="13">
      <c r="J36142" s="169"/>
    </row>
    <row r="36143" spans="10:10" ht="13">
      <c r="J36143" s="169"/>
    </row>
    <row r="36144" spans="10:10" ht="13">
      <c r="J36144" s="169"/>
    </row>
    <row r="36145" spans="10:10" ht="13">
      <c r="J36145" s="169"/>
    </row>
    <row r="36146" spans="10:10" ht="13">
      <c r="J36146" s="169"/>
    </row>
    <row r="36147" spans="10:10" ht="13">
      <c r="J36147" s="169"/>
    </row>
    <row r="36148" spans="10:10" ht="13">
      <c r="J36148" s="169"/>
    </row>
    <row r="36149" spans="10:10" ht="13">
      <c r="J36149" s="169"/>
    </row>
    <row r="36150" spans="10:10" ht="13">
      <c r="J36150" s="169"/>
    </row>
    <row r="36151" spans="10:10" ht="13">
      <c r="J36151" s="169"/>
    </row>
    <row r="36152" spans="10:10" ht="13">
      <c r="J36152" s="169"/>
    </row>
    <row r="36153" spans="10:10" ht="13">
      <c r="J36153" s="169"/>
    </row>
    <row r="36154" spans="10:10" ht="13">
      <c r="J36154" s="169"/>
    </row>
    <row r="36155" spans="10:10" ht="13">
      <c r="J36155" s="169"/>
    </row>
    <row r="36156" spans="10:10" ht="13">
      <c r="J36156" s="169"/>
    </row>
    <row r="36157" spans="10:10" ht="13">
      <c r="J36157" s="169"/>
    </row>
    <row r="36158" spans="10:10" ht="13">
      <c r="J36158" s="169"/>
    </row>
    <row r="36159" spans="10:10" ht="13">
      <c r="J36159" s="169"/>
    </row>
    <row r="36160" spans="10:10" ht="13">
      <c r="J36160" s="169"/>
    </row>
    <row r="36161" spans="10:10" ht="13">
      <c r="J36161" s="169"/>
    </row>
    <row r="36162" spans="10:10" ht="13">
      <c r="J36162" s="169"/>
    </row>
    <row r="36163" spans="10:10" ht="13">
      <c r="J36163" s="169"/>
    </row>
    <row r="36164" spans="10:10" ht="13">
      <c r="J36164" s="169"/>
    </row>
    <row r="36165" spans="10:10" ht="13">
      <c r="J36165" s="169"/>
    </row>
    <row r="36166" spans="10:10" ht="13">
      <c r="J36166" s="169"/>
    </row>
    <row r="36167" spans="10:10" ht="13">
      <c r="J36167" s="169"/>
    </row>
    <row r="36168" spans="10:10" ht="13">
      <c r="J36168" s="169"/>
    </row>
    <row r="36169" spans="10:10" ht="13">
      <c r="J36169" s="169"/>
    </row>
    <row r="36170" spans="10:10" ht="13">
      <c r="J36170" s="169"/>
    </row>
    <row r="36171" spans="10:10" ht="13">
      <c r="J36171" s="169"/>
    </row>
    <row r="36172" spans="10:10" ht="13">
      <c r="J36172" s="169"/>
    </row>
    <row r="36173" spans="10:10" ht="13">
      <c r="J36173" s="169"/>
    </row>
    <row r="36174" spans="10:10" ht="13">
      <c r="J36174" s="169"/>
    </row>
    <row r="36175" spans="10:10" ht="13">
      <c r="J36175" s="169"/>
    </row>
    <row r="36176" spans="10:10" ht="13">
      <c r="J36176" s="169"/>
    </row>
    <row r="36177" spans="10:10" ht="13">
      <c r="J36177" s="169"/>
    </row>
    <row r="36178" spans="10:10" ht="13">
      <c r="J36178" s="169"/>
    </row>
    <row r="36179" spans="10:10" ht="13">
      <c r="J36179" s="169"/>
    </row>
    <row r="36180" spans="10:10" ht="13">
      <c r="J36180" s="169"/>
    </row>
    <row r="36181" spans="10:10" ht="13">
      <c r="J36181" s="169"/>
    </row>
    <row r="36182" spans="10:10" ht="13">
      <c r="J36182" s="169"/>
    </row>
    <row r="36183" spans="10:10" ht="13">
      <c r="J36183" s="169"/>
    </row>
    <row r="36184" spans="10:10" ht="13">
      <c r="J36184" s="169"/>
    </row>
    <row r="36185" spans="10:10" ht="13">
      <c r="J36185" s="169"/>
    </row>
    <row r="36186" spans="10:10" ht="13">
      <c r="J36186" s="169"/>
    </row>
    <row r="36187" spans="10:10" ht="13">
      <c r="J36187" s="169"/>
    </row>
    <row r="36188" spans="10:10" ht="13">
      <c r="J36188" s="169"/>
    </row>
    <row r="36189" spans="10:10" ht="13">
      <c r="J36189" s="169"/>
    </row>
    <row r="36190" spans="10:10" ht="13">
      <c r="J36190" s="169"/>
    </row>
    <row r="36191" spans="10:10" ht="13">
      <c r="J36191" s="169"/>
    </row>
    <row r="36192" spans="10:10" ht="13">
      <c r="J36192" s="169"/>
    </row>
    <row r="36193" spans="10:10" ht="13">
      <c r="J36193" s="169"/>
    </row>
    <row r="36194" spans="10:10" ht="13">
      <c r="J36194" s="169"/>
    </row>
    <row r="36195" spans="10:10" ht="13">
      <c r="J36195" s="169"/>
    </row>
    <row r="36196" spans="10:10" ht="13">
      <c r="J36196" s="169"/>
    </row>
    <row r="36197" spans="10:10" ht="13">
      <c r="J36197" s="169"/>
    </row>
    <row r="36198" spans="10:10" ht="13">
      <c r="J36198" s="169"/>
    </row>
    <row r="36199" spans="10:10" ht="13">
      <c r="J36199" s="169"/>
    </row>
    <row r="36200" spans="10:10" ht="13">
      <c r="J36200" s="169"/>
    </row>
    <row r="36201" spans="10:10" ht="13">
      <c r="J36201" s="169"/>
    </row>
    <row r="36202" spans="10:10" ht="13">
      <c r="J36202" s="169"/>
    </row>
    <row r="36203" spans="10:10" ht="13">
      <c r="J36203" s="169"/>
    </row>
    <row r="36204" spans="10:10" ht="13">
      <c r="J36204" s="169"/>
    </row>
    <row r="36205" spans="10:10" ht="13">
      <c r="J36205" s="169"/>
    </row>
    <row r="36206" spans="10:10" ht="13">
      <c r="J36206" s="169"/>
    </row>
    <row r="36207" spans="10:10" ht="13">
      <c r="J36207" s="169"/>
    </row>
    <row r="36208" spans="10:10" ht="13">
      <c r="J36208" s="169"/>
    </row>
    <row r="36209" spans="10:10" ht="13">
      <c r="J36209" s="169"/>
    </row>
    <row r="36210" spans="10:10" ht="13">
      <c r="J36210" s="169"/>
    </row>
    <row r="36211" spans="10:10" ht="13">
      <c r="J36211" s="169"/>
    </row>
    <row r="36212" spans="10:10" ht="13">
      <c r="J36212" s="169"/>
    </row>
    <row r="36213" spans="10:10" ht="13">
      <c r="J36213" s="169"/>
    </row>
    <row r="36214" spans="10:10" ht="13">
      <c r="J36214" s="169"/>
    </row>
    <row r="36215" spans="10:10" ht="13">
      <c r="J36215" s="169"/>
    </row>
    <row r="36216" spans="10:10" ht="13">
      <c r="J36216" s="169"/>
    </row>
    <row r="36217" spans="10:10" ht="13">
      <c r="J36217" s="169"/>
    </row>
    <row r="36218" spans="10:10" ht="13">
      <c r="J36218" s="169"/>
    </row>
    <row r="36219" spans="10:10" ht="13">
      <c r="J36219" s="169"/>
    </row>
    <row r="36220" spans="10:10" ht="13">
      <c r="J36220" s="169"/>
    </row>
    <row r="36221" spans="10:10" ht="13">
      <c r="J36221" s="169"/>
    </row>
    <row r="36222" spans="10:10" ht="13">
      <c r="J36222" s="169"/>
    </row>
    <row r="36223" spans="10:10" ht="13">
      <c r="J36223" s="169"/>
    </row>
    <row r="36224" spans="10:10" ht="13">
      <c r="J36224" s="169"/>
    </row>
    <row r="36225" spans="10:10" ht="13">
      <c r="J36225" s="169"/>
    </row>
    <row r="36226" spans="10:10" ht="13">
      <c r="J36226" s="169"/>
    </row>
    <row r="36227" spans="10:10" ht="13">
      <c r="J36227" s="169"/>
    </row>
    <row r="36228" spans="10:10" ht="13">
      <c r="J36228" s="169"/>
    </row>
    <row r="36229" spans="10:10" ht="13">
      <c r="J36229" s="169"/>
    </row>
    <row r="36230" spans="10:10" ht="13">
      <c r="J36230" s="169"/>
    </row>
    <row r="36231" spans="10:10" ht="13">
      <c r="J36231" s="169"/>
    </row>
    <row r="36232" spans="10:10" ht="13">
      <c r="J36232" s="169"/>
    </row>
    <row r="36233" spans="10:10" ht="13">
      <c r="J36233" s="169"/>
    </row>
    <row r="36234" spans="10:10" ht="13">
      <c r="J36234" s="169"/>
    </row>
    <row r="36235" spans="10:10" ht="13">
      <c r="J36235" s="169"/>
    </row>
    <row r="36236" spans="10:10" ht="13">
      <c r="J36236" s="169"/>
    </row>
    <row r="36237" spans="10:10" ht="13">
      <c r="J36237" s="169"/>
    </row>
    <row r="36238" spans="10:10" ht="13">
      <c r="J36238" s="169"/>
    </row>
    <row r="36239" spans="10:10" ht="13">
      <c r="J36239" s="169"/>
    </row>
    <row r="36240" spans="10:10" ht="13">
      <c r="J36240" s="169"/>
    </row>
    <row r="36241" spans="10:10" ht="13">
      <c r="J36241" s="169"/>
    </row>
    <row r="36242" spans="10:10" ht="13">
      <c r="J36242" s="169"/>
    </row>
    <row r="36243" spans="10:10" ht="13">
      <c r="J36243" s="169"/>
    </row>
    <row r="36244" spans="10:10" ht="13">
      <c r="J36244" s="169"/>
    </row>
    <row r="36245" spans="10:10" ht="13">
      <c r="J36245" s="169"/>
    </row>
    <row r="36246" spans="10:10" ht="13">
      <c r="J36246" s="169"/>
    </row>
    <row r="36247" spans="10:10" ht="13">
      <c r="J36247" s="169"/>
    </row>
    <row r="36248" spans="10:10" ht="13">
      <c r="J36248" s="169"/>
    </row>
    <row r="36249" spans="10:10" ht="13">
      <c r="J36249" s="169"/>
    </row>
    <row r="36250" spans="10:10" ht="13">
      <c r="J36250" s="169"/>
    </row>
    <row r="36251" spans="10:10" ht="13">
      <c r="J36251" s="169"/>
    </row>
    <row r="36252" spans="10:10" ht="13">
      <c r="J36252" s="169"/>
    </row>
    <row r="36253" spans="10:10" ht="13">
      <c r="J36253" s="169"/>
    </row>
    <row r="36254" spans="10:10" ht="13">
      <c r="J36254" s="169"/>
    </row>
    <row r="36255" spans="10:10" ht="13">
      <c r="J36255" s="169"/>
    </row>
    <row r="36256" spans="10:10" ht="13">
      <c r="J36256" s="169"/>
    </row>
    <row r="36257" spans="10:10" ht="13">
      <c r="J36257" s="169"/>
    </row>
    <row r="36258" spans="10:10" ht="13">
      <c r="J36258" s="169"/>
    </row>
    <row r="36259" spans="10:10" ht="13">
      <c r="J36259" s="169"/>
    </row>
    <row r="36260" spans="10:10" ht="13">
      <c r="J36260" s="169"/>
    </row>
    <row r="36261" spans="10:10" ht="13">
      <c r="J36261" s="169"/>
    </row>
    <row r="36262" spans="10:10" ht="13">
      <c r="J36262" s="169"/>
    </row>
    <row r="36263" spans="10:10" ht="13">
      <c r="J36263" s="169"/>
    </row>
    <row r="36264" spans="10:10" ht="13">
      <c r="J36264" s="169"/>
    </row>
    <row r="36265" spans="10:10" ht="13">
      <c r="J36265" s="169"/>
    </row>
    <row r="36266" spans="10:10" ht="13">
      <c r="J36266" s="169"/>
    </row>
    <row r="36267" spans="10:10" ht="13">
      <c r="J36267" s="169"/>
    </row>
    <row r="36268" spans="10:10" ht="13">
      <c r="J36268" s="169"/>
    </row>
    <row r="36269" spans="10:10" ht="13">
      <c r="J36269" s="169"/>
    </row>
    <row r="36270" spans="10:10" ht="13">
      <c r="J36270" s="169"/>
    </row>
    <row r="36271" spans="10:10" ht="13">
      <c r="J36271" s="169"/>
    </row>
    <row r="36272" spans="10:10" ht="13">
      <c r="J36272" s="169"/>
    </row>
    <row r="36273" spans="10:10" ht="13">
      <c r="J36273" s="169"/>
    </row>
    <row r="36274" spans="10:10" ht="13">
      <c r="J36274" s="169"/>
    </row>
    <row r="36275" spans="10:10" ht="13">
      <c r="J36275" s="169"/>
    </row>
    <row r="36276" spans="10:10" ht="13">
      <c r="J36276" s="169"/>
    </row>
    <row r="36277" spans="10:10" ht="13">
      <c r="J36277" s="169"/>
    </row>
    <row r="36278" spans="10:10" ht="13">
      <c r="J36278" s="169"/>
    </row>
    <row r="36279" spans="10:10" ht="13">
      <c r="J36279" s="169"/>
    </row>
    <row r="36280" spans="10:10" ht="13">
      <c r="J36280" s="169"/>
    </row>
    <row r="36281" spans="10:10" ht="13">
      <c r="J36281" s="169"/>
    </row>
    <row r="36282" spans="10:10" ht="13">
      <c r="J36282" s="169"/>
    </row>
    <row r="36283" spans="10:10" ht="13">
      <c r="J36283" s="169"/>
    </row>
    <row r="36284" spans="10:10" ht="13">
      <c r="J36284" s="169"/>
    </row>
    <row r="36285" spans="10:10" ht="13">
      <c r="J36285" s="169"/>
    </row>
    <row r="36286" spans="10:10" ht="13">
      <c r="J36286" s="169"/>
    </row>
    <row r="36287" spans="10:10" ht="13">
      <c r="J36287" s="169"/>
    </row>
    <row r="36288" spans="10:10" ht="13">
      <c r="J36288" s="169"/>
    </row>
    <row r="36289" spans="10:10" ht="13">
      <c r="J36289" s="169"/>
    </row>
    <row r="36290" spans="10:10" ht="13">
      <c r="J36290" s="169"/>
    </row>
    <row r="36291" spans="10:10" ht="13">
      <c r="J36291" s="169"/>
    </row>
    <row r="36292" spans="10:10" ht="13">
      <c r="J36292" s="169"/>
    </row>
    <row r="36293" spans="10:10" ht="13">
      <c r="J36293" s="169"/>
    </row>
    <row r="36294" spans="10:10" ht="13">
      <c r="J36294" s="169"/>
    </row>
    <row r="36295" spans="10:10" ht="13">
      <c r="J36295" s="169"/>
    </row>
    <row r="36296" spans="10:10" ht="13">
      <c r="J36296" s="169"/>
    </row>
    <row r="36297" spans="10:10" ht="13">
      <c r="J36297" s="169"/>
    </row>
    <row r="36298" spans="10:10" ht="13">
      <c r="J36298" s="169"/>
    </row>
    <row r="36299" spans="10:10" ht="13">
      <c r="J36299" s="169"/>
    </row>
    <row r="36300" spans="10:10" ht="13">
      <c r="J36300" s="169"/>
    </row>
    <row r="36301" spans="10:10" ht="13">
      <c r="J36301" s="169"/>
    </row>
    <row r="36302" spans="10:10" ht="13">
      <c r="J36302" s="169"/>
    </row>
    <row r="36303" spans="10:10" ht="13">
      <c r="J36303" s="169"/>
    </row>
    <row r="36304" spans="10:10" ht="13">
      <c r="J36304" s="169"/>
    </row>
    <row r="36305" spans="10:10" ht="13">
      <c r="J36305" s="169"/>
    </row>
    <row r="36306" spans="10:10" ht="13">
      <c r="J36306" s="169"/>
    </row>
    <row r="36307" spans="10:10" ht="13">
      <c r="J36307" s="169"/>
    </row>
    <row r="36308" spans="10:10" ht="13">
      <c r="J36308" s="169"/>
    </row>
    <row r="36309" spans="10:10" ht="13">
      <c r="J36309" s="169"/>
    </row>
    <row r="36310" spans="10:10" ht="13">
      <c r="J36310" s="169"/>
    </row>
    <row r="36311" spans="10:10" ht="13">
      <c r="J36311" s="169"/>
    </row>
    <row r="36312" spans="10:10" ht="13">
      <c r="J36312" s="169"/>
    </row>
    <row r="36313" spans="10:10" ht="13">
      <c r="J36313" s="169"/>
    </row>
    <row r="36314" spans="10:10" ht="13">
      <c r="J36314" s="169"/>
    </row>
    <row r="36315" spans="10:10" ht="13">
      <c r="J36315" s="169"/>
    </row>
    <row r="36316" spans="10:10" ht="13">
      <c r="J36316" s="169"/>
    </row>
    <row r="36317" spans="10:10" ht="13">
      <c r="J36317" s="169"/>
    </row>
    <row r="36318" spans="10:10" ht="13">
      <c r="J36318" s="169"/>
    </row>
    <row r="36319" spans="10:10" ht="13">
      <c r="J36319" s="169"/>
    </row>
    <row r="36320" spans="10:10" ht="13">
      <c r="J36320" s="169"/>
    </row>
    <row r="36321" spans="10:10" ht="13">
      <c r="J36321" s="169"/>
    </row>
    <row r="36322" spans="10:10" ht="13">
      <c r="J36322" s="169"/>
    </row>
    <row r="36323" spans="10:10" ht="13">
      <c r="J36323" s="169"/>
    </row>
    <row r="36324" spans="10:10" ht="13">
      <c r="J36324" s="169"/>
    </row>
    <row r="36325" spans="10:10" ht="13">
      <c r="J36325" s="169"/>
    </row>
    <row r="36326" spans="10:10" ht="13">
      <c r="J36326" s="169"/>
    </row>
    <row r="36327" spans="10:10" ht="13">
      <c r="J36327" s="169"/>
    </row>
    <row r="36328" spans="10:10" ht="13">
      <c r="J36328" s="169"/>
    </row>
    <row r="36329" spans="10:10" ht="13">
      <c r="J36329" s="169"/>
    </row>
    <row r="36330" spans="10:10" ht="13">
      <c r="J36330" s="169"/>
    </row>
    <row r="36331" spans="10:10" ht="13">
      <c r="J36331" s="169"/>
    </row>
    <row r="36332" spans="10:10" ht="13">
      <c r="J36332" s="169"/>
    </row>
    <row r="36333" spans="10:10" ht="13">
      <c r="J36333" s="169"/>
    </row>
    <row r="36334" spans="10:10" ht="13">
      <c r="J36334" s="169"/>
    </row>
    <row r="36335" spans="10:10" ht="13">
      <c r="J36335" s="169"/>
    </row>
    <row r="36336" spans="10:10" ht="13">
      <c r="J36336" s="169"/>
    </row>
    <row r="36337" spans="10:10" ht="13">
      <c r="J36337" s="169"/>
    </row>
    <row r="36338" spans="10:10" ht="13">
      <c r="J36338" s="169"/>
    </row>
    <row r="36339" spans="10:10" ht="13">
      <c r="J36339" s="169"/>
    </row>
    <row r="36340" spans="10:10" ht="13">
      <c r="J36340" s="169"/>
    </row>
    <row r="36341" spans="10:10" ht="13">
      <c r="J36341" s="169"/>
    </row>
    <row r="36342" spans="10:10" ht="13">
      <c r="J36342" s="169"/>
    </row>
    <row r="36343" spans="10:10" ht="13">
      <c r="J36343" s="169"/>
    </row>
    <row r="36344" spans="10:10" ht="13">
      <c r="J36344" s="169"/>
    </row>
    <row r="36345" spans="10:10" ht="13">
      <c r="J36345" s="169"/>
    </row>
    <row r="36346" spans="10:10" ht="13">
      <c r="J36346" s="169"/>
    </row>
    <row r="36347" spans="10:10" ht="13">
      <c r="J36347" s="169"/>
    </row>
    <row r="36348" spans="10:10" ht="13">
      <c r="J36348" s="169"/>
    </row>
    <row r="36349" spans="10:10" ht="13">
      <c r="J36349" s="169"/>
    </row>
    <row r="36350" spans="10:10" ht="13">
      <c r="J36350" s="169"/>
    </row>
    <row r="36351" spans="10:10" ht="13">
      <c r="J36351" s="169"/>
    </row>
    <row r="36352" spans="10:10" ht="13">
      <c r="J36352" s="169"/>
    </row>
    <row r="36353" spans="10:10" ht="13">
      <c r="J36353" s="169"/>
    </row>
    <row r="36354" spans="10:10" ht="13">
      <c r="J36354" s="169"/>
    </row>
    <row r="36355" spans="10:10" ht="13">
      <c r="J36355" s="169"/>
    </row>
    <row r="36356" spans="10:10" ht="13">
      <c r="J36356" s="169"/>
    </row>
    <row r="36357" spans="10:10" ht="13">
      <c r="J36357" s="169"/>
    </row>
    <row r="36358" spans="10:10" ht="13">
      <c r="J36358" s="169"/>
    </row>
    <row r="36359" spans="10:10" ht="13">
      <c r="J36359" s="169"/>
    </row>
    <row r="36360" spans="10:10" ht="13">
      <c r="J36360" s="169"/>
    </row>
    <row r="36361" spans="10:10" ht="13">
      <c r="J36361" s="169"/>
    </row>
    <row r="36362" spans="10:10" ht="13">
      <c r="J36362" s="169"/>
    </row>
    <row r="36363" spans="10:10" ht="13">
      <c r="J36363" s="169"/>
    </row>
    <row r="36364" spans="10:10" ht="13">
      <c r="J36364" s="169"/>
    </row>
    <row r="36365" spans="10:10" ht="13">
      <c r="J36365" s="169"/>
    </row>
    <row r="36366" spans="10:10" ht="13">
      <c r="J36366" s="169"/>
    </row>
    <row r="36367" spans="10:10" ht="13">
      <c r="J36367" s="169"/>
    </row>
    <row r="36368" spans="10:10" ht="13">
      <c r="J36368" s="169"/>
    </row>
    <row r="36369" spans="10:10" ht="13">
      <c r="J36369" s="169"/>
    </row>
    <row r="36370" spans="10:10" ht="13">
      <c r="J36370" s="169"/>
    </row>
    <row r="36371" spans="10:10" ht="13">
      <c r="J36371" s="169"/>
    </row>
    <row r="36372" spans="10:10" ht="13">
      <c r="J36372" s="169"/>
    </row>
    <row r="36373" spans="10:10" ht="13">
      <c r="J36373" s="169"/>
    </row>
    <row r="36374" spans="10:10" ht="13">
      <c r="J36374" s="169"/>
    </row>
    <row r="36375" spans="10:10" ht="13">
      <c r="J36375" s="169"/>
    </row>
    <row r="36376" spans="10:10" ht="13">
      <c r="J36376" s="169"/>
    </row>
    <row r="36377" spans="10:10" ht="13">
      <c r="J36377" s="169"/>
    </row>
    <row r="36378" spans="10:10" ht="13">
      <c r="J36378" s="169"/>
    </row>
    <row r="36379" spans="10:10" ht="13">
      <c r="J36379" s="169"/>
    </row>
    <row r="36380" spans="10:10" ht="13">
      <c r="J36380" s="169"/>
    </row>
    <row r="36381" spans="10:10" ht="13">
      <c r="J36381" s="169"/>
    </row>
    <row r="36382" spans="10:10" ht="13">
      <c r="J36382" s="169"/>
    </row>
    <row r="36383" spans="10:10" ht="13">
      <c r="J36383" s="169"/>
    </row>
    <row r="36384" spans="10:10" ht="13">
      <c r="J36384" s="169"/>
    </row>
    <row r="36385" spans="10:10" ht="13">
      <c r="J36385" s="169"/>
    </row>
    <row r="36386" spans="10:10" ht="13">
      <c r="J36386" s="169"/>
    </row>
    <row r="36387" spans="10:10" ht="13">
      <c r="J36387" s="169"/>
    </row>
    <row r="36388" spans="10:10" ht="13">
      <c r="J36388" s="169"/>
    </row>
    <row r="36389" spans="10:10" ht="13">
      <c r="J36389" s="169"/>
    </row>
    <row r="36390" spans="10:10" ht="13">
      <c r="J36390" s="169"/>
    </row>
    <row r="36391" spans="10:10" ht="13">
      <c r="J36391" s="169"/>
    </row>
    <row r="36392" spans="10:10" ht="13">
      <c r="J36392" s="169"/>
    </row>
    <row r="36393" spans="10:10" ht="13">
      <c r="J36393" s="169"/>
    </row>
    <row r="36394" spans="10:10" ht="13">
      <c r="J36394" s="169"/>
    </row>
    <row r="36395" spans="10:10" ht="13">
      <c r="J36395" s="169"/>
    </row>
    <row r="36396" spans="10:10" ht="13">
      <c r="J36396" s="169"/>
    </row>
    <row r="36397" spans="10:10" ht="13">
      <c r="J36397" s="169"/>
    </row>
    <row r="36398" spans="10:10" ht="13">
      <c r="J36398" s="169"/>
    </row>
    <row r="36399" spans="10:10" ht="13">
      <c r="J36399" s="169"/>
    </row>
    <row r="36400" spans="10:10" ht="13">
      <c r="J36400" s="169"/>
    </row>
    <row r="36401" spans="10:10" ht="13">
      <c r="J36401" s="169"/>
    </row>
    <row r="36402" spans="10:10" ht="13">
      <c r="J36402" s="169"/>
    </row>
    <row r="36403" spans="10:10" ht="13">
      <c r="J36403" s="169"/>
    </row>
    <row r="36404" spans="10:10" ht="13">
      <c r="J36404" s="169"/>
    </row>
    <row r="36405" spans="10:10" ht="13">
      <c r="J36405" s="169"/>
    </row>
    <row r="36406" spans="10:10" ht="13">
      <c r="J36406" s="169"/>
    </row>
    <row r="36407" spans="10:10" ht="13">
      <c r="J36407" s="169"/>
    </row>
    <row r="36408" spans="10:10" ht="13">
      <c r="J36408" s="169"/>
    </row>
    <row r="36409" spans="10:10" ht="13">
      <c r="J36409" s="169"/>
    </row>
    <row r="36410" spans="10:10" ht="13">
      <c r="J36410" s="169"/>
    </row>
    <row r="36411" spans="10:10" ht="13">
      <c r="J36411" s="169"/>
    </row>
    <row r="36412" spans="10:10" ht="13">
      <c r="J36412" s="169"/>
    </row>
    <row r="36413" spans="10:10" ht="13">
      <c r="J36413" s="169"/>
    </row>
    <row r="36414" spans="10:10" ht="13">
      <c r="J36414" s="169"/>
    </row>
    <row r="36415" spans="10:10" ht="13">
      <c r="J36415" s="169"/>
    </row>
    <row r="36416" spans="10:10" ht="13">
      <c r="J36416" s="169"/>
    </row>
    <row r="36417" spans="10:10" ht="13">
      <c r="J36417" s="169"/>
    </row>
    <row r="36418" spans="10:10" ht="13">
      <c r="J36418" s="169"/>
    </row>
    <row r="36419" spans="10:10" ht="13">
      <c r="J36419" s="169"/>
    </row>
    <row r="36420" spans="10:10" ht="13">
      <c r="J36420" s="169"/>
    </row>
    <row r="36421" spans="10:10" ht="13">
      <c r="J36421" s="169"/>
    </row>
    <row r="36422" spans="10:10" ht="13">
      <c r="J36422" s="169"/>
    </row>
    <row r="36423" spans="10:10" ht="13">
      <c r="J36423" s="169"/>
    </row>
    <row r="36424" spans="10:10" ht="13">
      <c r="J36424" s="169"/>
    </row>
    <row r="36425" spans="10:10" ht="13">
      <c r="J36425" s="169"/>
    </row>
    <row r="36426" spans="10:10" ht="13">
      <c r="J36426" s="169"/>
    </row>
    <row r="36427" spans="10:10" ht="13">
      <c r="J36427" s="169"/>
    </row>
    <row r="36428" spans="10:10" ht="13">
      <c r="J36428" s="169"/>
    </row>
    <row r="36429" spans="10:10" ht="13">
      <c r="J36429" s="169"/>
    </row>
    <row r="36430" spans="10:10" ht="13">
      <c r="J36430" s="169"/>
    </row>
    <row r="36431" spans="10:10" ht="13">
      <c r="J36431" s="169"/>
    </row>
    <row r="36432" spans="10:10" ht="13">
      <c r="J36432" s="169"/>
    </row>
    <row r="36433" spans="10:10" ht="13">
      <c r="J36433" s="169"/>
    </row>
    <row r="36434" spans="10:10" ht="13">
      <c r="J36434" s="169"/>
    </row>
    <row r="36435" spans="10:10" ht="13">
      <c r="J36435" s="169"/>
    </row>
    <row r="36436" spans="10:10" ht="13">
      <c r="J36436" s="169"/>
    </row>
    <row r="36437" spans="10:10" ht="13">
      <c r="J36437" s="169"/>
    </row>
    <row r="36438" spans="10:10" ht="13">
      <c r="J36438" s="169"/>
    </row>
    <row r="36439" spans="10:10" ht="13">
      <c r="J36439" s="169"/>
    </row>
    <row r="36440" spans="10:10" ht="13">
      <c r="J36440" s="169"/>
    </row>
    <row r="36441" spans="10:10" ht="13">
      <c r="J36441" s="169"/>
    </row>
    <row r="36442" spans="10:10" ht="13">
      <c r="J36442" s="169"/>
    </row>
    <row r="36443" spans="10:10" ht="13">
      <c r="J36443" s="169"/>
    </row>
    <row r="36444" spans="10:10" ht="13">
      <c r="J36444" s="169"/>
    </row>
    <row r="36445" spans="10:10" ht="13">
      <c r="J36445" s="169"/>
    </row>
    <row r="36446" spans="10:10" ht="13">
      <c r="J36446" s="169"/>
    </row>
    <row r="36447" spans="10:10" ht="13">
      <c r="J36447" s="169"/>
    </row>
    <row r="36448" spans="10:10" ht="13">
      <c r="J36448" s="169"/>
    </row>
    <row r="36449" spans="10:10" ht="13">
      <c r="J36449" s="169"/>
    </row>
    <row r="36450" spans="10:10" ht="13">
      <c r="J36450" s="169"/>
    </row>
    <row r="36451" spans="10:10" ht="13">
      <c r="J36451" s="169"/>
    </row>
    <row r="36452" spans="10:10" ht="13">
      <c r="J36452" s="169"/>
    </row>
    <row r="36453" spans="10:10" ht="13">
      <c r="J36453" s="169"/>
    </row>
    <row r="36454" spans="10:10" ht="13">
      <c r="J36454" s="169"/>
    </row>
    <row r="36455" spans="10:10" ht="13">
      <c r="J36455" s="169"/>
    </row>
    <row r="36456" spans="10:10" ht="13">
      <c r="J36456" s="169"/>
    </row>
    <row r="36457" spans="10:10" ht="13">
      <c r="J36457" s="169"/>
    </row>
    <row r="36458" spans="10:10" ht="13">
      <c r="J36458" s="169"/>
    </row>
    <row r="36459" spans="10:10" ht="13">
      <c r="J36459" s="169"/>
    </row>
    <row r="36460" spans="10:10" ht="13">
      <c r="J36460" s="169"/>
    </row>
    <row r="36461" spans="10:10" ht="13">
      <c r="J36461" s="169"/>
    </row>
    <row r="36462" spans="10:10" ht="13">
      <c r="J36462" s="169"/>
    </row>
    <row r="36463" spans="10:10" ht="13">
      <c r="J36463" s="169"/>
    </row>
    <row r="36464" spans="10:10" ht="13">
      <c r="J36464" s="169"/>
    </row>
    <row r="36465" spans="10:10" ht="13">
      <c r="J36465" s="169"/>
    </row>
    <row r="36466" spans="10:10" ht="13">
      <c r="J36466" s="169"/>
    </row>
    <row r="36467" spans="10:10" ht="13">
      <c r="J36467" s="169"/>
    </row>
    <row r="36468" spans="10:10" ht="13">
      <c r="J36468" s="169"/>
    </row>
    <row r="36469" spans="10:10" ht="13">
      <c r="J36469" s="169"/>
    </row>
    <row r="36470" spans="10:10" ht="13">
      <c r="J36470" s="169"/>
    </row>
    <row r="36471" spans="10:10" ht="13">
      <c r="J36471" s="169"/>
    </row>
    <row r="36472" spans="10:10" ht="13">
      <c r="J36472" s="169"/>
    </row>
    <row r="36473" spans="10:10" ht="13">
      <c r="J36473" s="169"/>
    </row>
    <row r="36474" spans="10:10" ht="13">
      <c r="J36474" s="169"/>
    </row>
    <row r="36475" spans="10:10" ht="13">
      <c r="J36475" s="169"/>
    </row>
    <row r="36476" spans="10:10" ht="13">
      <c r="J36476" s="169"/>
    </row>
    <row r="36477" spans="10:10" ht="13">
      <c r="J36477" s="169"/>
    </row>
    <row r="36478" spans="10:10" ht="13">
      <c r="J36478" s="169"/>
    </row>
    <row r="36479" spans="10:10" ht="13">
      <c r="J36479" s="169"/>
    </row>
    <row r="36480" spans="10:10" ht="13">
      <c r="J36480" s="169"/>
    </row>
    <row r="36481" spans="10:10" ht="13">
      <c r="J36481" s="169"/>
    </row>
    <row r="36482" spans="10:10" ht="13">
      <c r="J36482" s="169"/>
    </row>
    <row r="36483" spans="10:10" ht="13">
      <c r="J36483" s="169"/>
    </row>
    <row r="36484" spans="10:10" ht="13">
      <c r="J36484" s="169"/>
    </row>
    <row r="36485" spans="10:10" ht="13">
      <c r="J36485" s="169"/>
    </row>
    <row r="36486" spans="10:10" ht="13">
      <c r="J36486" s="169"/>
    </row>
    <row r="36487" spans="10:10" ht="13">
      <c r="J36487" s="169"/>
    </row>
    <row r="36488" spans="10:10" ht="13">
      <c r="J36488" s="169"/>
    </row>
    <row r="36489" spans="10:10" ht="13">
      <c r="J36489" s="169"/>
    </row>
    <row r="36490" spans="10:10" ht="13">
      <c r="J36490" s="169"/>
    </row>
    <row r="36491" spans="10:10" ht="13">
      <c r="J36491" s="169"/>
    </row>
    <row r="36492" spans="10:10" ht="13">
      <c r="J36492" s="169"/>
    </row>
    <row r="36493" spans="10:10" ht="13">
      <c r="J36493" s="169"/>
    </row>
    <row r="36494" spans="10:10" ht="13">
      <c r="J36494" s="169"/>
    </row>
    <row r="36495" spans="10:10" ht="13">
      <c r="J36495" s="169"/>
    </row>
    <row r="36496" spans="10:10" ht="13">
      <c r="J36496" s="169"/>
    </row>
    <row r="36497" spans="10:10" ht="13">
      <c r="J36497" s="169"/>
    </row>
    <row r="36498" spans="10:10" ht="13">
      <c r="J36498" s="169"/>
    </row>
    <row r="36499" spans="10:10" ht="13">
      <c r="J36499" s="169"/>
    </row>
    <row r="36500" spans="10:10" ht="13">
      <c r="J36500" s="169"/>
    </row>
    <row r="36501" spans="10:10" ht="13">
      <c r="J36501" s="169"/>
    </row>
    <row r="36502" spans="10:10" ht="13">
      <c r="J36502" s="169"/>
    </row>
    <row r="36503" spans="10:10" ht="13">
      <c r="J36503" s="169"/>
    </row>
    <row r="36504" spans="10:10" ht="13">
      <c r="J36504" s="169"/>
    </row>
    <row r="36505" spans="10:10" ht="13">
      <c r="J36505" s="169"/>
    </row>
    <row r="36506" spans="10:10" ht="13">
      <c r="J36506" s="169"/>
    </row>
    <row r="36507" spans="10:10" ht="13">
      <c r="J36507" s="169"/>
    </row>
    <row r="36508" spans="10:10" ht="13">
      <c r="J36508" s="169"/>
    </row>
    <row r="36509" spans="10:10" ht="13">
      <c r="J36509" s="169"/>
    </row>
    <row r="36510" spans="10:10" ht="13">
      <c r="J36510" s="169"/>
    </row>
    <row r="36511" spans="10:10" ht="13">
      <c r="J36511" s="169"/>
    </row>
    <row r="36512" spans="10:10" ht="13">
      <c r="J36512" s="169"/>
    </row>
    <row r="36513" spans="10:10" ht="13">
      <c r="J36513" s="169"/>
    </row>
    <row r="36514" spans="10:10" ht="13">
      <c r="J36514" s="169"/>
    </row>
    <row r="36515" spans="10:10" ht="13">
      <c r="J36515" s="169"/>
    </row>
    <row r="36516" spans="10:10" ht="13">
      <c r="J36516" s="169"/>
    </row>
    <row r="36517" spans="10:10" ht="13">
      <c r="J36517" s="169"/>
    </row>
    <row r="36518" spans="10:10" ht="13">
      <c r="J36518" s="169"/>
    </row>
    <row r="36519" spans="10:10" ht="13">
      <c r="J36519" s="169"/>
    </row>
    <row r="36520" spans="10:10" ht="13">
      <c r="J36520" s="169"/>
    </row>
    <row r="36521" spans="10:10" ht="13">
      <c r="J36521" s="169"/>
    </row>
    <row r="36522" spans="10:10" ht="13">
      <c r="J36522" s="169"/>
    </row>
    <row r="36523" spans="10:10" ht="13">
      <c r="J36523" s="169"/>
    </row>
    <row r="36524" spans="10:10" ht="13">
      <c r="J36524" s="169"/>
    </row>
    <row r="36525" spans="10:10" ht="13">
      <c r="J36525" s="169"/>
    </row>
    <row r="36526" spans="10:10" ht="13">
      <c r="J36526" s="169"/>
    </row>
    <row r="36527" spans="10:10" ht="13">
      <c r="J36527" s="169"/>
    </row>
    <row r="36528" spans="10:10" ht="13">
      <c r="J36528" s="169"/>
    </row>
    <row r="36529" spans="10:10" ht="13">
      <c r="J36529" s="169"/>
    </row>
    <row r="36530" spans="10:10" ht="13">
      <c r="J36530" s="169"/>
    </row>
    <row r="36531" spans="10:10" ht="13">
      <c r="J36531" s="169"/>
    </row>
    <row r="36532" spans="10:10" ht="13">
      <c r="J36532" s="169"/>
    </row>
    <row r="36533" spans="10:10" ht="13">
      <c r="J36533" s="169"/>
    </row>
    <row r="36534" spans="10:10" ht="13">
      <c r="J36534" s="169"/>
    </row>
    <row r="36535" spans="10:10" ht="13">
      <c r="J36535" s="169"/>
    </row>
    <row r="36536" spans="10:10" ht="13">
      <c r="J36536" s="169"/>
    </row>
    <row r="36537" spans="10:10" ht="13">
      <c r="J36537" s="169"/>
    </row>
    <row r="36538" spans="10:10" ht="13">
      <c r="J36538" s="169"/>
    </row>
    <row r="36539" spans="10:10" ht="13">
      <c r="J36539" s="169"/>
    </row>
    <row r="36540" spans="10:10" ht="13">
      <c r="J36540" s="169"/>
    </row>
    <row r="36541" spans="10:10" ht="13">
      <c r="J36541" s="169"/>
    </row>
    <row r="36542" spans="10:10" ht="13">
      <c r="J36542" s="169"/>
    </row>
    <row r="36543" spans="10:10" ht="13">
      <c r="J36543" s="169"/>
    </row>
    <row r="36544" spans="10:10" ht="13">
      <c r="J36544" s="169"/>
    </row>
    <row r="36545" spans="10:10" ht="13">
      <c r="J36545" s="169"/>
    </row>
    <row r="36546" spans="10:10" ht="13">
      <c r="J36546" s="169"/>
    </row>
    <row r="36547" spans="10:10" ht="13">
      <c r="J36547" s="169"/>
    </row>
    <row r="36548" spans="10:10" ht="13">
      <c r="J36548" s="169"/>
    </row>
    <row r="36549" spans="10:10" ht="13">
      <c r="J36549" s="169"/>
    </row>
    <row r="36550" spans="10:10" ht="13">
      <c r="J36550" s="169"/>
    </row>
    <row r="36551" spans="10:10" ht="13">
      <c r="J36551" s="169"/>
    </row>
    <row r="36552" spans="10:10" ht="13">
      <c r="J36552" s="169"/>
    </row>
    <row r="36553" spans="10:10" ht="13">
      <c r="J36553" s="169"/>
    </row>
    <row r="36554" spans="10:10" ht="13">
      <c r="J36554" s="169"/>
    </row>
    <row r="36555" spans="10:10" ht="13">
      <c r="J36555" s="169"/>
    </row>
    <row r="36556" spans="10:10" ht="13">
      <c r="J36556" s="169"/>
    </row>
    <row r="36557" spans="10:10" ht="13">
      <c r="J36557" s="169"/>
    </row>
    <row r="36558" spans="10:10" ht="13">
      <c r="J36558" s="169"/>
    </row>
    <row r="36559" spans="10:10" ht="13">
      <c r="J36559" s="169"/>
    </row>
    <row r="36560" spans="10:10" ht="13">
      <c r="J36560" s="169"/>
    </row>
    <row r="36561" spans="10:10" ht="13">
      <c r="J36561" s="169"/>
    </row>
    <row r="36562" spans="10:10" ht="13">
      <c r="J36562" s="169"/>
    </row>
    <row r="36563" spans="10:10" ht="13">
      <c r="J36563" s="169"/>
    </row>
    <row r="36564" spans="10:10" ht="13">
      <c r="J36564" s="169"/>
    </row>
    <row r="36565" spans="10:10" ht="13">
      <c r="J36565" s="169"/>
    </row>
    <row r="36566" spans="10:10" ht="13">
      <c r="J36566" s="169"/>
    </row>
    <row r="36567" spans="10:10" ht="13">
      <c r="J36567" s="169"/>
    </row>
    <row r="36568" spans="10:10" ht="13">
      <c r="J36568" s="169"/>
    </row>
    <row r="36569" spans="10:10" ht="13">
      <c r="J36569" s="169"/>
    </row>
    <row r="36570" spans="10:10" ht="13">
      <c r="J36570" s="169"/>
    </row>
    <row r="36571" spans="10:10" ht="13">
      <c r="J36571" s="169"/>
    </row>
    <row r="36572" spans="10:10" ht="13">
      <c r="J36572" s="169"/>
    </row>
    <row r="36573" spans="10:10" ht="13">
      <c r="J36573" s="169"/>
    </row>
    <row r="36574" spans="10:10" ht="13">
      <c r="J36574" s="169"/>
    </row>
    <row r="36575" spans="10:10" ht="13">
      <c r="J36575" s="169"/>
    </row>
    <row r="36576" spans="10:10" ht="13">
      <c r="J36576" s="169"/>
    </row>
    <row r="36577" spans="10:10" ht="13">
      <c r="J36577" s="169"/>
    </row>
    <row r="36578" spans="10:10" ht="13">
      <c r="J36578" s="169"/>
    </row>
    <row r="36579" spans="10:10" ht="13">
      <c r="J36579" s="169"/>
    </row>
    <row r="36580" spans="10:10" ht="13">
      <c r="J36580" s="169"/>
    </row>
    <row r="36581" spans="10:10" ht="13">
      <c r="J36581" s="169"/>
    </row>
    <row r="36582" spans="10:10" ht="13">
      <c r="J36582" s="169"/>
    </row>
    <row r="36583" spans="10:10" ht="13">
      <c r="J36583" s="169"/>
    </row>
    <row r="36584" spans="10:10" ht="13">
      <c r="J36584" s="169"/>
    </row>
    <row r="36585" spans="10:10" ht="13">
      <c r="J36585" s="169"/>
    </row>
    <row r="36586" spans="10:10" ht="13">
      <c r="J36586" s="169"/>
    </row>
    <row r="36587" spans="10:10" ht="13">
      <c r="J36587" s="169"/>
    </row>
    <row r="36588" spans="10:10" ht="13">
      <c r="J36588" s="169"/>
    </row>
    <row r="36589" spans="10:10" ht="13">
      <c r="J36589" s="169"/>
    </row>
    <row r="36590" spans="10:10" ht="13">
      <c r="J36590" s="169"/>
    </row>
    <row r="36591" spans="10:10" ht="13">
      <c r="J36591" s="169"/>
    </row>
    <row r="36592" spans="10:10" ht="13">
      <c r="J36592" s="169"/>
    </row>
    <row r="36593" spans="10:10" ht="13">
      <c r="J36593" s="169"/>
    </row>
    <row r="36594" spans="10:10" ht="13">
      <c r="J36594" s="169"/>
    </row>
    <row r="36595" spans="10:10" ht="13">
      <c r="J36595" s="169"/>
    </row>
    <row r="36596" spans="10:10" ht="13">
      <c r="J36596" s="169"/>
    </row>
    <row r="36597" spans="10:10" ht="13">
      <c r="J36597" s="169"/>
    </row>
    <row r="36598" spans="10:10" ht="13">
      <c r="J36598" s="169"/>
    </row>
    <row r="36599" spans="10:10" ht="13">
      <c r="J36599" s="169"/>
    </row>
    <row r="36600" spans="10:10" ht="13">
      <c r="J36600" s="169"/>
    </row>
    <row r="36601" spans="10:10" ht="13">
      <c r="J36601" s="169"/>
    </row>
    <row r="36602" spans="10:10" ht="13">
      <c r="J36602" s="169"/>
    </row>
    <row r="36603" spans="10:10" ht="13">
      <c r="J36603" s="169"/>
    </row>
    <row r="36604" spans="10:10" ht="13">
      <c r="J36604" s="169"/>
    </row>
    <row r="36605" spans="10:10" ht="13">
      <c r="J36605" s="169"/>
    </row>
    <row r="36606" spans="10:10" ht="13">
      <c r="J36606" s="169"/>
    </row>
    <row r="36607" spans="10:10" ht="13">
      <c r="J36607" s="169"/>
    </row>
    <row r="36608" spans="10:10" ht="13">
      <c r="J36608" s="169"/>
    </row>
    <row r="36609" spans="10:10" ht="13">
      <c r="J36609" s="169"/>
    </row>
    <row r="36610" spans="10:10" ht="13">
      <c r="J36610" s="169"/>
    </row>
    <row r="36611" spans="10:10" ht="13">
      <c r="J36611" s="169"/>
    </row>
    <row r="36612" spans="10:10" ht="13">
      <c r="J36612" s="169"/>
    </row>
    <row r="36613" spans="10:10" ht="13">
      <c r="J36613" s="169"/>
    </row>
    <row r="36614" spans="10:10" ht="13">
      <c r="J36614" s="169"/>
    </row>
    <row r="36615" spans="10:10" ht="13">
      <c r="J36615" s="169"/>
    </row>
    <row r="36616" spans="10:10" ht="13">
      <c r="J36616" s="169"/>
    </row>
    <row r="36617" spans="10:10" ht="13">
      <c r="J36617" s="169"/>
    </row>
    <row r="36618" spans="10:10" ht="13">
      <c r="J36618" s="169"/>
    </row>
    <row r="36619" spans="10:10" ht="13">
      <c r="J36619" s="169"/>
    </row>
    <row r="36620" spans="10:10" ht="13">
      <c r="J36620" s="169"/>
    </row>
    <row r="36621" spans="10:10" ht="13">
      <c r="J36621" s="169"/>
    </row>
    <row r="36622" spans="10:10" ht="13">
      <c r="J36622" s="169"/>
    </row>
    <row r="36623" spans="10:10" ht="13">
      <c r="J36623" s="169"/>
    </row>
    <row r="36624" spans="10:10" ht="13">
      <c r="J36624" s="169"/>
    </row>
    <row r="36625" spans="10:10" ht="13">
      <c r="J36625" s="169"/>
    </row>
    <row r="36626" spans="10:10" ht="13">
      <c r="J36626" s="169"/>
    </row>
    <row r="36627" spans="10:10" ht="13">
      <c r="J36627" s="169"/>
    </row>
    <row r="36628" spans="10:10" ht="13">
      <c r="J36628" s="169"/>
    </row>
    <row r="36629" spans="10:10" ht="13">
      <c r="J36629" s="169"/>
    </row>
    <row r="36630" spans="10:10" ht="13">
      <c r="J36630" s="169"/>
    </row>
    <row r="36631" spans="10:10" ht="13">
      <c r="J36631" s="169"/>
    </row>
    <row r="36632" spans="10:10" ht="13">
      <c r="J36632" s="169"/>
    </row>
    <row r="36633" spans="10:10" ht="13">
      <c r="J36633" s="169"/>
    </row>
    <row r="36634" spans="10:10" ht="13">
      <c r="J36634" s="169"/>
    </row>
    <row r="36635" spans="10:10" ht="13">
      <c r="J36635" s="169"/>
    </row>
    <row r="36636" spans="10:10" ht="13">
      <c r="J36636" s="169"/>
    </row>
    <row r="36637" spans="10:10" ht="13">
      <c r="J36637" s="169"/>
    </row>
    <row r="36638" spans="10:10" ht="13">
      <c r="J36638" s="169"/>
    </row>
    <row r="36639" spans="10:10" ht="13">
      <c r="J36639" s="169"/>
    </row>
    <row r="36640" spans="10:10" ht="13">
      <c r="J36640" s="169"/>
    </row>
    <row r="36641" spans="10:10" ht="13">
      <c r="J36641" s="169"/>
    </row>
    <row r="36642" spans="10:10" ht="13">
      <c r="J36642" s="169"/>
    </row>
    <row r="36643" spans="10:10" ht="13">
      <c r="J36643" s="169"/>
    </row>
    <row r="36644" spans="10:10" ht="13">
      <c r="J36644" s="169"/>
    </row>
    <row r="36645" spans="10:10" ht="13">
      <c r="J36645" s="169"/>
    </row>
    <row r="36646" spans="10:10" ht="13">
      <c r="J36646" s="169"/>
    </row>
    <row r="36647" spans="10:10" ht="13">
      <c r="J36647" s="169"/>
    </row>
    <row r="36648" spans="10:10" ht="13">
      <c r="J36648" s="169"/>
    </row>
    <row r="36649" spans="10:10" ht="13">
      <c r="J36649" s="169"/>
    </row>
    <row r="36650" spans="10:10" ht="13">
      <c r="J36650" s="169"/>
    </row>
    <row r="36651" spans="10:10" ht="13">
      <c r="J36651" s="169"/>
    </row>
    <row r="36652" spans="10:10" ht="13">
      <c r="J36652" s="169"/>
    </row>
    <row r="36653" spans="10:10" ht="13">
      <c r="J36653" s="169"/>
    </row>
    <row r="36654" spans="10:10" ht="13">
      <c r="J36654" s="169"/>
    </row>
    <row r="36655" spans="10:10" ht="13">
      <c r="J36655" s="169"/>
    </row>
    <row r="36656" spans="10:10" ht="13">
      <c r="J36656" s="169"/>
    </row>
    <row r="36657" spans="10:10" ht="13">
      <c r="J36657" s="169"/>
    </row>
    <row r="36658" spans="10:10" ht="13">
      <c r="J36658" s="169"/>
    </row>
    <row r="36659" spans="10:10" ht="13">
      <c r="J36659" s="169"/>
    </row>
    <row r="36660" spans="10:10" ht="13">
      <c r="J36660" s="169"/>
    </row>
    <row r="36661" spans="10:10" ht="13">
      <c r="J36661" s="169"/>
    </row>
    <row r="36662" spans="10:10" ht="13">
      <c r="J36662" s="169"/>
    </row>
    <row r="36663" spans="10:10" ht="13">
      <c r="J36663" s="169"/>
    </row>
    <row r="36664" spans="10:10" ht="13">
      <c r="J36664" s="169"/>
    </row>
    <row r="36665" spans="10:10" ht="13">
      <c r="J36665" s="169"/>
    </row>
    <row r="36666" spans="10:10" ht="13">
      <c r="J36666" s="169"/>
    </row>
    <row r="36667" spans="10:10" ht="13">
      <c r="J36667" s="169"/>
    </row>
    <row r="36668" spans="10:10" ht="13">
      <c r="J36668" s="169"/>
    </row>
    <row r="36669" spans="10:10" ht="13">
      <c r="J36669" s="169"/>
    </row>
    <row r="36670" spans="10:10" ht="13">
      <c r="J36670" s="169"/>
    </row>
    <row r="36671" spans="10:10" ht="13">
      <c r="J36671" s="169"/>
    </row>
    <row r="36672" spans="10:10" ht="13">
      <c r="J36672" s="169"/>
    </row>
    <row r="36673" spans="10:10" ht="13">
      <c r="J36673" s="169"/>
    </row>
    <row r="36674" spans="10:10" ht="13">
      <c r="J36674" s="169"/>
    </row>
    <row r="36675" spans="10:10" ht="13">
      <c r="J36675" s="169"/>
    </row>
    <row r="36676" spans="10:10" ht="13">
      <c r="J36676" s="169"/>
    </row>
    <row r="36677" spans="10:10" ht="13">
      <c r="J36677" s="169"/>
    </row>
    <row r="36678" spans="10:10" ht="13">
      <c r="J36678" s="169"/>
    </row>
    <row r="36679" spans="10:10" ht="13">
      <c r="J36679" s="169"/>
    </row>
    <row r="36680" spans="10:10" ht="13">
      <c r="J36680" s="169"/>
    </row>
    <row r="36681" spans="10:10" ht="13">
      <c r="J36681" s="169"/>
    </row>
    <row r="36682" spans="10:10" ht="13">
      <c r="J36682" s="169"/>
    </row>
    <row r="36683" spans="10:10" ht="13">
      <c r="J36683" s="169"/>
    </row>
    <row r="36684" spans="10:10" ht="13">
      <c r="J36684" s="169"/>
    </row>
    <row r="36685" spans="10:10" ht="13">
      <c r="J36685" s="169"/>
    </row>
    <row r="36686" spans="10:10" ht="13">
      <c r="J36686" s="169"/>
    </row>
    <row r="36687" spans="10:10" ht="13">
      <c r="J36687" s="169"/>
    </row>
    <row r="36688" spans="10:10" ht="13">
      <c r="J36688" s="169"/>
    </row>
    <row r="36689" spans="10:10" ht="13">
      <c r="J36689" s="169"/>
    </row>
    <row r="36690" spans="10:10" ht="13">
      <c r="J36690" s="169"/>
    </row>
    <row r="36691" spans="10:10" ht="13">
      <c r="J36691" s="169"/>
    </row>
    <row r="36692" spans="10:10" ht="13">
      <c r="J36692" s="169"/>
    </row>
    <row r="36693" spans="10:10" ht="13">
      <c r="J36693" s="169"/>
    </row>
    <row r="36694" spans="10:10" ht="13">
      <c r="J36694" s="169"/>
    </row>
    <row r="36695" spans="10:10" ht="13">
      <c r="J36695" s="169"/>
    </row>
    <row r="36696" spans="10:10" ht="13">
      <c r="J36696" s="169"/>
    </row>
    <row r="36697" spans="10:10" ht="13">
      <c r="J36697" s="169"/>
    </row>
    <row r="36698" spans="10:10" ht="13">
      <c r="J36698" s="169"/>
    </row>
    <row r="36699" spans="10:10" ht="13">
      <c r="J36699" s="169"/>
    </row>
    <row r="36700" spans="10:10" ht="13">
      <c r="J36700" s="169"/>
    </row>
    <row r="36701" spans="10:10" ht="13">
      <c r="J36701" s="169"/>
    </row>
    <row r="36702" spans="10:10" ht="13">
      <c r="J36702" s="169"/>
    </row>
    <row r="36703" spans="10:10" ht="13">
      <c r="J36703" s="169"/>
    </row>
    <row r="36704" spans="10:10" ht="13">
      <c r="J36704" s="169"/>
    </row>
    <row r="36705" spans="10:10" ht="13">
      <c r="J36705" s="169"/>
    </row>
    <row r="36706" spans="10:10" ht="13">
      <c r="J36706" s="169"/>
    </row>
    <row r="36707" spans="10:10" ht="13">
      <c r="J36707" s="169"/>
    </row>
    <row r="36708" spans="10:10" ht="13">
      <c r="J36708" s="169"/>
    </row>
    <row r="36709" spans="10:10" ht="13">
      <c r="J36709" s="169"/>
    </row>
    <row r="36710" spans="10:10" ht="13">
      <c r="J36710" s="169"/>
    </row>
    <row r="36711" spans="10:10" ht="13">
      <c r="J36711" s="169"/>
    </row>
    <row r="36712" spans="10:10" ht="13">
      <c r="J36712" s="169"/>
    </row>
    <row r="36713" spans="10:10" ht="13">
      <c r="J36713" s="169"/>
    </row>
    <row r="36714" spans="10:10" ht="13">
      <c r="J36714" s="169"/>
    </row>
    <row r="36715" spans="10:10" ht="13">
      <c r="J36715" s="169"/>
    </row>
    <row r="36716" spans="10:10" ht="13">
      <c r="J36716" s="169"/>
    </row>
    <row r="36717" spans="10:10" ht="13">
      <c r="J36717" s="169"/>
    </row>
    <row r="36718" spans="10:10" ht="13">
      <c r="J36718" s="169"/>
    </row>
    <row r="36719" spans="10:10" ht="13">
      <c r="J36719" s="169"/>
    </row>
    <row r="36720" spans="10:10" ht="13">
      <c r="J36720" s="169"/>
    </row>
    <row r="36721" spans="10:10" ht="13">
      <c r="J36721" s="169"/>
    </row>
    <row r="36722" spans="10:10" ht="13">
      <c r="J36722" s="169"/>
    </row>
    <row r="36723" spans="10:10" ht="13">
      <c r="J36723" s="169"/>
    </row>
    <row r="36724" spans="10:10" ht="13">
      <c r="J36724" s="169"/>
    </row>
    <row r="36725" spans="10:10" ht="13">
      <c r="J36725" s="169"/>
    </row>
    <row r="36726" spans="10:10" ht="13">
      <c r="J36726" s="169"/>
    </row>
    <row r="36727" spans="10:10" ht="13">
      <c r="J36727" s="169"/>
    </row>
    <row r="36728" spans="10:10" ht="13">
      <c r="J36728" s="169"/>
    </row>
    <row r="36729" spans="10:10" ht="13">
      <c r="J36729" s="169"/>
    </row>
    <row r="36730" spans="10:10" ht="13">
      <c r="J36730" s="169"/>
    </row>
    <row r="36731" spans="10:10" ht="13">
      <c r="J36731" s="169"/>
    </row>
    <row r="36732" spans="10:10" ht="13">
      <c r="J36732" s="169"/>
    </row>
    <row r="36733" spans="10:10" ht="13">
      <c r="J36733" s="169"/>
    </row>
    <row r="36734" spans="10:10" ht="13">
      <c r="J36734" s="169"/>
    </row>
    <row r="36735" spans="10:10" ht="13">
      <c r="J36735" s="169"/>
    </row>
    <row r="36736" spans="10:10" ht="13">
      <c r="J36736" s="169"/>
    </row>
    <row r="36737" spans="10:10" ht="13">
      <c r="J36737" s="169"/>
    </row>
    <row r="36738" spans="10:10" ht="13">
      <c r="J36738" s="169"/>
    </row>
    <row r="36739" spans="10:10" ht="13">
      <c r="J36739" s="169"/>
    </row>
    <row r="36740" spans="10:10" ht="13">
      <c r="J36740" s="169"/>
    </row>
    <row r="36741" spans="10:10" ht="13">
      <c r="J36741" s="169"/>
    </row>
    <row r="36742" spans="10:10" ht="13">
      <c r="J36742" s="169"/>
    </row>
    <row r="36743" spans="10:10" ht="13">
      <c r="J36743" s="169"/>
    </row>
    <row r="36744" spans="10:10" ht="13">
      <c r="J36744" s="169"/>
    </row>
    <row r="36745" spans="10:10" ht="13">
      <c r="J36745" s="169"/>
    </row>
    <row r="36746" spans="10:10" ht="13">
      <c r="J36746" s="169"/>
    </row>
    <row r="36747" spans="10:10" ht="13">
      <c r="J36747" s="169"/>
    </row>
    <row r="36748" spans="10:10" ht="13">
      <c r="J36748" s="169"/>
    </row>
    <row r="36749" spans="10:10" ht="13">
      <c r="J36749" s="169"/>
    </row>
    <row r="36750" spans="10:10" ht="13">
      <c r="J36750" s="169"/>
    </row>
    <row r="36751" spans="10:10" ht="13">
      <c r="J36751" s="169"/>
    </row>
    <row r="36752" spans="10:10" ht="13">
      <c r="J36752" s="169"/>
    </row>
    <row r="36753" spans="10:10" ht="13">
      <c r="J36753" s="169"/>
    </row>
    <row r="36754" spans="10:10" ht="13">
      <c r="J36754" s="169"/>
    </row>
    <row r="36755" spans="10:10" ht="13">
      <c r="J36755" s="169"/>
    </row>
    <row r="36756" spans="10:10" ht="13">
      <c r="J36756" s="169"/>
    </row>
    <row r="36757" spans="10:10" ht="13">
      <c r="J36757" s="169"/>
    </row>
    <row r="36758" spans="10:10" ht="13">
      <c r="J36758" s="169"/>
    </row>
    <row r="36759" spans="10:10" ht="13">
      <c r="J36759" s="169"/>
    </row>
    <row r="36760" spans="10:10" ht="13">
      <c r="J36760" s="169"/>
    </row>
    <row r="36761" spans="10:10" ht="13">
      <c r="J36761" s="169"/>
    </row>
    <row r="36762" spans="10:10" ht="13">
      <c r="J36762" s="169"/>
    </row>
    <row r="36763" spans="10:10" ht="13">
      <c r="J36763" s="169"/>
    </row>
    <row r="36764" spans="10:10" ht="13">
      <c r="J36764" s="169"/>
    </row>
    <row r="36765" spans="10:10" ht="13">
      <c r="J36765" s="169"/>
    </row>
    <row r="36766" spans="10:10" ht="13">
      <c r="J36766" s="169"/>
    </row>
    <row r="36767" spans="10:10" ht="13">
      <c r="J36767" s="169"/>
    </row>
    <row r="36768" spans="10:10" ht="13">
      <c r="J36768" s="169"/>
    </row>
    <row r="36769" spans="10:10" ht="13">
      <c r="J36769" s="169"/>
    </row>
    <row r="36770" spans="10:10" ht="13">
      <c r="J36770" s="169"/>
    </row>
    <row r="36771" spans="10:10" ht="13">
      <c r="J36771" s="169"/>
    </row>
    <row r="36772" spans="10:10" ht="13">
      <c r="J36772" s="169"/>
    </row>
    <row r="36773" spans="10:10" ht="13">
      <c r="J36773" s="169"/>
    </row>
    <row r="36774" spans="10:10" ht="13">
      <c r="J36774" s="169"/>
    </row>
    <row r="36775" spans="10:10" ht="13">
      <c r="J36775" s="169"/>
    </row>
    <row r="36776" spans="10:10" ht="13">
      <c r="J36776" s="169"/>
    </row>
    <row r="36777" spans="10:10" ht="13">
      <c r="J36777" s="169"/>
    </row>
    <row r="36778" spans="10:10" ht="13">
      <c r="J36778" s="169"/>
    </row>
    <row r="36779" spans="10:10" ht="13">
      <c r="J36779" s="169"/>
    </row>
    <row r="36780" spans="10:10" ht="13">
      <c r="J36780" s="169"/>
    </row>
    <row r="36781" spans="10:10" ht="13">
      <c r="J36781" s="169"/>
    </row>
    <row r="36782" spans="10:10" ht="13">
      <c r="J36782" s="169"/>
    </row>
    <row r="36783" spans="10:10" ht="13">
      <c r="J36783" s="169"/>
    </row>
    <row r="36784" spans="10:10" ht="13">
      <c r="J36784" s="169"/>
    </row>
    <row r="36785" spans="10:10" ht="13">
      <c r="J36785" s="169"/>
    </row>
    <row r="36786" spans="10:10" ht="13">
      <c r="J36786" s="169"/>
    </row>
    <row r="36787" spans="10:10" ht="13">
      <c r="J36787" s="169"/>
    </row>
    <row r="36788" spans="10:10" ht="13">
      <c r="J36788" s="169"/>
    </row>
    <row r="36789" spans="10:10" ht="13">
      <c r="J36789" s="169"/>
    </row>
    <row r="36790" spans="10:10" ht="13">
      <c r="J36790" s="169"/>
    </row>
    <row r="36791" spans="10:10" ht="13">
      <c r="J36791" s="169"/>
    </row>
    <row r="36792" spans="10:10" ht="13">
      <c r="J36792" s="169"/>
    </row>
    <row r="36793" spans="10:10" ht="13">
      <c r="J36793" s="169"/>
    </row>
    <row r="36794" spans="10:10" ht="13">
      <c r="J36794" s="169"/>
    </row>
    <row r="36795" spans="10:10" ht="13">
      <c r="J36795" s="169"/>
    </row>
    <row r="36796" spans="10:10" ht="13">
      <c r="J36796" s="169"/>
    </row>
    <row r="36797" spans="10:10" ht="13">
      <c r="J36797" s="169"/>
    </row>
    <row r="36798" spans="10:10" ht="13">
      <c r="J36798" s="169"/>
    </row>
    <row r="36799" spans="10:10" ht="13">
      <c r="J36799" s="169"/>
    </row>
    <row r="36800" spans="10:10" ht="13">
      <c r="J36800" s="169"/>
    </row>
    <row r="36801" spans="10:10" ht="13">
      <c r="J36801" s="169"/>
    </row>
    <row r="36802" spans="10:10" ht="13">
      <c r="J36802" s="169"/>
    </row>
    <row r="36803" spans="10:10" ht="13">
      <c r="J36803" s="169"/>
    </row>
    <row r="36804" spans="10:10" ht="13">
      <c r="J36804" s="169"/>
    </row>
    <row r="36805" spans="10:10" ht="13">
      <c r="J36805" s="169"/>
    </row>
    <row r="36806" spans="10:10" ht="13">
      <c r="J36806" s="169"/>
    </row>
    <row r="36807" spans="10:10" ht="13">
      <c r="J36807" s="169"/>
    </row>
    <row r="36808" spans="10:10" ht="13">
      <c r="J36808" s="169"/>
    </row>
    <row r="36809" spans="10:10" ht="13">
      <c r="J36809" s="169"/>
    </row>
    <row r="36810" spans="10:10" ht="13">
      <c r="J36810" s="169"/>
    </row>
    <row r="36811" spans="10:10" ht="13">
      <c r="J36811" s="169"/>
    </row>
    <row r="36812" spans="10:10" ht="13">
      <c r="J36812" s="169"/>
    </row>
    <row r="36813" spans="10:10" ht="13">
      <c r="J36813" s="169"/>
    </row>
    <row r="36814" spans="10:10" ht="13">
      <c r="J36814" s="169"/>
    </row>
    <row r="36815" spans="10:10" ht="13">
      <c r="J36815" s="169"/>
    </row>
    <row r="36816" spans="10:10" ht="13">
      <c r="J36816" s="169"/>
    </row>
    <row r="36817" spans="10:10" ht="13">
      <c r="J36817" s="169"/>
    </row>
    <row r="36818" spans="10:10" ht="13">
      <c r="J36818" s="169"/>
    </row>
    <row r="36819" spans="10:10" ht="13">
      <c r="J36819" s="169"/>
    </row>
    <row r="36820" spans="10:10" ht="13">
      <c r="J36820" s="169"/>
    </row>
    <row r="36821" spans="10:10" ht="13">
      <c r="J36821" s="169"/>
    </row>
    <row r="36822" spans="10:10" ht="13">
      <c r="J36822" s="169"/>
    </row>
    <row r="36823" spans="10:10" ht="13">
      <c r="J36823" s="169"/>
    </row>
    <row r="36824" spans="10:10" ht="13">
      <c r="J36824" s="169"/>
    </row>
    <row r="36825" spans="10:10" ht="13">
      <c r="J36825" s="169"/>
    </row>
    <row r="36826" spans="10:10" ht="13">
      <c r="J36826" s="169"/>
    </row>
    <row r="36827" spans="10:10" ht="13">
      <c r="J36827" s="169"/>
    </row>
    <row r="36828" spans="10:10" ht="13">
      <c r="J36828" s="169"/>
    </row>
    <row r="36829" spans="10:10" ht="13">
      <c r="J36829" s="169"/>
    </row>
    <row r="36830" spans="10:10" ht="13">
      <c r="J36830" s="169"/>
    </row>
    <row r="36831" spans="10:10" ht="13">
      <c r="J36831" s="169"/>
    </row>
    <row r="36832" spans="10:10" ht="13">
      <c r="J36832" s="169"/>
    </row>
    <row r="36833" spans="10:10" ht="13">
      <c r="J36833" s="169"/>
    </row>
    <row r="36834" spans="10:10" ht="13">
      <c r="J36834" s="169"/>
    </row>
    <row r="36835" spans="10:10" ht="13">
      <c r="J36835" s="169"/>
    </row>
    <row r="36836" spans="10:10" ht="13">
      <c r="J36836" s="169"/>
    </row>
    <row r="36837" spans="10:10" ht="13">
      <c r="J36837" s="169"/>
    </row>
    <row r="36838" spans="10:10" ht="13">
      <c r="J36838" s="169"/>
    </row>
    <row r="36839" spans="10:10" ht="13">
      <c r="J36839" s="169"/>
    </row>
    <row r="36840" spans="10:10" ht="13">
      <c r="J36840" s="169"/>
    </row>
    <row r="36841" spans="10:10" ht="13">
      <c r="J36841" s="169"/>
    </row>
    <row r="36842" spans="10:10" ht="13">
      <c r="J36842" s="169"/>
    </row>
    <row r="36843" spans="10:10" ht="13">
      <c r="J36843" s="169"/>
    </row>
    <row r="36844" spans="10:10" ht="13">
      <c r="J36844" s="169"/>
    </row>
    <row r="36845" spans="10:10" ht="13">
      <c r="J36845" s="169"/>
    </row>
    <row r="36846" spans="10:10" ht="13">
      <c r="J36846" s="169"/>
    </row>
    <row r="36847" spans="10:10" ht="13">
      <c r="J36847" s="169"/>
    </row>
    <row r="36848" spans="10:10" ht="13">
      <c r="J36848" s="169"/>
    </row>
    <row r="36849" spans="10:10" ht="13">
      <c r="J36849" s="169"/>
    </row>
    <row r="36850" spans="10:10" ht="13">
      <c r="J36850" s="169"/>
    </row>
    <row r="36851" spans="10:10" ht="13">
      <c r="J36851" s="169"/>
    </row>
    <row r="36852" spans="10:10" ht="13">
      <c r="J36852" s="169"/>
    </row>
    <row r="36853" spans="10:10" ht="13">
      <c r="J36853" s="169"/>
    </row>
    <row r="36854" spans="10:10" ht="13">
      <c r="J36854" s="169"/>
    </row>
    <row r="36855" spans="10:10" ht="13">
      <c r="J36855" s="169"/>
    </row>
    <row r="36856" spans="10:10" ht="13">
      <c r="J36856" s="169"/>
    </row>
    <row r="36857" spans="10:10" ht="13">
      <c r="J36857" s="169"/>
    </row>
    <row r="36858" spans="10:10" ht="13">
      <c r="J36858" s="169"/>
    </row>
    <row r="36859" spans="10:10" ht="13">
      <c r="J36859" s="169"/>
    </row>
    <row r="36860" spans="10:10" ht="13">
      <c r="J36860" s="169"/>
    </row>
    <row r="36861" spans="10:10" ht="13">
      <c r="J36861" s="169"/>
    </row>
    <row r="36862" spans="10:10" ht="13">
      <c r="J36862" s="169"/>
    </row>
    <row r="36863" spans="10:10" ht="13">
      <c r="J36863" s="169"/>
    </row>
    <row r="36864" spans="10:10" ht="13">
      <c r="J36864" s="169"/>
    </row>
    <row r="36865" spans="10:10" ht="13">
      <c r="J36865" s="169"/>
    </row>
    <row r="36866" spans="10:10" ht="13">
      <c r="J36866" s="169"/>
    </row>
    <row r="36867" spans="10:10" ht="13">
      <c r="J36867" s="169"/>
    </row>
    <row r="36868" spans="10:10" ht="13">
      <c r="J36868" s="169"/>
    </row>
    <row r="36869" spans="10:10" ht="13">
      <c r="J36869" s="169"/>
    </row>
    <row r="36870" spans="10:10" ht="13">
      <c r="J36870" s="169"/>
    </row>
    <row r="36871" spans="10:10" ht="13">
      <c r="J36871" s="169"/>
    </row>
    <row r="36872" spans="10:10" ht="13">
      <c r="J36872" s="169"/>
    </row>
    <row r="36873" spans="10:10" ht="13">
      <c r="J36873" s="169"/>
    </row>
    <row r="36874" spans="10:10" ht="13">
      <c r="J36874" s="169"/>
    </row>
    <row r="36875" spans="10:10" ht="13">
      <c r="J36875" s="169"/>
    </row>
    <row r="36876" spans="10:10" ht="13">
      <c r="J36876" s="169"/>
    </row>
    <row r="36877" spans="10:10" ht="13">
      <c r="J36877" s="169"/>
    </row>
    <row r="36878" spans="10:10" ht="13">
      <c r="J36878" s="169"/>
    </row>
    <row r="36879" spans="10:10" ht="13">
      <c r="J36879" s="169"/>
    </row>
    <row r="36880" spans="10:10" ht="13">
      <c r="J36880" s="169"/>
    </row>
    <row r="36881" spans="10:10" ht="13">
      <c r="J36881" s="169"/>
    </row>
    <row r="36882" spans="10:10" ht="13">
      <c r="J36882" s="169"/>
    </row>
    <row r="36883" spans="10:10" ht="13">
      <c r="J36883" s="169"/>
    </row>
    <row r="36884" spans="10:10" ht="13">
      <c r="J36884" s="169"/>
    </row>
    <row r="36885" spans="10:10" ht="13">
      <c r="J36885" s="169"/>
    </row>
    <row r="36886" spans="10:10" ht="13">
      <c r="J36886" s="169"/>
    </row>
    <row r="36887" spans="10:10" ht="13">
      <c r="J36887" s="169"/>
    </row>
    <row r="36888" spans="10:10" ht="13">
      <c r="J36888" s="169"/>
    </row>
    <row r="36889" spans="10:10" ht="13">
      <c r="J36889" s="169"/>
    </row>
    <row r="36890" spans="10:10" ht="13">
      <c r="J36890" s="169"/>
    </row>
    <row r="36891" spans="10:10" ht="13">
      <c r="J36891" s="169"/>
    </row>
    <row r="36892" spans="10:10" ht="13">
      <c r="J36892" s="169"/>
    </row>
    <row r="36893" spans="10:10" ht="13">
      <c r="J36893" s="169"/>
    </row>
    <row r="36894" spans="10:10" ht="13">
      <c r="J36894" s="169"/>
    </row>
    <row r="36895" spans="10:10" ht="13">
      <c r="J36895" s="169"/>
    </row>
    <row r="36896" spans="10:10" ht="13">
      <c r="J36896" s="169"/>
    </row>
    <row r="36897" spans="10:10" ht="13">
      <c r="J36897" s="169"/>
    </row>
    <row r="36898" spans="10:10" ht="13">
      <c r="J36898" s="169"/>
    </row>
    <row r="36899" spans="10:10" ht="13">
      <c r="J36899" s="169"/>
    </row>
    <row r="36900" spans="10:10" ht="13">
      <c r="J36900" s="169"/>
    </row>
    <row r="36901" spans="10:10" ht="13">
      <c r="J36901" s="169"/>
    </row>
    <row r="36902" spans="10:10" ht="13">
      <c r="J36902" s="169"/>
    </row>
    <row r="36903" spans="10:10" ht="13">
      <c r="J36903" s="169"/>
    </row>
    <row r="36904" spans="10:10" ht="13">
      <c r="J36904" s="169"/>
    </row>
    <row r="36905" spans="10:10" ht="13">
      <c r="J36905" s="169"/>
    </row>
    <row r="36906" spans="10:10" ht="13">
      <c r="J36906" s="169"/>
    </row>
    <row r="36907" spans="10:10" ht="13">
      <c r="J36907" s="169"/>
    </row>
    <row r="36908" spans="10:10" ht="13">
      <c r="J36908" s="169"/>
    </row>
    <row r="36909" spans="10:10" ht="13">
      <c r="J36909" s="169"/>
    </row>
    <row r="36910" spans="10:10" ht="13">
      <c r="J36910" s="169"/>
    </row>
    <row r="36911" spans="10:10" ht="13">
      <c r="J36911" s="169"/>
    </row>
    <row r="36912" spans="10:10" ht="13">
      <c r="J36912" s="169"/>
    </row>
    <row r="36913" spans="10:10" ht="13">
      <c r="J36913" s="169"/>
    </row>
    <row r="36914" spans="10:10" ht="13">
      <c r="J36914" s="169"/>
    </row>
    <row r="36915" spans="10:10" ht="13">
      <c r="J36915" s="169"/>
    </row>
    <row r="36916" spans="10:10" ht="13">
      <c r="J36916" s="169"/>
    </row>
    <row r="36917" spans="10:10" ht="13">
      <c r="J36917" s="169"/>
    </row>
    <row r="36918" spans="10:10" ht="13">
      <c r="J36918" s="169"/>
    </row>
    <row r="36919" spans="10:10" ht="13">
      <c r="J36919" s="169"/>
    </row>
    <row r="36920" spans="10:10" ht="13">
      <c r="J36920" s="169"/>
    </row>
    <row r="36921" spans="10:10" ht="13">
      <c r="J36921" s="169"/>
    </row>
    <row r="36922" spans="10:10" ht="13">
      <c r="J36922" s="169"/>
    </row>
    <row r="36923" spans="10:10" ht="13">
      <c r="J36923" s="169"/>
    </row>
    <row r="36924" spans="10:10" ht="13">
      <c r="J36924" s="169"/>
    </row>
    <row r="36925" spans="10:10" ht="13">
      <c r="J36925" s="169"/>
    </row>
    <row r="36926" spans="10:10" ht="13">
      <c r="J36926" s="169"/>
    </row>
    <row r="36927" spans="10:10" ht="13">
      <c r="J36927" s="169"/>
    </row>
    <row r="36928" spans="10:10" ht="13">
      <c r="J36928" s="169"/>
    </row>
    <row r="36929" spans="10:10" ht="13">
      <c r="J36929" s="169"/>
    </row>
    <row r="36930" spans="10:10" ht="13">
      <c r="J36930" s="169"/>
    </row>
    <row r="36931" spans="10:10" ht="13">
      <c r="J36931" s="169"/>
    </row>
    <row r="36932" spans="10:10" ht="13">
      <c r="J36932" s="169"/>
    </row>
    <row r="36933" spans="10:10" ht="13">
      <c r="J36933" s="169"/>
    </row>
    <row r="36934" spans="10:10" ht="13">
      <c r="J36934" s="169"/>
    </row>
    <row r="36935" spans="10:10" ht="13">
      <c r="J36935" s="169"/>
    </row>
    <row r="36936" spans="10:10" ht="13">
      <c r="J36936" s="169"/>
    </row>
    <row r="36937" spans="10:10" ht="13">
      <c r="J36937" s="169"/>
    </row>
    <row r="36938" spans="10:10" ht="13">
      <c r="J36938" s="169"/>
    </row>
    <row r="36939" spans="10:10" ht="13">
      <c r="J36939" s="169"/>
    </row>
    <row r="36940" spans="10:10" ht="13">
      <c r="J36940" s="169"/>
    </row>
    <row r="36941" spans="10:10" ht="13">
      <c r="J36941" s="169"/>
    </row>
    <row r="36942" spans="10:10" ht="13">
      <c r="J36942" s="169"/>
    </row>
    <row r="36943" spans="10:10" ht="13">
      <c r="J36943" s="169"/>
    </row>
    <row r="36944" spans="10:10" ht="13">
      <c r="J36944" s="169"/>
    </row>
    <row r="36945" spans="10:10" ht="13">
      <c r="J36945" s="169"/>
    </row>
    <row r="36946" spans="10:10" ht="13">
      <c r="J36946" s="169"/>
    </row>
    <row r="36947" spans="10:10" ht="13">
      <c r="J36947" s="169"/>
    </row>
    <row r="36948" spans="10:10" ht="13">
      <c r="J36948" s="169"/>
    </row>
    <row r="36949" spans="10:10" ht="13">
      <c r="J36949" s="169"/>
    </row>
    <row r="36950" spans="10:10" ht="13">
      <c r="J36950" s="169"/>
    </row>
    <row r="36951" spans="10:10" ht="13">
      <c r="J36951" s="169"/>
    </row>
    <row r="36952" spans="10:10" ht="13">
      <c r="J36952" s="169"/>
    </row>
    <row r="36953" spans="10:10" ht="13">
      <c r="J36953" s="169"/>
    </row>
    <row r="36954" spans="10:10" ht="13">
      <c r="J36954" s="169"/>
    </row>
    <row r="36955" spans="10:10" ht="13">
      <c r="J36955" s="169"/>
    </row>
    <row r="36956" spans="10:10" ht="13">
      <c r="J36956" s="169"/>
    </row>
    <row r="36957" spans="10:10" ht="13">
      <c r="J36957" s="169"/>
    </row>
    <row r="36958" spans="10:10" ht="13">
      <c r="J36958" s="169"/>
    </row>
    <row r="36959" spans="10:10" ht="13">
      <c r="J36959" s="169"/>
    </row>
    <row r="36960" spans="10:10" ht="13">
      <c r="J36960" s="169"/>
    </row>
    <row r="36961" spans="10:10" ht="13">
      <c r="J36961" s="169"/>
    </row>
    <row r="36962" spans="10:10" ht="13">
      <c r="J36962" s="169"/>
    </row>
    <row r="36963" spans="10:10" ht="13">
      <c r="J36963" s="169"/>
    </row>
    <row r="36964" spans="10:10" ht="13">
      <c r="J36964" s="169"/>
    </row>
    <row r="36965" spans="10:10" ht="13">
      <c r="J36965" s="169"/>
    </row>
    <row r="36966" spans="10:10" ht="13">
      <c r="J36966" s="169"/>
    </row>
    <row r="36967" spans="10:10" ht="13">
      <c r="J36967" s="169"/>
    </row>
    <row r="36968" spans="10:10" ht="13">
      <c r="J36968" s="169"/>
    </row>
    <row r="36969" spans="10:10" ht="13">
      <c r="J36969" s="169"/>
    </row>
    <row r="36970" spans="10:10" ht="13">
      <c r="J36970" s="169"/>
    </row>
    <row r="36971" spans="10:10" ht="13">
      <c r="J36971" s="169"/>
    </row>
    <row r="36972" spans="10:10" ht="13">
      <c r="J36972" s="169"/>
    </row>
    <row r="36973" spans="10:10" ht="13">
      <c r="J36973" s="169"/>
    </row>
    <row r="36974" spans="10:10" ht="13">
      <c r="J36974" s="169"/>
    </row>
    <row r="36975" spans="10:10" ht="13">
      <c r="J36975" s="169"/>
    </row>
    <row r="36976" spans="10:10" ht="13">
      <c r="J36976" s="169"/>
    </row>
    <row r="36977" spans="10:10" ht="13">
      <c r="J36977" s="169"/>
    </row>
    <row r="36978" spans="10:10" ht="13">
      <c r="J36978" s="169"/>
    </row>
    <row r="36979" spans="10:10" ht="13">
      <c r="J36979" s="169"/>
    </row>
    <row r="36980" spans="10:10" ht="13">
      <c r="J36980" s="169"/>
    </row>
    <row r="36981" spans="10:10" ht="13">
      <c r="J36981" s="169"/>
    </row>
    <row r="36982" spans="10:10" ht="13">
      <c r="J36982" s="169"/>
    </row>
    <row r="36983" spans="10:10" ht="13">
      <c r="J36983" s="169"/>
    </row>
    <row r="36984" spans="10:10" ht="13">
      <c r="J36984" s="169"/>
    </row>
    <row r="36985" spans="10:10" ht="13">
      <c r="J36985" s="169"/>
    </row>
    <row r="36986" spans="10:10" ht="13">
      <c r="J36986" s="169"/>
    </row>
    <row r="36987" spans="10:10" ht="13">
      <c r="J36987" s="169"/>
    </row>
    <row r="36988" spans="10:10" ht="13">
      <c r="J36988" s="169"/>
    </row>
    <row r="36989" spans="10:10" ht="13">
      <c r="J36989" s="169"/>
    </row>
    <row r="36990" spans="10:10" ht="13">
      <c r="J36990" s="169"/>
    </row>
    <row r="36991" spans="10:10" ht="13">
      <c r="J36991" s="169"/>
    </row>
    <row r="36992" spans="10:10" ht="13">
      <c r="J36992" s="169"/>
    </row>
    <row r="36993" spans="10:10" ht="13">
      <c r="J36993" s="169"/>
    </row>
    <row r="36994" spans="10:10" ht="13">
      <c r="J36994" s="169"/>
    </row>
    <row r="36995" spans="10:10" ht="13">
      <c r="J36995" s="169"/>
    </row>
    <row r="36996" spans="10:10" ht="13">
      <c r="J36996" s="169"/>
    </row>
    <row r="36997" spans="10:10" ht="13">
      <c r="J36997" s="169"/>
    </row>
    <row r="36998" spans="10:10" ht="13">
      <c r="J36998" s="169"/>
    </row>
    <row r="36999" spans="10:10" ht="13">
      <c r="J36999" s="169"/>
    </row>
    <row r="37000" spans="10:10" ht="13">
      <c r="J37000" s="169"/>
    </row>
    <row r="37001" spans="10:10" ht="13">
      <c r="J37001" s="169"/>
    </row>
    <row r="37002" spans="10:10" ht="13">
      <c r="J37002" s="169"/>
    </row>
    <row r="37003" spans="10:10" ht="13">
      <c r="J37003" s="169"/>
    </row>
    <row r="37004" spans="10:10" ht="13">
      <c r="J37004" s="169"/>
    </row>
    <row r="37005" spans="10:10" ht="13">
      <c r="J37005" s="169"/>
    </row>
    <row r="37006" spans="10:10" ht="13">
      <c r="J37006" s="169"/>
    </row>
    <row r="37007" spans="10:10" ht="13">
      <c r="J37007" s="169"/>
    </row>
    <row r="37008" spans="10:10" ht="13">
      <c r="J37008" s="169"/>
    </row>
    <row r="37009" spans="10:10" ht="13">
      <c r="J37009" s="169"/>
    </row>
    <row r="37010" spans="10:10" ht="13">
      <c r="J37010" s="169"/>
    </row>
    <row r="37011" spans="10:10" ht="13">
      <c r="J37011" s="169"/>
    </row>
    <row r="37012" spans="10:10" ht="13">
      <c r="J37012" s="169"/>
    </row>
    <row r="37013" spans="10:10" ht="13">
      <c r="J37013" s="169"/>
    </row>
    <row r="37014" spans="10:10" ht="13">
      <c r="J37014" s="169"/>
    </row>
    <row r="37015" spans="10:10" ht="13">
      <c r="J37015" s="169"/>
    </row>
    <row r="37016" spans="10:10" ht="13">
      <c r="J37016" s="169"/>
    </row>
    <row r="37017" spans="10:10" ht="13">
      <c r="J37017" s="169"/>
    </row>
    <row r="37018" spans="10:10" ht="13">
      <c r="J37018" s="169"/>
    </row>
    <row r="37019" spans="10:10" ht="13">
      <c r="J37019" s="169"/>
    </row>
    <row r="37020" spans="10:10" ht="13">
      <c r="J37020" s="169"/>
    </row>
    <row r="37021" spans="10:10" ht="13">
      <c r="J37021" s="169"/>
    </row>
    <row r="37022" spans="10:10" ht="13">
      <c r="J37022" s="169"/>
    </row>
    <row r="37023" spans="10:10" ht="13">
      <c r="J37023" s="169"/>
    </row>
    <row r="37024" spans="10:10" ht="13">
      <c r="J37024" s="169"/>
    </row>
    <row r="37025" spans="10:10" ht="13">
      <c r="J37025" s="169"/>
    </row>
    <row r="37026" spans="10:10" ht="13">
      <c r="J37026" s="169"/>
    </row>
    <row r="37027" spans="10:10" ht="13">
      <c r="J37027" s="169"/>
    </row>
    <row r="37028" spans="10:10" ht="13">
      <c r="J37028" s="169"/>
    </row>
    <row r="37029" spans="10:10" ht="13">
      <c r="J37029" s="169"/>
    </row>
    <row r="37030" spans="10:10" ht="13">
      <c r="J37030" s="169"/>
    </row>
    <row r="37031" spans="10:10" ht="13">
      <c r="J37031" s="169"/>
    </row>
    <row r="37032" spans="10:10" ht="13">
      <c r="J37032" s="169"/>
    </row>
    <row r="37033" spans="10:10" ht="13">
      <c r="J37033" s="169"/>
    </row>
    <row r="37034" spans="10:10" ht="13">
      <c r="J37034" s="169"/>
    </row>
    <row r="37035" spans="10:10" ht="13">
      <c r="J37035" s="169"/>
    </row>
    <row r="37036" spans="10:10" ht="13">
      <c r="J37036" s="169"/>
    </row>
    <row r="37037" spans="10:10" ht="13">
      <c r="J37037" s="169"/>
    </row>
    <row r="37038" spans="10:10" ht="13">
      <c r="J37038" s="169"/>
    </row>
    <row r="37039" spans="10:10" ht="13">
      <c r="J37039" s="169"/>
    </row>
    <row r="37040" spans="10:10" ht="13">
      <c r="J37040" s="169"/>
    </row>
    <row r="37041" spans="10:10" ht="13">
      <c r="J37041" s="169"/>
    </row>
    <row r="37042" spans="10:10" ht="13">
      <c r="J37042" s="169"/>
    </row>
    <row r="37043" spans="10:10" ht="13">
      <c r="J37043" s="169"/>
    </row>
    <row r="37044" spans="10:10" ht="13">
      <c r="J37044" s="169"/>
    </row>
    <row r="37045" spans="10:10" ht="13">
      <c r="J37045" s="169"/>
    </row>
    <row r="37046" spans="10:10" ht="13">
      <c r="J37046" s="169"/>
    </row>
    <row r="37047" spans="10:10" ht="13">
      <c r="J37047" s="169"/>
    </row>
    <row r="37048" spans="10:10" ht="13">
      <c r="J37048" s="169"/>
    </row>
    <row r="37049" spans="10:10" ht="13">
      <c r="J37049" s="169"/>
    </row>
    <row r="37050" spans="10:10" ht="13">
      <c r="J37050" s="169"/>
    </row>
    <row r="37051" spans="10:10" ht="13">
      <c r="J37051" s="169"/>
    </row>
    <row r="37052" spans="10:10" ht="13">
      <c r="J37052" s="169"/>
    </row>
    <row r="37053" spans="10:10" ht="13">
      <c r="J37053" s="169"/>
    </row>
    <row r="37054" spans="10:10" ht="13">
      <c r="J37054" s="169"/>
    </row>
    <row r="37055" spans="10:10" ht="13">
      <c r="J37055" s="169"/>
    </row>
    <row r="37056" spans="10:10" ht="13">
      <c r="J37056" s="169"/>
    </row>
    <row r="37057" spans="10:10" ht="13">
      <c r="J37057" s="169"/>
    </row>
    <row r="37058" spans="10:10" ht="13">
      <c r="J37058" s="169"/>
    </row>
    <row r="37059" spans="10:10" ht="13">
      <c r="J37059" s="169"/>
    </row>
    <row r="37060" spans="10:10" ht="13">
      <c r="J37060" s="169"/>
    </row>
    <row r="37061" spans="10:10" ht="13">
      <c r="J37061" s="169"/>
    </row>
    <row r="37062" spans="10:10" ht="13">
      <c r="J37062" s="169"/>
    </row>
    <row r="37063" spans="10:10" ht="13">
      <c r="J37063" s="169"/>
    </row>
    <row r="37064" spans="10:10" ht="13">
      <c r="J37064" s="169"/>
    </row>
    <row r="37065" spans="10:10" ht="13">
      <c r="J37065" s="169"/>
    </row>
    <row r="37066" spans="10:10" ht="13">
      <c r="J37066" s="169"/>
    </row>
    <row r="37067" spans="10:10" ht="13">
      <c r="J37067" s="169"/>
    </row>
    <row r="37068" spans="10:10" ht="13">
      <c r="J37068" s="169"/>
    </row>
    <row r="37069" spans="10:10" ht="13">
      <c r="J37069" s="169"/>
    </row>
    <row r="37070" spans="10:10" ht="13">
      <c r="J37070" s="169"/>
    </row>
    <row r="37071" spans="10:10" ht="13">
      <c r="J37071" s="169"/>
    </row>
    <row r="37072" spans="10:10" ht="13">
      <c r="J37072" s="169"/>
    </row>
    <row r="37073" spans="10:10" ht="13">
      <c r="J37073" s="169"/>
    </row>
    <row r="37074" spans="10:10" ht="13">
      <c r="J37074" s="169"/>
    </row>
    <row r="37075" spans="10:10" ht="13">
      <c r="J37075" s="169"/>
    </row>
    <row r="37076" spans="10:10" ht="13">
      <c r="J37076" s="169"/>
    </row>
    <row r="37077" spans="10:10" ht="13">
      <c r="J37077" s="169"/>
    </row>
    <row r="37078" spans="10:10" ht="13">
      <c r="J37078" s="169"/>
    </row>
    <row r="37079" spans="10:10" ht="13">
      <c r="J37079" s="169"/>
    </row>
    <row r="37080" spans="10:10" ht="13">
      <c r="J37080" s="169"/>
    </row>
    <row r="37081" spans="10:10" ht="13">
      <c r="J37081" s="169"/>
    </row>
    <row r="37082" spans="10:10" ht="13">
      <c r="J37082" s="169"/>
    </row>
    <row r="37083" spans="10:10" ht="13">
      <c r="J37083" s="169"/>
    </row>
    <row r="37084" spans="10:10" ht="13">
      <c r="J37084" s="169"/>
    </row>
    <row r="37085" spans="10:10" ht="13">
      <c r="J37085" s="169"/>
    </row>
    <row r="37086" spans="10:10" ht="13">
      <c r="J37086" s="169"/>
    </row>
    <row r="37087" spans="10:10" ht="13">
      <c r="J37087" s="169"/>
    </row>
    <row r="37088" spans="10:10" ht="13">
      <c r="J37088" s="169"/>
    </row>
    <row r="37089" spans="10:10" ht="13">
      <c r="J37089" s="169"/>
    </row>
    <row r="37090" spans="10:10" ht="13">
      <c r="J37090" s="169"/>
    </row>
    <row r="37091" spans="10:10" ht="13">
      <c r="J37091" s="169"/>
    </row>
    <row r="37092" spans="10:10" ht="13">
      <c r="J37092" s="169"/>
    </row>
    <row r="37093" spans="10:10" ht="13">
      <c r="J37093" s="169"/>
    </row>
    <row r="37094" spans="10:10" ht="13">
      <c r="J37094" s="169"/>
    </row>
    <row r="37095" spans="10:10" ht="13">
      <c r="J37095" s="169"/>
    </row>
    <row r="37096" spans="10:10" ht="13">
      <c r="J37096" s="169"/>
    </row>
    <row r="37097" spans="10:10" ht="13">
      <c r="J37097" s="169"/>
    </row>
    <row r="37098" spans="10:10" ht="13">
      <c r="J37098" s="169"/>
    </row>
    <row r="37099" spans="10:10" ht="13">
      <c r="J37099" s="169"/>
    </row>
    <row r="37100" spans="10:10" ht="13">
      <c r="J37100" s="169"/>
    </row>
    <row r="37101" spans="10:10" ht="13">
      <c r="J37101" s="169"/>
    </row>
    <row r="37102" spans="10:10" ht="13">
      <c r="J37102" s="169"/>
    </row>
    <row r="37103" spans="10:10" ht="13">
      <c r="J37103" s="169"/>
    </row>
    <row r="37104" spans="10:10" ht="13">
      <c r="J37104" s="169"/>
    </row>
    <row r="37105" spans="10:10" ht="13">
      <c r="J37105" s="169"/>
    </row>
    <row r="37106" spans="10:10" ht="13">
      <c r="J37106" s="169"/>
    </row>
    <row r="37107" spans="10:10" ht="13">
      <c r="J37107" s="169"/>
    </row>
    <row r="37108" spans="10:10" ht="13">
      <c r="J37108" s="169"/>
    </row>
    <row r="37109" spans="10:10" ht="13">
      <c r="J37109" s="169"/>
    </row>
    <row r="37110" spans="10:10" ht="13">
      <c r="J37110" s="169"/>
    </row>
    <row r="37111" spans="10:10" ht="13">
      <c r="J37111" s="169"/>
    </row>
    <row r="37112" spans="10:10" ht="13">
      <c r="J37112" s="169"/>
    </row>
    <row r="37113" spans="10:10" ht="13">
      <c r="J37113" s="169"/>
    </row>
    <row r="37114" spans="10:10" ht="13">
      <c r="J37114" s="169"/>
    </row>
    <row r="37115" spans="10:10" ht="13">
      <c r="J37115" s="169"/>
    </row>
    <row r="37116" spans="10:10" ht="13">
      <c r="J37116" s="169"/>
    </row>
    <row r="37117" spans="10:10" ht="13">
      <c r="J37117" s="169"/>
    </row>
    <row r="37118" spans="10:10" ht="13">
      <c r="J37118" s="169"/>
    </row>
    <row r="37119" spans="10:10" ht="13">
      <c r="J37119" s="169"/>
    </row>
    <row r="37120" spans="10:10" ht="13">
      <c r="J37120" s="169"/>
    </row>
    <row r="37121" spans="10:10" ht="13">
      <c r="J37121" s="169"/>
    </row>
    <row r="37122" spans="10:10" ht="13">
      <c r="J37122" s="169"/>
    </row>
    <row r="37123" spans="10:10" ht="13">
      <c r="J37123" s="169"/>
    </row>
    <row r="37124" spans="10:10" ht="13">
      <c r="J37124" s="169"/>
    </row>
    <row r="37125" spans="10:10" ht="13">
      <c r="J37125" s="169"/>
    </row>
    <row r="37126" spans="10:10" ht="13">
      <c r="J37126" s="169"/>
    </row>
    <row r="37127" spans="10:10" ht="13">
      <c r="J37127" s="169"/>
    </row>
    <row r="37128" spans="10:10" ht="13">
      <c r="J37128" s="169"/>
    </row>
    <row r="37129" spans="10:10" ht="13">
      <c r="J37129" s="169"/>
    </row>
    <row r="37130" spans="10:10" ht="13">
      <c r="J37130" s="169"/>
    </row>
    <row r="37131" spans="10:10" ht="13">
      <c r="J37131" s="169"/>
    </row>
    <row r="37132" spans="10:10" ht="13">
      <c r="J37132" s="169"/>
    </row>
    <row r="37133" spans="10:10" ht="13">
      <c r="J37133" s="169"/>
    </row>
    <row r="37134" spans="10:10" ht="13">
      <c r="J37134" s="169"/>
    </row>
    <row r="37135" spans="10:10" ht="13">
      <c r="J37135" s="169"/>
    </row>
    <row r="37136" spans="10:10" ht="13">
      <c r="J37136" s="169"/>
    </row>
    <row r="37137" spans="10:10" ht="13">
      <c r="J37137" s="169"/>
    </row>
    <row r="37138" spans="10:10" ht="13">
      <c r="J37138" s="169"/>
    </row>
    <row r="37139" spans="10:10" ht="13">
      <c r="J37139" s="169"/>
    </row>
    <row r="37140" spans="10:10" ht="13">
      <c r="J37140" s="169"/>
    </row>
    <row r="37141" spans="10:10" ht="13">
      <c r="J37141" s="169"/>
    </row>
    <row r="37142" spans="10:10" ht="13">
      <c r="J37142" s="169"/>
    </row>
    <row r="37143" spans="10:10" ht="13">
      <c r="J37143" s="169"/>
    </row>
    <row r="37144" spans="10:10" ht="13">
      <c r="J37144" s="169"/>
    </row>
    <row r="37145" spans="10:10" ht="13">
      <c r="J37145" s="169"/>
    </row>
    <row r="37146" spans="10:10" ht="13">
      <c r="J37146" s="169"/>
    </row>
    <row r="37147" spans="10:10" ht="13">
      <c r="J37147" s="169"/>
    </row>
    <row r="37148" spans="10:10" ht="13">
      <c r="J37148" s="169"/>
    </row>
    <row r="37149" spans="10:10" ht="13">
      <c r="J37149" s="169"/>
    </row>
    <row r="37150" spans="10:10" ht="13">
      <c r="J37150" s="169"/>
    </row>
    <row r="37151" spans="10:10" ht="13">
      <c r="J37151" s="169"/>
    </row>
    <row r="37152" spans="10:10" ht="13">
      <c r="J37152" s="169"/>
    </row>
    <row r="37153" spans="10:10" ht="13">
      <c r="J37153" s="169"/>
    </row>
    <row r="37154" spans="10:10" ht="13">
      <c r="J37154" s="169"/>
    </row>
    <row r="37155" spans="10:10" ht="13">
      <c r="J37155" s="169"/>
    </row>
    <row r="37156" spans="10:10" ht="13">
      <c r="J37156" s="169"/>
    </row>
    <row r="37157" spans="10:10" ht="13">
      <c r="J37157" s="169"/>
    </row>
    <row r="37158" spans="10:10" ht="13">
      <c r="J37158" s="169"/>
    </row>
    <row r="37159" spans="10:10" ht="13">
      <c r="J37159" s="169"/>
    </row>
    <row r="37160" spans="10:10" ht="13">
      <c r="J37160" s="169"/>
    </row>
    <row r="37161" spans="10:10" ht="13">
      <c r="J37161" s="169"/>
    </row>
    <row r="37162" spans="10:10" ht="13">
      <c r="J37162" s="169"/>
    </row>
    <row r="37163" spans="10:10" ht="13">
      <c r="J37163" s="169"/>
    </row>
    <row r="37164" spans="10:10" ht="13">
      <c r="J37164" s="169"/>
    </row>
    <row r="37165" spans="10:10" ht="13">
      <c r="J37165" s="169"/>
    </row>
    <row r="37166" spans="10:10" ht="13">
      <c r="J37166" s="169"/>
    </row>
    <row r="37167" spans="10:10" ht="13">
      <c r="J37167" s="169"/>
    </row>
    <row r="37168" spans="10:10" ht="13">
      <c r="J37168" s="169"/>
    </row>
    <row r="37169" spans="10:10" ht="13">
      <c r="J37169" s="169"/>
    </row>
    <row r="37170" spans="10:10" ht="13">
      <c r="J37170" s="169"/>
    </row>
    <row r="37171" spans="10:10" ht="13">
      <c r="J37171" s="169"/>
    </row>
    <row r="37172" spans="10:10" ht="13">
      <c r="J37172" s="169"/>
    </row>
    <row r="37173" spans="10:10" ht="13">
      <c r="J37173" s="169"/>
    </row>
    <row r="37174" spans="10:10" ht="13">
      <c r="J37174" s="169"/>
    </row>
    <row r="37175" spans="10:10" ht="13">
      <c r="J37175" s="169"/>
    </row>
    <row r="37176" spans="10:10" ht="13">
      <c r="J37176" s="169"/>
    </row>
    <row r="37177" spans="10:10" ht="13">
      <c r="J37177" s="169"/>
    </row>
    <row r="37178" spans="10:10" ht="13">
      <c r="J37178" s="169"/>
    </row>
    <row r="37179" spans="10:10" ht="13">
      <c r="J37179" s="169"/>
    </row>
    <row r="37180" spans="10:10" ht="13">
      <c r="J37180" s="169"/>
    </row>
    <row r="37181" spans="10:10" ht="13">
      <c r="J37181" s="169"/>
    </row>
    <row r="37182" spans="10:10" ht="13">
      <c r="J37182" s="169"/>
    </row>
    <row r="37183" spans="10:10" ht="13">
      <c r="J37183" s="169"/>
    </row>
    <row r="37184" spans="10:10" ht="13">
      <c r="J37184" s="169"/>
    </row>
    <row r="37185" spans="10:10" ht="13">
      <c r="J37185" s="169"/>
    </row>
    <row r="37186" spans="10:10" ht="13">
      <c r="J37186" s="169"/>
    </row>
    <row r="37187" spans="10:10" ht="13">
      <c r="J37187" s="169"/>
    </row>
    <row r="37188" spans="10:10" ht="13">
      <c r="J37188" s="169"/>
    </row>
    <row r="37189" spans="10:10" ht="13">
      <c r="J37189" s="169"/>
    </row>
    <row r="37190" spans="10:10" ht="13">
      <c r="J37190" s="169"/>
    </row>
    <row r="37191" spans="10:10" ht="13">
      <c r="J37191" s="169"/>
    </row>
    <row r="37192" spans="10:10" ht="13">
      <c r="J37192" s="169"/>
    </row>
    <row r="37193" spans="10:10" ht="13">
      <c r="J37193" s="169"/>
    </row>
    <row r="37194" spans="10:10" ht="13">
      <c r="J37194" s="169"/>
    </row>
    <row r="37195" spans="10:10" ht="13">
      <c r="J37195" s="169"/>
    </row>
    <row r="37196" spans="10:10" ht="13">
      <c r="J37196" s="169"/>
    </row>
    <row r="37197" spans="10:10" ht="13">
      <c r="J37197" s="169"/>
    </row>
    <row r="37198" spans="10:10" ht="13">
      <c r="J37198" s="169"/>
    </row>
    <row r="37199" spans="10:10" ht="13">
      <c r="J37199" s="169"/>
    </row>
    <row r="37200" spans="10:10" ht="13">
      <c r="J37200" s="169"/>
    </row>
    <row r="37201" spans="10:10" ht="13">
      <c r="J37201" s="169"/>
    </row>
    <row r="37202" spans="10:10" ht="13">
      <c r="J37202" s="169"/>
    </row>
    <row r="37203" spans="10:10" ht="13">
      <c r="J37203" s="169"/>
    </row>
    <row r="37204" spans="10:10" ht="13">
      <c r="J37204" s="169"/>
    </row>
    <row r="37205" spans="10:10" ht="13">
      <c r="J37205" s="169"/>
    </row>
    <row r="37206" spans="10:10" ht="13">
      <c r="J37206" s="169"/>
    </row>
    <row r="37207" spans="10:10" ht="13">
      <c r="J37207" s="169"/>
    </row>
    <row r="37208" spans="10:10" ht="13">
      <c r="J37208" s="169"/>
    </row>
    <row r="37209" spans="10:10" ht="13">
      <c r="J37209" s="169"/>
    </row>
    <row r="37210" spans="10:10" ht="13">
      <c r="J37210" s="169"/>
    </row>
    <row r="37211" spans="10:10" ht="13">
      <c r="J37211" s="169"/>
    </row>
    <row r="37212" spans="10:10" ht="13">
      <c r="J37212" s="169"/>
    </row>
    <row r="37213" spans="10:10" ht="13">
      <c r="J37213" s="169"/>
    </row>
    <row r="37214" spans="10:10" ht="13">
      <c r="J37214" s="169"/>
    </row>
    <row r="37215" spans="10:10" ht="13">
      <c r="J37215" s="169"/>
    </row>
    <row r="37216" spans="10:10" ht="13">
      <c r="J37216" s="169"/>
    </row>
    <row r="37217" spans="10:10" ht="13">
      <c r="J37217" s="169"/>
    </row>
    <row r="37218" spans="10:10" ht="13">
      <c r="J37218" s="169"/>
    </row>
    <row r="37219" spans="10:10" ht="13">
      <c r="J37219" s="169"/>
    </row>
    <row r="37220" spans="10:10" ht="13">
      <c r="J37220" s="169"/>
    </row>
    <row r="37221" spans="10:10" ht="13">
      <c r="J37221" s="169"/>
    </row>
    <row r="37222" spans="10:10" ht="13">
      <c r="J37222" s="169"/>
    </row>
    <row r="37223" spans="10:10" ht="13">
      <c r="J37223" s="169"/>
    </row>
    <row r="37224" spans="10:10" ht="13">
      <c r="J37224" s="169"/>
    </row>
    <row r="37225" spans="10:10" ht="13">
      <c r="J37225" s="169"/>
    </row>
    <row r="37226" spans="10:10" ht="13">
      <c r="J37226" s="169"/>
    </row>
    <row r="37227" spans="10:10" ht="13">
      <c r="J37227" s="169"/>
    </row>
    <row r="37228" spans="10:10" ht="13">
      <c r="J37228" s="169"/>
    </row>
    <row r="37229" spans="10:10" ht="13">
      <c r="J37229" s="169"/>
    </row>
    <row r="37230" spans="10:10" ht="13">
      <c r="J37230" s="169"/>
    </row>
    <row r="37231" spans="10:10" ht="13">
      <c r="J37231" s="169"/>
    </row>
    <row r="37232" spans="10:10" ht="13">
      <c r="J37232" s="169"/>
    </row>
    <row r="37233" spans="10:10" ht="13">
      <c r="J37233" s="169"/>
    </row>
    <row r="37234" spans="10:10" ht="13">
      <c r="J37234" s="169"/>
    </row>
    <row r="37235" spans="10:10" ht="13">
      <c r="J37235" s="169"/>
    </row>
    <row r="37236" spans="10:10" ht="13">
      <c r="J37236" s="169"/>
    </row>
    <row r="37237" spans="10:10" ht="13">
      <c r="J37237" s="169"/>
    </row>
    <row r="37238" spans="10:10" ht="13">
      <c r="J37238" s="169"/>
    </row>
    <row r="37239" spans="10:10" ht="13">
      <c r="J37239" s="169"/>
    </row>
    <row r="37240" spans="10:10" ht="13">
      <c r="J37240" s="169"/>
    </row>
    <row r="37241" spans="10:10" ht="13">
      <c r="J37241" s="169"/>
    </row>
    <row r="37242" spans="10:10" ht="13">
      <c r="J37242" s="169"/>
    </row>
    <row r="37243" spans="10:10" ht="13">
      <c r="J37243" s="169"/>
    </row>
    <row r="37244" spans="10:10" ht="13">
      <c r="J37244" s="169"/>
    </row>
    <row r="37245" spans="10:10" ht="13">
      <c r="J37245" s="169"/>
    </row>
    <row r="37246" spans="10:10" ht="13">
      <c r="J37246" s="169"/>
    </row>
    <row r="37247" spans="10:10" ht="13">
      <c r="J37247" s="169"/>
    </row>
    <row r="37248" spans="10:10" ht="13">
      <c r="J37248" s="169"/>
    </row>
    <row r="37249" spans="10:10" ht="13">
      <c r="J37249" s="169"/>
    </row>
    <row r="37250" spans="10:10" ht="13">
      <c r="J37250" s="169"/>
    </row>
    <row r="37251" spans="10:10" ht="13">
      <c r="J37251" s="169"/>
    </row>
    <row r="37252" spans="10:10" ht="13">
      <c r="J37252" s="169"/>
    </row>
    <row r="37253" spans="10:10" ht="13">
      <c r="J37253" s="169"/>
    </row>
    <row r="37254" spans="10:10" ht="13">
      <c r="J37254" s="169"/>
    </row>
    <row r="37255" spans="10:10" ht="13">
      <c r="J37255" s="169"/>
    </row>
    <row r="37256" spans="10:10" ht="13">
      <c r="J37256" s="169"/>
    </row>
    <row r="37257" spans="10:10" ht="13">
      <c r="J37257" s="169"/>
    </row>
    <row r="37258" spans="10:10" ht="13">
      <c r="J37258" s="169"/>
    </row>
    <row r="37259" spans="10:10" ht="13">
      <c r="J37259" s="169"/>
    </row>
    <row r="37260" spans="10:10" ht="13">
      <c r="J37260" s="169"/>
    </row>
    <row r="37261" spans="10:10" ht="13">
      <c r="J37261" s="169"/>
    </row>
    <row r="37262" spans="10:10" ht="13">
      <c r="J37262" s="169"/>
    </row>
    <row r="37263" spans="10:10" ht="13">
      <c r="J37263" s="169"/>
    </row>
    <row r="37264" spans="10:10" ht="13">
      <c r="J37264" s="169"/>
    </row>
    <row r="37265" spans="10:10" ht="13">
      <c r="J37265" s="169"/>
    </row>
    <row r="37266" spans="10:10" ht="13">
      <c r="J37266" s="169"/>
    </row>
    <row r="37267" spans="10:10" ht="13">
      <c r="J37267" s="169"/>
    </row>
    <row r="37268" spans="10:10" ht="13">
      <c r="J37268" s="169"/>
    </row>
    <row r="37269" spans="10:10" ht="13">
      <c r="J37269" s="169"/>
    </row>
    <row r="37270" spans="10:10" ht="13">
      <c r="J37270" s="169"/>
    </row>
    <row r="37271" spans="10:10" ht="13">
      <c r="J37271" s="169"/>
    </row>
    <row r="37272" spans="10:10" ht="13">
      <c r="J37272" s="169"/>
    </row>
    <row r="37273" spans="10:10" ht="13">
      <c r="J37273" s="169"/>
    </row>
    <row r="37274" spans="10:10" ht="13">
      <c r="J37274" s="169"/>
    </row>
    <row r="37275" spans="10:10" ht="13">
      <c r="J37275" s="169"/>
    </row>
    <row r="37276" spans="10:10" ht="13">
      <c r="J37276" s="169"/>
    </row>
    <row r="37277" spans="10:10" ht="13">
      <c r="J37277" s="169"/>
    </row>
    <row r="37278" spans="10:10" ht="13">
      <c r="J37278" s="169"/>
    </row>
    <row r="37279" spans="10:10" ht="13">
      <c r="J37279" s="169"/>
    </row>
    <row r="37280" spans="10:10" ht="13">
      <c r="J37280" s="169"/>
    </row>
    <row r="37281" spans="10:10" ht="13">
      <c r="J37281" s="169"/>
    </row>
    <row r="37282" spans="10:10" ht="13">
      <c r="J37282" s="169"/>
    </row>
    <row r="37283" spans="10:10" ht="13">
      <c r="J37283" s="169"/>
    </row>
    <row r="37284" spans="10:10" ht="13">
      <c r="J37284" s="169"/>
    </row>
    <row r="37285" spans="10:10" ht="13">
      <c r="J37285" s="169"/>
    </row>
    <row r="37286" spans="10:10" ht="13">
      <c r="J37286" s="169"/>
    </row>
    <row r="37287" spans="10:10" ht="13">
      <c r="J37287" s="169"/>
    </row>
    <row r="37288" spans="10:10" ht="13">
      <c r="J37288" s="169"/>
    </row>
    <row r="37289" spans="10:10" ht="13">
      <c r="J37289" s="169"/>
    </row>
    <row r="37290" spans="10:10" ht="13">
      <c r="J37290" s="169"/>
    </row>
    <row r="37291" spans="10:10" ht="13">
      <c r="J37291" s="169"/>
    </row>
    <row r="37292" spans="10:10" ht="13">
      <c r="J37292" s="169"/>
    </row>
    <row r="37293" spans="10:10" ht="13">
      <c r="J37293" s="169"/>
    </row>
    <row r="37294" spans="10:10" ht="13">
      <c r="J37294" s="169"/>
    </row>
    <row r="37295" spans="10:10" ht="13">
      <c r="J37295" s="169"/>
    </row>
    <row r="37296" spans="10:10" ht="13">
      <c r="J37296" s="169"/>
    </row>
    <row r="37297" spans="10:10" ht="13">
      <c r="J37297" s="169"/>
    </row>
    <row r="37298" spans="10:10" ht="13">
      <c r="J37298" s="169"/>
    </row>
    <row r="37299" spans="10:10" ht="13">
      <c r="J37299" s="169"/>
    </row>
    <row r="37300" spans="10:10" ht="13">
      <c r="J37300" s="169"/>
    </row>
    <row r="37301" spans="10:10" ht="13">
      <c r="J37301" s="169"/>
    </row>
    <row r="37302" spans="10:10" ht="13">
      <c r="J37302" s="169"/>
    </row>
    <row r="37303" spans="10:10" ht="13">
      <c r="J37303" s="169"/>
    </row>
    <row r="37304" spans="10:10" ht="13">
      <c r="J37304" s="169"/>
    </row>
    <row r="37305" spans="10:10" ht="13">
      <c r="J37305" s="169"/>
    </row>
    <row r="37306" spans="10:10" ht="13">
      <c r="J37306" s="169"/>
    </row>
    <row r="37307" spans="10:10" ht="13">
      <c r="J37307" s="169"/>
    </row>
    <row r="37308" spans="10:10" ht="13">
      <c r="J37308" s="169"/>
    </row>
    <row r="37309" spans="10:10" ht="13">
      <c r="J37309" s="169"/>
    </row>
    <row r="37310" spans="10:10" ht="13">
      <c r="J37310" s="169"/>
    </row>
    <row r="37311" spans="10:10" ht="13">
      <c r="J37311" s="169"/>
    </row>
    <row r="37312" spans="10:10" ht="13">
      <c r="J37312" s="169"/>
    </row>
    <row r="37313" spans="10:10" ht="13">
      <c r="J37313" s="169"/>
    </row>
    <row r="37314" spans="10:10" ht="13">
      <c r="J37314" s="169"/>
    </row>
    <row r="37315" spans="10:10" ht="13">
      <c r="J37315" s="169"/>
    </row>
    <row r="37316" spans="10:10" ht="13">
      <c r="J37316" s="169"/>
    </row>
    <row r="37317" spans="10:10" ht="13">
      <c r="J37317" s="169"/>
    </row>
    <row r="37318" spans="10:10" ht="13">
      <c r="J37318" s="169"/>
    </row>
    <row r="37319" spans="10:10" ht="13">
      <c r="J37319" s="169"/>
    </row>
    <row r="37320" spans="10:10" ht="13">
      <c r="J37320" s="169"/>
    </row>
    <row r="37321" spans="10:10" ht="13">
      <c r="J37321" s="169"/>
    </row>
    <row r="37322" spans="10:10" ht="13">
      <c r="J37322" s="169"/>
    </row>
    <row r="37323" spans="10:10" ht="13">
      <c r="J37323" s="169"/>
    </row>
    <row r="37324" spans="10:10" ht="13">
      <c r="J37324" s="169"/>
    </row>
    <row r="37325" spans="10:10" ht="13">
      <c r="J37325" s="169"/>
    </row>
    <row r="37326" spans="10:10" ht="13">
      <c r="J37326" s="169"/>
    </row>
    <row r="37327" spans="10:10" ht="13">
      <c r="J37327" s="169"/>
    </row>
    <row r="37328" spans="10:10" ht="13">
      <c r="J37328" s="169"/>
    </row>
    <row r="37329" spans="10:10" ht="13">
      <c r="J37329" s="169"/>
    </row>
    <row r="37330" spans="10:10" ht="13">
      <c r="J37330" s="169"/>
    </row>
    <row r="37331" spans="10:10" ht="13">
      <c r="J37331" s="169"/>
    </row>
    <row r="37332" spans="10:10" ht="13">
      <c r="J37332" s="169"/>
    </row>
    <row r="37333" spans="10:10" ht="13">
      <c r="J37333" s="169"/>
    </row>
    <row r="37334" spans="10:10" ht="13">
      <c r="J37334" s="169"/>
    </row>
    <row r="37335" spans="10:10" ht="13">
      <c r="J37335" s="169"/>
    </row>
    <row r="37336" spans="10:10" ht="13">
      <c r="J37336" s="169"/>
    </row>
    <row r="37337" spans="10:10" ht="13">
      <c r="J37337" s="169"/>
    </row>
    <row r="37338" spans="10:10" ht="13">
      <c r="J37338" s="169"/>
    </row>
    <row r="37339" spans="10:10" ht="13">
      <c r="J37339" s="169"/>
    </row>
    <row r="37340" spans="10:10" ht="13">
      <c r="J37340" s="169"/>
    </row>
    <row r="37341" spans="10:10" ht="13">
      <c r="J37341" s="169"/>
    </row>
    <row r="37342" spans="10:10" ht="13">
      <c r="J37342" s="169"/>
    </row>
    <row r="37343" spans="10:10" ht="13">
      <c r="J37343" s="169"/>
    </row>
    <row r="37344" spans="10:10" ht="13">
      <c r="J37344" s="169"/>
    </row>
    <row r="37345" spans="10:10" ht="13">
      <c r="J37345" s="169"/>
    </row>
    <row r="37346" spans="10:10" ht="13">
      <c r="J37346" s="169"/>
    </row>
    <row r="37347" spans="10:10" ht="13">
      <c r="J37347" s="169"/>
    </row>
    <row r="37348" spans="10:10" ht="13">
      <c r="J37348" s="169"/>
    </row>
    <row r="37349" spans="10:10" ht="13">
      <c r="J37349" s="169"/>
    </row>
    <row r="37350" spans="10:10" ht="13">
      <c r="J37350" s="169"/>
    </row>
    <row r="37351" spans="10:10" ht="13">
      <c r="J37351" s="169"/>
    </row>
    <row r="37352" spans="10:10" ht="13">
      <c r="J37352" s="169"/>
    </row>
    <row r="37353" spans="10:10" ht="13">
      <c r="J37353" s="169"/>
    </row>
    <row r="37354" spans="10:10" ht="13">
      <c r="J37354" s="169"/>
    </row>
    <row r="37355" spans="10:10" ht="13">
      <c r="J37355" s="169"/>
    </row>
    <row r="37356" spans="10:10" ht="13">
      <c r="J37356" s="169"/>
    </row>
    <row r="37357" spans="10:10" ht="13">
      <c r="J37357" s="169"/>
    </row>
    <row r="37358" spans="10:10" ht="13">
      <c r="J37358" s="169"/>
    </row>
    <row r="37359" spans="10:10" ht="13">
      <c r="J37359" s="169"/>
    </row>
    <row r="37360" spans="10:10" ht="13">
      <c r="J37360" s="169"/>
    </row>
    <row r="37361" spans="10:10" ht="13">
      <c r="J37361" s="169"/>
    </row>
    <row r="37362" spans="10:10" ht="13">
      <c r="J37362" s="169"/>
    </row>
    <row r="37363" spans="10:10" ht="13">
      <c r="J37363" s="169"/>
    </row>
    <row r="37364" spans="10:10" ht="13">
      <c r="J37364" s="169"/>
    </row>
    <row r="37365" spans="10:10" ht="13">
      <c r="J37365" s="169"/>
    </row>
    <row r="37366" spans="10:10" ht="13">
      <c r="J37366" s="169"/>
    </row>
    <row r="37367" spans="10:10" ht="13">
      <c r="J37367" s="169"/>
    </row>
    <row r="37368" spans="10:10" ht="13">
      <c r="J37368" s="169"/>
    </row>
    <row r="37369" spans="10:10" ht="13">
      <c r="J37369" s="169"/>
    </row>
    <row r="37370" spans="10:10" ht="13">
      <c r="J37370" s="169"/>
    </row>
    <row r="37371" spans="10:10" ht="13">
      <c r="J37371" s="169"/>
    </row>
    <row r="37372" spans="10:10" ht="13">
      <c r="J37372" s="169"/>
    </row>
    <row r="37373" spans="10:10" ht="13">
      <c r="J37373" s="169"/>
    </row>
    <row r="37374" spans="10:10" ht="13">
      <c r="J37374" s="169"/>
    </row>
    <row r="37375" spans="10:10" ht="13">
      <c r="J37375" s="169"/>
    </row>
    <row r="37376" spans="10:10" ht="13">
      <c r="J37376" s="169"/>
    </row>
    <row r="37377" spans="10:10" ht="13">
      <c r="J37377" s="169"/>
    </row>
    <row r="37378" spans="10:10" ht="13">
      <c r="J37378" s="169"/>
    </row>
    <row r="37379" spans="10:10" ht="13">
      <c r="J37379" s="169"/>
    </row>
    <row r="37380" spans="10:10" ht="13">
      <c r="J37380" s="169"/>
    </row>
    <row r="37381" spans="10:10" ht="13">
      <c r="J37381" s="169"/>
    </row>
    <row r="37382" spans="10:10" ht="13">
      <c r="J37382" s="169"/>
    </row>
    <row r="37383" spans="10:10" ht="13">
      <c r="J37383" s="169"/>
    </row>
    <row r="37384" spans="10:10" ht="13">
      <c r="J37384" s="169"/>
    </row>
    <row r="37385" spans="10:10" ht="13">
      <c r="J37385" s="169"/>
    </row>
    <row r="37386" spans="10:10" ht="13">
      <c r="J37386" s="169"/>
    </row>
    <row r="37387" spans="10:10" ht="13">
      <c r="J37387" s="169"/>
    </row>
    <row r="37388" spans="10:10" ht="13">
      <c r="J37388" s="169"/>
    </row>
    <row r="37389" spans="10:10" ht="13">
      <c r="J37389" s="169"/>
    </row>
    <row r="37390" spans="10:10" ht="13">
      <c r="J37390" s="169"/>
    </row>
    <row r="37391" spans="10:10" ht="13">
      <c r="J37391" s="169"/>
    </row>
    <row r="37392" spans="10:10" ht="13">
      <c r="J37392" s="169"/>
    </row>
    <row r="37393" spans="10:10" ht="13">
      <c r="J37393" s="169"/>
    </row>
    <row r="37394" spans="10:10" ht="13">
      <c r="J37394" s="169"/>
    </row>
    <row r="37395" spans="10:10" ht="13">
      <c r="J37395" s="169"/>
    </row>
    <row r="37396" spans="10:10" ht="13">
      <c r="J37396" s="169"/>
    </row>
    <row r="37397" spans="10:10" ht="13">
      <c r="J37397" s="169"/>
    </row>
    <row r="37398" spans="10:10" ht="13">
      <c r="J37398" s="169"/>
    </row>
    <row r="37399" spans="10:10" ht="13">
      <c r="J37399" s="169"/>
    </row>
    <row r="37400" spans="10:10" ht="13">
      <c r="J37400" s="169"/>
    </row>
    <row r="37401" spans="10:10" ht="13">
      <c r="J37401" s="169"/>
    </row>
    <row r="37402" spans="10:10" ht="13">
      <c r="J37402" s="169"/>
    </row>
    <row r="37403" spans="10:10" ht="13">
      <c r="J37403" s="169"/>
    </row>
    <row r="37404" spans="10:10" ht="13">
      <c r="J37404" s="169"/>
    </row>
    <row r="37405" spans="10:10" ht="13">
      <c r="J37405" s="169"/>
    </row>
    <row r="37406" spans="10:10" ht="13">
      <c r="J37406" s="169"/>
    </row>
    <row r="37407" spans="10:10" ht="13">
      <c r="J37407" s="169"/>
    </row>
    <row r="37408" spans="10:10" ht="13">
      <c r="J37408" s="169"/>
    </row>
    <row r="37409" spans="10:10" ht="13">
      <c r="J37409" s="169"/>
    </row>
    <row r="37410" spans="10:10" ht="13">
      <c r="J37410" s="169"/>
    </row>
    <row r="37411" spans="10:10" ht="13">
      <c r="J37411" s="169"/>
    </row>
    <row r="37412" spans="10:10" ht="13">
      <c r="J37412" s="169"/>
    </row>
    <row r="37413" spans="10:10" ht="13">
      <c r="J37413" s="169"/>
    </row>
    <row r="37414" spans="10:10" ht="13">
      <c r="J37414" s="169"/>
    </row>
    <row r="37415" spans="10:10" ht="13">
      <c r="J37415" s="169"/>
    </row>
    <row r="37416" spans="10:10" ht="13">
      <c r="J37416" s="169"/>
    </row>
    <row r="37417" spans="10:10" ht="13">
      <c r="J37417" s="169"/>
    </row>
    <row r="37418" spans="10:10" ht="13">
      <c r="J37418" s="169"/>
    </row>
    <row r="37419" spans="10:10" ht="13">
      <c r="J37419" s="169"/>
    </row>
    <row r="37420" spans="10:10" ht="13">
      <c r="J37420" s="169"/>
    </row>
    <row r="37421" spans="10:10" ht="13">
      <c r="J37421" s="169"/>
    </row>
    <row r="37422" spans="10:10" ht="13">
      <c r="J37422" s="169"/>
    </row>
    <row r="37423" spans="10:10" ht="13">
      <c r="J37423" s="169"/>
    </row>
    <row r="37424" spans="10:10" ht="13">
      <c r="J37424" s="169"/>
    </row>
    <row r="37425" spans="10:10" ht="13">
      <c r="J37425" s="169"/>
    </row>
    <row r="37426" spans="10:10" ht="13">
      <c r="J37426" s="169"/>
    </row>
    <row r="37427" spans="10:10" ht="13">
      <c r="J37427" s="169"/>
    </row>
    <row r="37428" spans="10:10" ht="13">
      <c r="J37428" s="169"/>
    </row>
    <row r="37429" spans="10:10" ht="13">
      <c r="J37429" s="169"/>
    </row>
    <row r="37430" spans="10:10" ht="13">
      <c r="J37430" s="169"/>
    </row>
    <row r="37431" spans="10:10" ht="13">
      <c r="J37431" s="169"/>
    </row>
    <row r="37432" spans="10:10" ht="13">
      <c r="J37432" s="169"/>
    </row>
    <row r="37433" spans="10:10" ht="13">
      <c r="J37433" s="169"/>
    </row>
    <row r="37434" spans="10:10" ht="13">
      <c r="J37434" s="169"/>
    </row>
    <row r="37435" spans="10:10" ht="13">
      <c r="J37435" s="169"/>
    </row>
    <row r="37436" spans="10:10" ht="13">
      <c r="J37436" s="169"/>
    </row>
    <row r="37437" spans="10:10" ht="13">
      <c r="J37437" s="169"/>
    </row>
    <row r="37438" spans="10:10" ht="13">
      <c r="J37438" s="169"/>
    </row>
    <row r="37439" spans="10:10" ht="13">
      <c r="J37439" s="169"/>
    </row>
    <row r="37440" spans="10:10" ht="13">
      <c r="J37440" s="169"/>
    </row>
    <row r="37441" spans="10:10" ht="13">
      <c r="J37441" s="169"/>
    </row>
    <row r="37442" spans="10:10" ht="13">
      <c r="J37442" s="169"/>
    </row>
    <row r="37443" spans="10:10" ht="13">
      <c r="J37443" s="169"/>
    </row>
    <row r="37444" spans="10:10" ht="13">
      <c r="J37444" s="169"/>
    </row>
    <row r="37445" spans="10:10" ht="13">
      <c r="J37445" s="169"/>
    </row>
    <row r="37446" spans="10:10" ht="13">
      <c r="J37446" s="169"/>
    </row>
    <row r="37447" spans="10:10" ht="13">
      <c r="J37447" s="169"/>
    </row>
    <row r="37448" spans="10:10" ht="13">
      <c r="J37448" s="169"/>
    </row>
    <row r="37449" spans="10:10" ht="13">
      <c r="J37449" s="169"/>
    </row>
    <row r="37450" spans="10:10" ht="13">
      <c r="J37450" s="169"/>
    </row>
    <row r="37451" spans="10:10" ht="13">
      <c r="J37451" s="169"/>
    </row>
    <row r="37452" spans="10:10" ht="13">
      <c r="J37452" s="169"/>
    </row>
    <row r="37453" spans="10:10" ht="13">
      <c r="J37453" s="169"/>
    </row>
    <row r="37454" spans="10:10" ht="13">
      <c r="J37454" s="169"/>
    </row>
    <row r="37455" spans="10:10" ht="13">
      <c r="J37455" s="169"/>
    </row>
    <row r="37456" spans="10:10" ht="13">
      <c r="J37456" s="169"/>
    </row>
    <row r="37457" spans="10:10" ht="13">
      <c r="J37457" s="169"/>
    </row>
    <row r="37458" spans="10:10" ht="13">
      <c r="J37458" s="169"/>
    </row>
    <row r="37459" spans="10:10" ht="13">
      <c r="J37459" s="169"/>
    </row>
    <row r="37460" spans="10:10" ht="13">
      <c r="J37460" s="169"/>
    </row>
    <row r="37461" spans="10:10" ht="13">
      <c r="J37461" s="169"/>
    </row>
    <row r="37462" spans="10:10" ht="13">
      <c r="J37462" s="169"/>
    </row>
    <row r="37463" spans="10:10" ht="13">
      <c r="J37463" s="169"/>
    </row>
    <row r="37464" spans="10:10" ht="13">
      <c r="J37464" s="169"/>
    </row>
    <row r="37465" spans="10:10" ht="13">
      <c r="J37465" s="169"/>
    </row>
    <row r="37466" spans="10:10" ht="13">
      <c r="J37466" s="169"/>
    </row>
    <row r="37467" spans="10:10" ht="13">
      <c r="J37467" s="169"/>
    </row>
    <row r="37468" spans="10:10" ht="13">
      <c r="J37468" s="169"/>
    </row>
    <row r="37469" spans="10:10" ht="13">
      <c r="J37469" s="169"/>
    </row>
    <row r="37470" spans="10:10" ht="13">
      <c r="J37470" s="169"/>
    </row>
    <row r="37471" spans="10:10" ht="13">
      <c r="J37471" s="169"/>
    </row>
    <row r="37472" spans="10:10" ht="13">
      <c r="J37472" s="169"/>
    </row>
    <row r="37473" spans="10:10" ht="13">
      <c r="J37473" s="169"/>
    </row>
    <row r="37474" spans="10:10" ht="13">
      <c r="J37474" s="169"/>
    </row>
    <row r="37475" spans="10:10" ht="13">
      <c r="J37475" s="169"/>
    </row>
    <row r="37476" spans="10:10" ht="13">
      <c r="J37476" s="169"/>
    </row>
    <row r="37477" spans="10:10" ht="13">
      <c r="J37477" s="169"/>
    </row>
    <row r="37478" spans="10:10" ht="13">
      <c r="J37478" s="169"/>
    </row>
    <row r="37479" spans="10:10" ht="13">
      <c r="J37479" s="169"/>
    </row>
    <row r="37480" spans="10:10" ht="13">
      <c r="J37480" s="169"/>
    </row>
    <row r="37481" spans="10:10" ht="13">
      <c r="J37481" s="169"/>
    </row>
    <row r="37482" spans="10:10" ht="13">
      <c r="J37482" s="169"/>
    </row>
    <row r="37483" spans="10:10" ht="13">
      <c r="J37483" s="169"/>
    </row>
    <row r="37484" spans="10:10" ht="13">
      <c r="J37484" s="169"/>
    </row>
    <row r="37485" spans="10:10" ht="13">
      <c r="J37485" s="169"/>
    </row>
    <row r="37486" spans="10:10" ht="13">
      <c r="J37486" s="169"/>
    </row>
    <row r="37487" spans="10:10" ht="13">
      <c r="J37487" s="169"/>
    </row>
    <row r="37488" spans="10:10" ht="13">
      <c r="J37488" s="169"/>
    </row>
    <row r="37489" spans="10:10" ht="13">
      <c r="J37489" s="169"/>
    </row>
    <row r="37490" spans="10:10" ht="13">
      <c r="J37490" s="169"/>
    </row>
    <row r="37491" spans="10:10" ht="13">
      <c r="J37491" s="169"/>
    </row>
    <row r="37492" spans="10:10" ht="13">
      <c r="J37492" s="169"/>
    </row>
    <row r="37493" spans="10:10" ht="13">
      <c r="J37493" s="169"/>
    </row>
    <row r="37494" spans="10:10" ht="13">
      <c r="J37494" s="169"/>
    </row>
    <row r="37495" spans="10:10" ht="13">
      <c r="J37495" s="169"/>
    </row>
    <row r="37496" spans="10:10" ht="13">
      <c r="J37496" s="169"/>
    </row>
    <row r="37497" spans="10:10" ht="13">
      <c r="J37497" s="169"/>
    </row>
    <row r="37498" spans="10:10" ht="13">
      <c r="J37498" s="169"/>
    </row>
    <row r="37499" spans="10:10" ht="13">
      <c r="J37499" s="169"/>
    </row>
    <row r="37500" spans="10:10" ht="13">
      <c r="J37500" s="169"/>
    </row>
    <row r="37501" spans="10:10" ht="13">
      <c r="J37501" s="169"/>
    </row>
    <row r="37502" spans="10:10" ht="13">
      <c r="J37502" s="169"/>
    </row>
    <row r="37503" spans="10:10" ht="13">
      <c r="J37503" s="169"/>
    </row>
    <row r="37504" spans="10:10" ht="13">
      <c r="J37504" s="169"/>
    </row>
    <row r="37505" spans="10:10" ht="13">
      <c r="J37505" s="169"/>
    </row>
    <row r="37506" spans="10:10" ht="13">
      <c r="J37506" s="169"/>
    </row>
    <row r="37507" spans="10:10" ht="13">
      <c r="J37507" s="169"/>
    </row>
    <row r="37508" spans="10:10" ht="13">
      <c r="J37508" s="169"/>
    </row>
    <row r="37509" spans="10:10" ht="13">
      <c r="J37509" s="169"/>
    </row>
    <row r="37510" spans="10:10" ht="13">
      <c r="J37510" s="169"/>
    </row>
    <row r="37511" spans="10:10" ht="13">
      <c r="J37511" s="169"/>
    </row>
    <row r="37512" spans="10:10" ht="13">
      <c r="J37512" s="169"/>
    </row>
    <row r="37513" spans="10:10" ht="13">
      <c r="J37513" s="169"/>
    </row>
    <row r="37514" spans="10:10" ht="13">
      <c r="J37514" s="169"/>
    </row>
    <row r="37515" spans="10:10" ht="13">
      <c r="J37515" s="169"/>
    </row>
    <row r="37516" spans="10:10" ht="13">
      <c r="J37516" s="169"/>
    </row>
    <row r="37517" spans="10:10" ht="13">
      <c r="J37517" s="169"/>
    </row>
    <row r="37518" spans="10:10" ht="13">
      <c r="J37518" s="169"/>
    </row>
    <row r="37519" spans="10:10" ht="13">
      <c r="J37519" s="169"/>
    </row>
    <row r="37520" spans="10:10" ht="13">
      <c r="J37520" s="169"/>
    </row>
    <row r="37521" spans="10:10" ht="13">
      <c r="J37521" s="169"/>
    </row>
    <row r="37522" spans="10:10" ht="13">
      <c r="J37522" s="169"/>
    </row>
    <row r="37523" spans="10:10" ht="13">
      <c r="J37523" s="169"/>
    </row>
    <row r="37524" spans="10:10" ht="13">
      <c r="J37524" s="169"/>
    </row>
    <row r="37525" spans="10:10" ht="13">
      <c r="J37525" s="169"/>
    </row>
    <row r="37526" spans="10:10" ht="13">
      <c r="J37526" s="169"/>
    </row>
    <row r="37527" spans="10:10" ht="13">
      <c r="J37527" s="169"/>
    </row>
    <row r="37528" spans="10:10" ht="13">
      <c r="J37528" s="169"/>
    </row>
    <row r="37529" spans="10:10" ht="13">
      <c r="J37529" s="169"/>
    </row>
    <row r="37530" spans="10:10" ht="13">
      <c r="J37530" s="169"/>
    </row>
    <row r="37531" spans="10:10" ht="13">
      <c r="J37531" s="169"/>
    </row>
    <row r="37532" spans="10:10" ht="13">
      <c r="J37532" s="169"/>
    </row>
    <row r="37533" spans="10:10" ht="13">
      <c r="J37533" s="169"/>
    </row>
    <row r="37534" spans="10:10" ht="13">
      <c r="J37534" s="169"/>
    </row>
    <row r="37535" spans="10:10" ht="13">
      <c r="J37535" s="169"/>
    </row>
    <row r="37536" spans="10:10" ht="13">
      <c r="J37536" s="169"/>
    </row>
    <row r="37537" spans="10:10" ht="13">
      <c r="J37537" s="169"/>
    </row>
    <row r="37538" spans="10:10" ht="13">
      <c r="J37538" s="169"/>
    </row>
    <row r="37539" spans="10:10" ht="13">
      <c r="J37539" s="169"/>
    </row>
    <row r="37540" spans="10:10" ht="13">
      <c r="J37540" s="169"/>
    </row>
    <row r="37541" spans="10:10" ht="13">
      <c r="J37541" s="169"/>
    </row>
    <row r="37542" spans="10:10" ht="13">
      <c r="J37542" s="169"/>
    </row>
    <row r="37543" spans="10:10" ht="13">
      <c r="J37543" s="169"/>
    </row>
    <row r="37544" spans="10:10" ht="13">
      <c r="J37544" s="169"/>
    </row>
    <row r="37545" spans="10:10" ht="13">
      <c r="J37545" s="169"/>
    </row>
    <row r="37546" spans="10:10" ht="13">
      <c r="J37546" s="169"/>
    </row>
    <row r="37547" spans="10:10" ht="13">
      <c r="J37547" s="169"/>
    </row>
    <row r="37548" spans="10:10" ht="13">
      <c r="J37548" s="169"/>
    </row>
    <row r="37549" spans="10:10" ht="13">
      <c r="J37549" s="169"/>
    </row>
    <row r="37550" spans="10:10" ht="13">
      <c r="J37550" s="169"/>
    </row>
    <row r="37551" spans="10:10" ht="13">
      <c r="J37551" s="169"/>
    </row>
    <row r="37552" spans="10:10" ht="13">
      <c r="J37552" s="169"/>
    </row>
    <row r="37553" spans="10:10" ht="13">
      <c r="J37553" s="169"/>
    </row>
    <row r="37554" spans="10:10" ht="13">
      <c r="J37554" s="169"/>
    </row>
    <row r="37555" spans="10:10" ht="13">
      <c r="J37555" s="169"/>
    </row>
    <row r="37556" spans="10:10" ht="13">
      <c r="J37556" s="169"/>
    </row>
    <row r="37557" spans="10:10" ht="13">
      <c r="J37557" s="169"/>
    </row>
    <row r="37558" spans="10:10" ht="13">
      <c r="J37558" s="169"/>
    </row>
    <row r="37559" spans="10:10" ht="13">
      <c r="J37559" s="169"/>
    </row>
    <row r="37560" spans="10:10" ht="13">
      <c r="J37560" s="169"/>
    </row>
    <row r="37561" spans="10:10" ht="13">
      <c r="J37561" s="169"/>
    </row>
    <row r="37562" spans="10:10" ht="13">
      <c r="J37562" s="169"/>
    </row>
    <row r="37563" spans="10:10" ht="13">
      <c r="J37563" s="169"/>
    </row>
    <row r="37564" spans="10:10" ht="13">
      <c r="J37564" s="169"/>
    </row>
    <row r="37565" spans="10:10" ht="13">
      <c r="J37565" s="169"/>
    </row>
    <row r="37566" spans="10:10" ht="13">
      <c r="J37566" s="169"/>
    </row>
    <row r="37567" spans="10:10" ht="13">
      <c r="J37567" s="169"/>
    </row>
    <row r="37568" spans="10:10" ht="13">
      <c r="J37568" s="169"/>
    </row>
    <row r="37569" spans="10:10" ht="13">
      <c r="J37569" s="169"/>
    </row>
    <row r="37570" spans="10:10" ht="13">
      <c r="J37570" s="169"/>
    </row>
    <row r="37571" spans="10:10" ht="13">
      <c r="J37571" s="169"/>
    </row>
    <row r="37572" spans="10:10" ht="13">
      <c r="J37572" s="169"/>
    </row>
    <row r="37573" spans="10:10" ht="13">
      <c r="J37573" s="169"/>
    </row>
    <row r="37574" spans="10:10" ht="13">
      <c r="J37574" s="169"/>
    </row>
    <row r="37575" spans="10:10" ht="13">
      <c r="J37575" s="169"/>
    </row>
    <row r="37576" spans="10:10" ht="13">
      <c r="J37576" s="169"/>
    </row>
    <row r="37577" spans="10:10" ht="13">
      <c r="J37577" s="169"/>
    </row>
    <row r="37578" spans="10:10" ht="13">
      <c r="J37578" s="169"/>
    </row>
    <row r="37579" spans="10:10" ht="13">
      <c r="J37579" s="169"/>
    </row>
    <row r="37580" spans="10:10" ht="13">
      <c r="J37580" s="169"/>
    </row>
    <row r="37581" spans="10:10" ht="13">
      <c r="J37581" s="169"/>
    </row>
    <row r="37582" spans="10:10" ht="13">
      <c r="J37582" s="169"/>
    </row>
    <row r="37583" spans="10:10" ht="13">
      <c r="J37583" s="169"/>
    </row>
    <row r="37584" spans="10:10" ht="13">
      <c r="J37584" s="169"/>
    </row>
    <row r="37585" spans="10:10" ht="13">
      <c r="J37585" s="169"/>
    </row>
    <row r="37586" spans="10:10" ht="13">
      <c r="J37586" s="169"/>
    </row>
    <row r="37587" spans="10:10" ht="13">
      <c r="J37587" s="169"/>
    </row>
    <row r="37588" spans="10:10" ht="13">
      <c r="J37588" s="169"/>
    </row>
    <row r="37589" spans="10:10" ht="13">
      <c r="J37589" s="169"/>
    </row>
    <row r="37590" spans="10:10" ht="13">
      <c r="J37590" s="169"/>
    </row>
    <row r="37591" spans="10:10" ht="13">
      <c r="J37591" s="169"/>
    </row>
    <row r="37592" spans="10:10" ht="13">
      <c r="J37592" s="169"/>
    </row>
    <row r="37593" spans="10:10" ht="13">
      <c r="J37593" s="169"/>
    </row>
    <row r="37594" spans="10:10" ht="13">
      <c r="J37594" s="169"/>
    </row>
    <row r="37595" spans="10:10" ht="13">
      <c r="J37595" s="169"/>
    </row>
    <row r="37596" spans="10:10" ht="13">
      <c r="J37596" s="169"/>
    </row>
    <row r="37597" spans="10:10" ht="13">
      <c r="J37597" s="169"/>
    </row>
    <row r="37598" spans="10:10" ht="13">
      <c r="J37598" s="169"/>
    </row>
    <row r="37599" spans="10:10" ht="13">
      <c r="J37599" s="169"/>
    </row>
    <row r="37600" spans="10:10" ht="13">
      <c r="J37600" s="169"/>
    </row>
    <row r="37601" spans="10:10" ht="13">
      <c r="J37601" s="169"/>
    </row>
    <row r="37602" spans="10:10" ht="13">
      <c r="J37602" s="169"/>
    </row>
    <row r="37603" spans="10:10" ht="13">
      <c r="J37603" s="169"/>
    </row>
    <row r="37604" spans="10:10" ht="13">
      <c r="J37604" s="169"/>
    </row>
    <row r="37605" spans="10:10" ht="13">
      <c r="J37605" s="169"/>
    </row>
    <row r="37606" spans="10:10" ht="13">
      <c r="J37606" s="169"/>
    </row>
    <row r="37607" spans="10:10" ht="13">
      <c r="J37607" s="169"/>
    </row>
    <row r="37608" spans="10:10" ht="13">
      <c r="J37608" s="169"/>
    </row>
    <row r="37609" spans="10:10" ht="13">
      <c r="J37609" s="169"/>
    </row>
    <row r="37610" spans="10:10" ht="13">
      <c r="J37610" s="169"/>
    </row>
    <row r="37611" spans="10:10" ht="13">
      <c r="J37611" s="169"/>
    </row>
    <row r="37612" spans="10:10" ht="13">
      <c r="J37612" s="169"/>
    </row>
    <row r="37613" spans="10:10" ht="13">
      <c r="J37613" s="169"/>
    </row>
    <row r="37614" spans="10:10" ht="13">
      <c r="J37614" s="169"/>
    </row>
    <row r="37615" spans="10:10" ht="13">
      <c r="J37615" s="169"/>
    </row>
    <row r="37616" spans="10:10" ht="13">
      <c r="J37616" s="169"/>
    </row>
    <row r="37617" spans="10:10" ht="13">
      <c r="J37617" s="169"/>
    </row>
    <row r="37618" spans="10:10" ht="13">
      <c r="J37618" s="169"/>
    </row>
    <row r="37619" spans="10:10" ht="13">
      <c r="J37619" s="169"/>
    </row>
    <row r="37620" spans="10:10" ht="13">
      <c r="J37620" s="169"/>
    </row>
    <row r="37621" spans="10:10" ht="13">
      <c r="J37621" s="169"/>
    </row>
    <row r="37622" spans="10:10" ht="13">
      <c r="J37622" s="169"/>
    </row>
    <row r="37623" spans="10:10" ht="13">
      <c r="J37623" s="169"/>
    </row>
    <row r="37624" spans="10:10" ht="13">
      <c r="J37624" s="169"/>
    </row>
    <row r="37625" spans="10:10" ht="13">
      <c r="J37625" s="169"/>
    </row>
    <row r="37626" spans="10:10" ht="13">
      <c r="J37626" s="169"/>
    </row>
    <row r="37627" spans="10:10" ht="13">
      <c r="J37627" s="169"/>
    </row>
    <row r="37628" spans="10:10" ht="13">
      <c r="J37628" s="169"/>
    </row>
    <row r="37629" spans="10:10" ht="13">
      <c r="J37629" s="169"/>
    </row>
    <row r="37630" spans="10:10" ht="13">
      <c r="J37630" s="169"/>
    </row>
    <row r="37631" spans="10:10" ht="13">
      <c r="J37631" s="169"/>
    </row>
    <row r="37632" spans="10:10" ht="13">
      <c r="J37632" s="169"/>
    </row>
    <row r="37633" spans="10:10" ht="13">
      <c r="J37633" s="169"/>
    </row>
    <row r="37634" spans="10:10" ht="13">
      <c r="J37634" s="169"/>
    </row>
    <row r="37635" spans="10:10" ht="13">
      <c r="J37635" s="169"/>
    </row>
    <row r="37636" spans="10:10" ht="13">
      <c r="J37636" s="169"/>
    </row>
    <row r="37637" spans="10:10" ht="13">
      <c r="J37637" s="169"/>
    </row>
    <row r="37638" spans="10:10" ht="13">
      <c r="J37638" s="169"/>
    </row>
    <row r="37639" spans="10:10" ht="13">
      <c r="J37639" s="169"/>
    </row>
    <row r="37640" spans="10:10" ht="13">
      <c r="J37640" s="169"/>
    </row>
    <row r="37641" spans="10:10" ht="13">
      <c r="J37641" s="169"/>
    </row>
    <row r="37642" spans="10:10" ht="13">
      <c r="J37642" s="169"/>
    </row>
    <row r="37643" spans="10:10" ht="13">
      <c r="J37643" s="169"/>
    </row>
    <row r="37644" spans="10:10" ht="13">
      <c r="J37644" s="169"/>
    </row>
    <row r="37645" spans="10:10" ht="13">
      <c r="J37645" s="169"/>
    </row>
    <row r="37646" spans="10:10" ht="13">
      <c r="J37646" s="169"/>
    </row>
    <row r="37647" spans="10:10" ht="13">
      <c r="J37647" s="169"/>
    </row>
    <row r="37648" spans="10:10" ht="13">
      <c r="J37648" s="169"/>
    </row>
    <row r="37649" spans="10:10" ht="13">
      <c r="J37649" s="169"/>
    </row>
    <row r="37650" spans="10:10" ht="13">
      <c r="J37650" s="169"/>
    </row>
    <row r="37651" spans="10:10" ht="13">
      <c r="J37651" s="169"/>
    </row>
    <row r="37652" spans="10:10" ht="13">
      <c r="J37652" s="169"/>
    </row>
    <row r="37653" spans="10:10" ht="13">
      <c r="J37653" s="169"/>
    </row>
    <row r="37654" spans="10:10" ht="13">
      <c r="J37654" s="169"/>
    </row>
    <row r="37655" spans="10:10" ht="13">
      <c r="J37655" s="169"/>
    </row>
    <row r="37656" spans="10:10" ht="13">
      <c r="J37656" s="169"/>
    </row>
    <row r="37657" spans="10:10" ht="13">
      <c r="J37657" s="169"/>
    </row>
    <row r="37658" spans="10:10" ht="13">
      <c r="J37658" s="169"/>
    </row>
    <row r="37659" spans="10:10" ht="13">
      <c r="J37659" s="169"/>
    </row>
    <row r="37660" spans="10:10" ht="13">
      <c r="J37660" s="169"/>
    </row>
    <row r="37661" spans="10:10" ht="13">
      <c r="J37661" s="169"/>
    </row>
    <row r="37662" spans="10:10" ht="13">
      <c r="J37662" s="169"/>
    </row>
    <row r="37663" spans="10:10" ht="13">
      <c r="J37663" s="169"/>
    </row>
    <row r="37664" spans="10:10" ht="13">
      <c r="J37664" s="169"/>
    </row>
    <row r="37665" spans="10:10" ht="13">
      <c r="J37665" s="169"/>
    </row>
    <row r="37666" spans="10:10" ht="13">
      <c r="J37666" s="169"/>
    </row>
    <row r="37667" spans="10:10" ht="13">
      <c r="J37667" s="169"/>
    </row>
    <row r="37668" spans="10:10" ht="13">
      <c r="J37668" s="169"/>
    </row>
    <row r="37669" spans="10:10" ht="13">
      <c r="J37669" s="169"/>
    </row>
    <row r="37670" spans="10:10" ht="13">
      <c r="J37670" s="169"/>
    </row>
    <row r="37671" spans="10:10" ht="13">
      <c r="J37671" s="169"/>
    </row>
    <row r="37672" spans="10:10" ht="13">
      <c r="J37672" s="169"/>
    </row>
    <row r="37673" spans="10:10" ht="13">
      <c r="J37673" s="169"/>
    </row>
    <row r="37674" spans="10:10" ht="13">
      <c r="J37674" s="169"/>
    </row>
    <row r="37675" spans="10:10" ht="13">
      <c r="J37675" s="169"/>
    </row>
    <row r="37676" spans="10:10" ht="13">
      <c r="J37676" s="169"/>
    </row>
    <row r="37677" spans="10:10" ht="13">
      <c r="J37677" s="169"/>
    </row>
    <row r="37678" spans="10:10" ht="13">
      <c r="J37678" s="169"/>
    </row>
    <row r="37679" spans="10:10" ht="13">
      <c r="J37679" s="169"/>
    </row>
    <row r="37680" spans="10:10" ht="13">
      <c r="J37680" s="169"/>
    </row>
    <row r="37681" spans="10:10" ht="13">
      <c r="J37681" s="169"/>
    </row>
    <row r="37682" spans="10:10" ht="13">
      <c r="J37682" s="169"/>
    </row>
    <row r="37683" spans="10:10" ht="13">
      <c r="J37683" s="169"/>
    </row>
    <row r="37684" spans="10:10" ht="13">
      <c r="J37684" s="169"/>
    </row>
    <row r="37685" spans="10:10" ht="13">
      <c r="J37685" s="169"/>
    </row>
    <row r="37686" spans="10:10" ht="13">
      <c r="J37686" s="169"/>
    </row>
    <row r="37687" spans="10:10" ht="13">
      <c r="J37687" s="169"/>
    </row>
    <row r="37688" spans="10:10" ht="13">
      <c r="J37688" s="169"/>
    </row>
    <row r="37689" spans="10:10" ht="13">
      <c r="J37689" s="169"/>
    </row>
    <row r="37690" spans="10:10" ht="13">
      <c r="J37690" s="169"/>
    </row>
    <row r="37691" spans="10:10" ht="13">
      <c r="J37691" s="169"/>
    </row>
    <row r="37692" spans="10:10" ht="13">
      <c r="J37692" s="169"/>
    </row>
    <row r="37693" spans="10:10" ht="13">
      <c r="J37693" s="169"/>
    </row>
    <row r="37694" spans="10:10" ht="13">
      <c r="J37694" s="169"/>
    </row>
    <row r="37695" spans="10:10" ht="13">
      <c r="J37695" s="169"/>
    </row>
    <row r="37696" spans="10:10" ht="13">
      <c r="J37696" s="169"/>
    </row>
    <row r="37697" spans="10:10" ht="13">
      <c r="J37697" s="169"/>
    </row>
    <row r="37698" spans="10:10" ht="13">
      <c r="J37698" s="169"/>
    </row>
    <row r="37699" spans="10:10" ht="13">
      <c r="J37699" s="169"/>
    </row>
    <row r="37700" spans="10:10" ht="13">
      <c r="J37700" s="169"/>
    </row>
    <row r="37701" spans="10:10" ht="13">
      <c r="J37701" s="169"/>
    </row>
    <row r="37702" spans="10:10" ht="13">
      <c r="J37702" s="169"/>
    </row>
    <row r="37703" spans="10:10" ht="13">
      <c r="J37703" s="169"/>
    </row>
    <row r="37704" spans="10:10" ht="13">
      <c r="J37704" s="169"/>
    </row>
    <row r="37705" spans="10:10" ht="13">
      <c r="J37705" s="169"/>
    </row>
    <row r="37706" spans="10:10" ht="13">
      <c r="J37706" s="169"/>
    </row>
    <row r="37707" spans="10:10" ht="13">
      <c r="J37707" s="169"/>
    </row>
    <row r="37708" spans="10:10" ht="13">
      <c r="J37708" s="169"/>
    </row>
    <row r="37709" spans="10:10" ht="13">
      <c r="J37709" s="169"/>
    </row>
    <row r="37710" spans="10:10" ht="13">
      <c r="J37710" s="169"/>
    </row>
    <row r="37711" spans="10:10" ht="13">
      <c r="J37711" s="169"/>
    </row>
    <row r="37712" spans="10:10" ht="13">
      <c r="J37712" s="169"/>
    </row>
    <row r="37713" spans="10:10" ht="13">
      <c r="J37713" s="169"/>
    </row>
    <row r="37714" spans="10:10" ht="13">
      <c r="J37714" s="169"/>
    </row>
    <row r="37715" spans="10:10" ht="13">
      <c r="J37715" s="169"/>
    </row>
    <row r="37716" spans="10:10" ht="13">
      <c r="J37716" s="169"/>
    </row>
    <row r="37717" spans="10:10" ht="13">
      <c r="J37717" s="169"/>
    </row>
    <row r="37718" spans="10:10" ht="13">
      <c r="J37718" s="169"/>
    </row>
    <row r="37719" spans="10:10" ht="13">
      <c r="J37719" s="169"/>
    </row>
    <row r="37720" spans="10:10" ht="13">
      <c r="J37720" s="169"/>
    </row>
    <row r="37721" spans="10:10" ht="13">
      <c r="J37721" s="169"/>
    </row>
    <row r="37722" spans="10:10" ht="13">
      <c r="J37722" s="169"/>
    </row>
    <row r="37723" spans="10:10" ht="13">
      <c r="J37723" s="169"/>
    </row>
    <row r="37724" spans="10:10" ht="13">
      <c r="J37724" s="169"/>
    </row>
    <row r="37725" spans="10:10" ht="13">
      <c r="J37725" s="169"/>
    </row>
    <row r="37726" spans="10:10" ht="13">
      <c r="J37726" s="169"/>
    </row>
    <row r="37727" spans="10:10" ht="13">
      <c r="J37727" s="169"/>
    </row>
    <row r="37728" spans="10:10" ht="13">
      <c r="J37728" s="169"/>
    </row>
    <row r="37729" spans="10:10" ht="13">
      <c r="J37729" s="169"/>
    </row>
    <row r="37730" spans="10:10" ht="13">
      <c r="J37730" s="169"/>
    </row>
    <row r="37731" spans="10:10" ht="13">
      <c r="J37731" s="169"/>
    </row>
    <row r="37732" spans="10:10" ht="13">
      <c r="J37732" s="169"/>
    </row>
    <row r="37733" spans="10:10" ht="13">
      <c r="J37733" s="169"/>
    </row>
    <row r="37734" spans="10:10" ht="13">
      <c r="J37734" s="169"/>
    </row>
    <row r="37735" spans="10:10" ht="13">
      <c r="J37735" s="169"/>
    </row>
    <row r="37736" spans="10:10" ht="13">
      <c r="J37736" s="169"/>
    </row>
    <row r="37737" spans="10:10" ht="13">
      <c r="J37737" s="169"/>
    </row>
    <row r="37738" spans="10:10" ht="13">
      <c r="J37738" s="169"/>
    </row>
    <row r="37739" spans="10:10" ht="13">
      <c r="J37739" s="169"/>
    </row>
    <row r="37740" spans="10:10" ht="13">
      <c r="J37740" s="169"/>
    </row>
    <row r="37741" spans="10:10" ht="13">
      <c r="J37741" s="169"/>
    </row>
    <row r="37742" spans="10:10" ht="13">
      <c r="J37742" s="169"/>
    </row>
    <row r="37743" spans="10:10" ht="13">
      <c r="J37743" s="169"/>
    </row>
    <row r="37744" spans="10:10" ht="13">
      <c r="J37744" s="169"/>
    </row>
    <row r="37745" spans="10:10" ht="13">
      <c r="J37745" s="169"/>
    </row>
    <row r="37746" spans="10:10" ht="13">
      <c r="J37746" s="169"/>
    </row>
    <row r="37747" spans="10:10" ht="13">
      <c r="J37747" s="169"/>
    </row>
    <row r="37748" spans="10:10" ht="13">
      <c r="J37748" s="169"/>
    </row>
    <row r="37749" spans="10:10" ht="13">
      <c r="J37749" s="169"/>
    </row>
    <row r="37750" spans="10:10" ht="13">
      <c r="J37750" s="169"/>
    </row>
    <row r="37751" spans="10:10" ht="13">
      <c r="J37751" s="169"/>
    </row>
    <row r="37752" spans="10:10" ht="13">
      <c r="J37752" s="169"/>
    </row>
    <row r="37753" spans="10:10" ht="13">
      <c r="J37753" s="169"/>
    </row>
    <row r="37754" spans="10:10" ht="13">
      <c r="J37754" s="169"/>
    </row>
    <row r="37755" spans="10:10" ht="13">
      <c r="J37755" s="169"/>
    </row>
    <row r="37756" spans="10:10" ht="13">
      <c r="J37756" s="169"/>
    </row>
    <row r="37757" spans="10:10" ht="13">
      <c r="J37757" s="169"/>
    </row>
    <row r="37758" spans="10:10" ht="13">
      <c r="J37758" s="169"/>
    </row>
    <row r="37759" spans="10:10" ht="13">
      <c r="J37759" s="169"/>
    </row>
    <row r="37760" spans="10:10" ht="13">
      <c r="J37760" s="169"/>
    </row>
    <row r="37761" spans="10:10" ht="13">
      <c r="J37761" s="169"/>
    </row>
    <row r="37762" spans="10:10" ht="13">
      <c r="J37762" s="169"/>
    </row>
    <row r="37763" spans="10:10" ht="13">
      <c r="J37763" s="169"/>
    </row>
    <row r="37764" spans="10:10" ht="13">
      <c r="J37764" s="169"/>
    </row>
    <row r="37765" spans="10:10" ht="13">
      <c r="J37765" s="169"/>
    </row>
    <row r="37766" spans="10:10" ht="13">
      <c r="J37766" s="169"/>
    </row>
    <row r="37767" spans="10:10" ht="13">
      <c r="J37767" s="169"/>
    </row>
    <row r="37768" spans="10:10" ht="13">
      <c r="J37768" s="169"/>
    </row>
    <row r="37769" spans="10:10" ht="13">
      <c r="J37769" s="169"/>
    </row>
    <row r="37770" spans="10:10" ht="13">
      <c r="J37770" s="169"/>
    </row>
    <row r="37771" spans="10:10" ht="13">
      <c r="J37771" s="169"/>
    </row>
    <row r="37772" spans="10:10" ht="13">
      <c r="J37772" s="169"/>
    </row>
    <row r="37773" spans="10:10" ht="13">
      <c r="J37773" s="169"/>
    </row>
    <row r="37774" spans="10:10" ht="13">
      <c r="J37774" s="169"/>
    </row>
    <row r="37775" spans="10:10" ht="13">
      <c r="J37775" s="169"/>
    </row>
    <row r="37776" spans="10:10" ht="13">
      <c r="J37776" s="169"/>
    </row>
    <row r="37777" spans="10:10" ht="13">
      <c r="J37777" s="169"/>
    </row>
    <row r="37778" spans="10:10" ht="13">
      <c r="J37778" s="169"/>
    </row>
    <row r="37779" spans="10:10" ht="13">
      <c r="J37779" s="169"/>
    </row>
    <row r="37780" spans="10:10" ht="13">
      <c r="J37780" s="169"/>
    </row>
    <row r="37781" spans="10:10" ht="13">
      <c r="J37781" s="169"/>
    </row>
    <row r="37782" spans="10:10" ht="13">
      <c r="J37782" s="169"/>
    </row>
    <row r="37783" spans="10:10" ht="13">
      <c r="J37783" s="169"/>
    </row>
    <row r="37784" spans="10:10" ht="13">
      <c r="J37784" s="169"/>
    </row>
    <row r="37785" spans="10:10" ht="13">
      <c r="J37785" s="169"/>
    </row>
    <row r="37786" spans="10:10" ht="13">
      <c r="J37786" s="169"/>
    </row>
    <row r="37787" spans="10:10" ht="13">
      <c r="J37787" s="169"/>
    </row>
    <row r="37788" spans="10:10" ht="13">
      <c r="J37788" s="169"/>
    </row>
    <row r="37789" spans="10:10" ht="13">
      <c r="J37789" s="169"/>
    </row>
    <row r="37790" spans="10:10" ht="13">
      <c r="J37790" s="169"/>
    </row>
    <row r="37791" spans="10:10" ht="13">
      <c r="J37791" s="169"/>
    </row>
    <row r="37792" spans="10:10" ht="13">
      <c r="J37792" s="169"/>
    </row>
    <row r="37793" spans="10:10" ht="13">
      <c r="J37793" s="169"/>
    </row>
    <row r="37794" spans="10:10" ht="13">
      <c r="J37794" s="169"/>
    </row>
    <row r="37795" spans="10:10" ht="13">
      <c r="J37795" s="169"/>
    </row>
    <row r="37796" spans="10:10" ht="13">
      <c r="J37796" s="169"/>
    </row>
    <row r="37797" spans="10:10" ht="13">
      <c r="J37797" s="169"/>
    </row>
    <row r="37798" spans="10:10" ht="13">
      <c r="J37798" s="169"/>
    </row>
    <row r="37799" spans="10:10" ht="13">
      <c r="J37799" s="169"/>
    </row>
    <row r="37800" spans="10:10" ht="13">
      <c r="J37800" s="169"/>
    </row>
    <row r="37801" spans="10:10" ht="13">
      <c r="J37801" s="169"/>
    </row>
    <row r="37802" spans="10:10" ht="13">
      <c r="J37802" s="169"/>
    </row>
    <row r="37803" spans="10:10" ht="13">
      <c r="J37803" s="169"/>
    </row>
    <row r="37804" spans="10:10" ht="13">
      <c r="J37804" s="169"/>
    </row>
    <row r="37805" spans="10:10" ht="13">
      <c r="J37805" s="169"/>
    </row>
    <row r="37806" spans="10:10" ht="13">
      <c r="J37806" s="169"/>
    </row>
    <row r="37807" spans="10:10" ht="13">
      <c r="J37807" s="169"/>
    </row>
    <row r="37808" spans="10:10" ht="13">
      <c r="J37808" s="169"/>
    </row>
    <row r="37809" spans="10:10" ht="13">
      <c r="J37809" s="169"/>
    </row>
    <row r="37810" spans="10:10" ht="13">
      <c r="J37810" s="169"/>
    </row>
    <row r="37811" spans="10:10" ht="13">
      <c r="J37811" s="169"/>
    </row>
    <row r="37812" spans="10:10" ht="13">
      <c r="J37812" s="169"/>
    </row>
    <row r="37813" spans="10:10" ht="13">
      <c r="J37813" s="169"/>
    </row>
    <row r="37814" spans="10:10" ht="13">
      <c r="J37814" s="169"/>
    </row>
    <row r="37815" spans="10:10" ht="13">
      <c r="J37815" s="169"/>
    </row>
    <row r="37816" spans="10:10" ht="13">
      <c r="J37816" s="169"/>
    </row>
    <row r="37817" spans="10:10" ht="13">
      <c r="J37817" s="169"/>
    </row>
    <row r="37818" spans="10:10" ht="13">
      <c r="J37818" s="169"/>
    </row>
    <row r="37819" spans="10:10" ht="13">
      <c r="J37819" s="169"/>
    </row>
    <row r="37820" spans="10:10" ht="13">
      <c r="J37820" s="169"/>
    </row>
    <row r="37821" spans="10:10" ht="13">
      <c r="J37821" s="169"/>
    </row>
    <row r="37822" spans="10:10" ht="13">
      <c r="J37822" s="169"/>
    </row>
    <row r="37823" spans="10:10" ht="13">
      <c r="J37823" s="169"/>
    </row>
    <row r="37824" spans="10:10" ht="13">
      <c r="J37824" s="169"/>
    </row>
    <row r="37825" spans="10:10" ht="13">
      <c r="J37825" s="169"/>
    </row>
    <row r="37826" spans="10:10" ht="13">
      <c r="J37826" s="169"/>
    </row>
    <row r="37827" spans="10:10" ht="13">
      <c r="J37827" s="169"/>
    </row>
    <row r="37828" spans="10:10" ht="13">
      <c r="J37828" s="169"/>
    </row>
    <row r="37829" spans="10:10" ht="13">
      <c r="J37829" s="169"/>
    </row>
    <row r="37830" spans="10:10" ht="13">
      <c r="J37830" s="169"/>
    </row>
    <row r="37831" spans="10:10" ht="13">
      <c r="J37831" s="169"/>
    </row>
    <row r="37832" spans="10:10" ht="13">
      <c r="J37832" s="169"/>
    </row>
    <row r="37833" spans="10:10" ht="13">
      <c r="J37833" s="169"/>
    </row>
    <row r="37834" spans="10:10" ht="13">
      <c r="J37834" s="169"/>
    </row>
    <row r="37835" spans="10:10" ht="13">
      <c r="J37835" s="169"/>
    </row>
    <row r="37836" spans="10:10" ht="13">
      <c r="J37836" s="169"/>
    </row>
    <row r="37837" spans="10:10" ht="13">
      <c r="J37837" s="169"/>
    </row>
    <row r="37838" spans="10:10" ht="13">
      <c r="J37838" s="169"/>
    </row>
    <row r="37839" spans="10:10" ht="13">
      <c r="J37839" s="169"/>
    </row>
    <row r="37840" spans="10:10" ht="13">
      <c r="J37840" s="169"/>
    </row>
    <row r="37841" spans="10:10" ht="13">
      <c r="J37841" s="169"/>
    </row>
    <row r="37842" spans="10:10" ht="13">
      <c r="J37842" s="169"/>
    </row>
    <row r="37843" spans="10:10" ht="13">
      <c r="J37843" s="169"/>
    </row>
    <row r="37844" spans="10:10" ht="13">
      <c r="J37844" s="169"/>
    </row>
    <row r="37845" spans="10:10" ht="13">
      <c r="J37845" s="169"/>
    </row>
    <row r="37846" spans="10:10" ht="13">
      <c r="J37846" s="169"/>
    </row>
    <row r="37847" spans="10:10" ht="13">
      <c r="J37847" s="169"/>
    </row>
    <row r="37848" spans="10:10" ht="13">
      <c r="J37848" s="169"/>
    </row>
    <row r="37849" spans="10:10" ht="13">
      <c r="J37849" s="169"/>
    </row>
    <row r="37850" spans="10:10" ht="13">
      <c r="J37850" s="169"/>
    </row>
    <row r="37851" spans="10:10" ht="13">
      <c r="J37851" s="169"/>
    </row>
    <row r="37852" spans="10:10" ht="13">
      <c r="J37852" s="169"/>
    </row>
    <row r="37853" spans="10:10" ht="13">
      <c r="J37853" s="169"/>
    </row>
    <row r="37854" spans="10:10" ht="13">
      <c r="J37854" s="169"/>
    </row>
    <row r="37855" spans="10:10" ht="13">
      <c r="J37855" s="169"/>
    </row>
    <row r="37856" spans="10:10" ht="13">
      <c r="J37856" s="169"/>
    </row>
    <row r="37857" spans="10:10" ht="13">
      <c r="J37857" s="169"/>
    </row>
    <row r="37858" spans="10:10" ht="13">
      <c r="J37858" s="169"/>
    </row>
    <row r="37859" spans="10:10" ht="13">
      <c r="J37859" s="169"/>
    </row>
    <row r="37860" spans="10:10" ht="13">
      <c r="J37860" s="169"/>
    </row>
    <row r="37861" spans="10:10" ht="13">
      <c r="J37861" s="169"/>
    </row>
    <row r="37862" spans="10:10" ht="13">
      <c r="J37862" s="169"/>
    </row>
    <row r="37863" spans="10:10" ht="13">
      <c r="J37863" s="169"/>
    </row>
    <row r="37864" spans="10:10" ht="13">
      <c r="J37864" s="169"/>
    </row>
    <row r="37865" spans="10:10" ht="13">
      <c r="J37865" s="169"/>
    </row>
    <row r="37866" spans="10:10" ht="13">
      <c r="J37866" s="169"/>
    </row>
    <row r="37867" spans="10:10" ht="13">
      <c r="J37867" s="169"/>
    </row>
    <row r="37868" spans="10:10" ht="13">
      <c r="J37868" s="169"/>
    </row>
    <row r="37869" spans="10:10" ht="13">
      <c r="J37869" s="169"/>
    </row>
    <row r="37870" spans="10:10" ht="13">
      <c r="J37870" s="169"/>
    </row>
    <row r="37871" spans="10:10" ht="13">
      <c r="J37871" s="169"/>
    </row>
    <row r="37872" spans="10:10" ht="13">
      <c r="J37872" s="169"/>
    </row>
    <row r="37873" spans="10:10" ht="13">
      <c r="J37873" s="169"/>
    </row>
    <row r="37874" spans="10:10" ht="13">
      <c r="J37874" s="169"/>
    </row>
    <row r="37875" spans="10:10" ht="13">
      <c r="J37875" s="169"/>
    </row>
    <row r="37876" spans="10:10" ht="13">
      <c r="J37876" s="169"/>
    </row>
    <row r="37877" spans="10:10" ht="13">
      <c r="J37877" s="169"/>
    </row>
    <row r="37878" spans="10:10" ht="13">
      <c r="J37878" s="169"/>
    </row>
    <row r="37879" spans="10:10" ht="13">
      <c r="J37879" s="169"/>
    </row>
    <row r="37880" spans="10:10" ht="13">
      <c r="J37880" s="169"/>
    </row>
    <row r="37881" spans="10:10" ht="13">
      <c r="J37881" s="169"/>
    </row>
    <row r="37882" spans="10:10" ht="13">
      <c r="J37882" s="169"/>
    </row>
    <row r="37883" spans="10:10" ht="13">
      <c r="J37883" s="169"/>
    </row>
    <row r="37884" spans="10:10" ht="13">
      <c r="J37884" s="169"/>
    </row>
    <row r="37885" spans="10:10" ht="13">
      <c r="J37885" s="169"/>
    </row>
    <row r="37886" spans="10:10" ht="13">
      <c r="J37886" s="169"/>
    </row>
    <row r="37887" spans="10:10" ht="13">
      <c r="J37887" s="169"/>
    </row>
    <row r="37888" spans="10:10" ht="13">
      <c r="J37888" s="169"/>
    </row>
    <row r="37889" spans="10:10" ht="13">
      <c r="J37889" s="169"/>
    </row>
    <row r="37890" spans="10:10" ht="13">
      <c r="J37890" s="169"/>
    </row>
    <row r="37891" spans="10:10" ht="13">
      <c r="J37891" s="169"/>
    </row>
    <row r="37892" spans="10:10" ht="13">
      <c r="J37892" s="169"/>
    </row>
    <row r="37893" spans="10:10" ht="13">
      <c r="J37893" s="169"/>
    </row>
    <row r="37894" spans="10:10" ht="13">
      <c r="J37894" s="169"/>
    </row>
    <row r="37895" spans="10:10" ht="13">
      <c r="J37895" s="169"/>
    </row>
    <row r="37896" spans="10:10" ht="13">
      <c r="J37896" s="169"/>
    </row>
    <row r="37897" spans="10:10" ht="13">
      <c r="J37897" s="169"/>
    </row>
    <row r="37898" spans="10:10" ht="13">
      <c r="J37898" s="169"/>
    </row>
    <row r="37899" spans="10:10" ht="13">
      <c r="J37899" s="169"/>
    </row>
    <row r="37900" spans="10:10" ht="13">
      <c r="J37900" s="169"/>
    </row>
    <row r="37901" spans="10:10" ht="13">
      <c r="J37901" s="169"/>
    </row>
    <row r="37902" spans="10:10" ht="13">
      <c r="J37902" s="169"/>
    </row>
    <row r="37903" spans="10:10" ht="13">
      <c r="J37903" s="169"/>
    </row>
    <row r="37904" spans="10:10" ht="13">
      <c r="J37904" s="169"/>
    </row>
    <row r="37905" spans="10:10" ht="13">
      <c r="J37905" s="169"/>
    </row>
    <row r="37906" spans="10:10" ht="13">
      <c r="J37906" s="169"/>
    </row>
    <row r="37907" spans="10:10" ht="13">
      <c r="J37907" s="169"/>
    </row>
    <row r="37908" spans="10:10" ht="13">
      <c r="J37908" s="169"/>
    </row>
    <row r="37909" spans="10:10" ht="13">
      <c r="J37909" s="169"/>
    </row>
    <row r="37910" spans="10:10" ht="13">
      <c r="J37910" s="169"/>
    </row>
    <row r="37911" spans="10:10" ht="13">
      <c r="J37911" s="169"/>
    </row>
    <row r="37912" spans="10:10" ht="13">
      <c r="J37912" s="169"/>
    </row>
    <row r="37913" spans="10:10" ht="13">
      <c r="J37913" s="169"/>
    </row>
    <row r="37914" spans="10:10" ht="13">
      <c r="J37914" s="169"/>
    </row>
    <row r="37915" spans="10:10" ht="13">
      <c r="J37915" s="169"/>
    </row>
    <row r="37916" spans="10:10" ht="13">
      <c r="J37916" s="169"/>
    </row>
    <row r="37917" spans="10:10" ht="13">
      <c r="J37917" s="169"/>
    </row>
    <row r="37918" spans="10:10" ht="13">
      <c r="J37918" s="169"/>
    </row>
    <row r="37919" spans="10:10" ht="13">
      <c r="J37919" s="169"/>
    </row>
    <row r="37920" spans="10:10" ht="13">
      <c r="J37920" s="169"/>
    </row>
    <row r="37921" spans="10:10" ht="13">
      <c r="J37921" s="169"/>
    </row>
    <row r="37922" spans="10:10" ht="13">
      <c r="J37922" s="169"/>
    </row>
    <row r="37923" spans="10:10" ht="13">
      <c r="J37923" s="169"/>
    </row>
    <row r="37924" spans="10:10" ht="13">
      <c r="J37924" s="169"/>
    </row>
    <row r="37925" spans="10:10" ht="13">
      <c r="J37925" s="169"/>
    </row>
    <row r="37926" spans="10:10" ht="13">
      <c r="J37926" s="169"/>
    </row>
    <row r="37927" spans="10:10" ht="13">
      <c r="J37927" s="169"/>
    </row>
    <row r="37928" spans="10:10" ht="13">
      <c r="J37928" s="169"/>
    </row>
    <row r="37929" spans="10:10" ht="13">
      <c r="J37929" s="169"/>
    </row>
    <row r="37930" spans="10:10" ht="13">
      <c r="J37930" s="169"/>
    </row>
    <row r="37931" spans="10:10" ht="13">
      <c r="J37931" s="169"/>
    </row>
    <row r="37932" spans="10:10" ht="13">
      <c r="J37932" s="169"/>
    </row>
    <row r="37933" spans="10:10" ht="13">
      <c r="J37933" s="169"/>
    </row>
    <row r="37934" spans="10:10" ht="13">
      <c r="J37934" s="169"/>
    </row>
    <row r="37935" spans="10:10" ht="13">
      <c r="J37935" s="169"/>
    </row>
    <row r="37936" spans="10:10" ht="13">
      <c r="J37936" s="169"/>
    </row>
    <row r="37937" spans="10:10" ht="13">
      <c r="J37937" s="169"/>
    </row>
    <row r="37938" spans="10:10" ht="13">
      <c r="J37938" s="169"/>
    </row>
    <row r="37939" spans="10:10" ht="13">
      <c r="J37939" s="169"/>
    </row>
    <row r="37940" spans="10:10" ht="13">
      <c r="J37940" s="169"/>
    </row>
    <row r="37941" spans="10:10" ht="13">
      <c r="J37941" s="169"/>
    </row>
    <row r="37942" spans="10:10" ht="13">
      <c r="J37942" s="169"/>
    </row>
    <row r="37943" spans="10:10" ht="13">
      <c r="J37943" s="169"/>
    </row>
    <row r="37944" spans="10:10" ht="13">
      <c r="J37944" s="169"/>
    </row>
    <row r="37945" spans="10:10" ht="13">
      <c r="J37945" s="169"/>
    </row>
    <row r="37946" spans="10:10" ht="13">
      <c r="J37946" s="169"/>
    </row>
    <row r="37947" spans="10:10" ht="13">
      <c r="J37947" s="169"/>
    </row>
    <row r="37948" spans="10:10" ht="13">
      <c r="J37948" s="169"/>
    </row>
    <row r="37949" spans="10:10" ht="13">
      <c r="J37949" s="169"/>
    </row>
    <row r="37950" spans="10:10" ht="13">
      <c r="J37950" s="169"/>
    </row>
    <row r="37951" spans="10:10" ht="13">
      <c r="J37951" s="169"/>
    </row>
    <row r="37952" spans="10:10" ht="13">
      <c r="J37952" s="169"/>
    </row>
    <row r="37953" spans="10:10" ht="13">
      <c r="J37953" s="169"/>
    </row>
    <row r="37954" spans="10:10" ht="13">
      <c r="J37954" s="169"/>
    </row>
    <row r="37955" spans="10:10" ht="13">
      <c r="J37955" s="169"/>
    </row>
    <row r="37956" spans="10:10" ht="13">
      <c r="J37956" s="169"/>
    </row>
    <row r="37957" spans="10:10" ht="13">
      <c r="J37957" s="169"/>
    </row>
    <row r="37958" spans="10:10" ht="13">
      <c r="J37958" s="169"/>
    </row>
    <row r="37959" spans="10:10" ht="13">
      <c r="J37959" s="169"/>
    </row>
    <row r="37960" spans="10:10" ht="13">
      <c r="J37960" s="169"/>
    </row>
    <row r="37961" spans="10:10" ht="13">
      <c r="J37961" s="169"/>
    </row>
    <row r="37962" spans="10:10" ht="13">
      <c r="J37962" s="169"/>
    </row>
    <row r="37963" spans="10:10" ht="13">
      <c r="J37963" s="169"/>
    </row>
    <row r="37964" spans="10:10" ht="13">
      <c r="J37964" s="169"/>
    </row>
    <row r="37965" spans="10:10" ht="13">
      <c r="J37965" s="169"/>
    </row>
    <row r="37966" spans="10:10" ht="13">
      <c r="J37966" s="169"/>
    </row>
    <row r="37967" spans="10:10" ht="13">
      <c r="J37967" s="169"/>
    </row>
    <row r="37968" spans="10:10" ht="13">
      <c r="J37968" s="169"/>
    </row>
    <row r="37969" spans="10:10" ht="13">
      <c r="J37969" s="169"/>
    </row>
    <row r="37970" spans="10:10" ht="13">
      <c r="J37970" s="169"/>
    </row>
    <row r="37971" spans="10:10" ht="13">
      <c r="J37971" s="169"/>
    </row>
    <row r="37972" spans="10:10" ht="13">
      <c r="J37972" s="169"/>
    </row>
    <row r="37973" spans="10:10" ht="13">
      <c r="J37973" s="169"/>
    </row>
    <row r="37974" spans="10:10" ht="13">
      <c r="J37974" s="169"/>
    </row>
    <row r="37975" spans="10:10" ht="13">
      <c r="J37975" s="169"/>
    </row>
    <row r="37976" spans="10:10" ht="13">
      <c r="J37976" s="169"/>
    </row>
    <row r="37977" spans="10:10" ht="13">
      <c r="J37977" s="169"/>
    </row>
    <row r="37978" spans="10:10" ht="13">
      <c r="J37978" s="169"/>
    </row>
    <row r="37979" spans="10:10" ht="13">
      <c r="J37979" s="169"/>
    </row>
    <row r="37980" spans="10:10" ht="13">
      <c r="J37980" s="169"/>
    </row>
    <row r="37981" spans="10:10" ht="13">
      <c r="J37981" s="169"/>
    </row>
    <row r="37982" spans="10:10" ht="13">
      <c r="J37982" s="169"/>
    </row>
    <row r="37983" spans="10:10" ht="13">
      <c r="J37983" s="169"/>
    </row>
    <row r="37984" spans="10:10" ht="13">
      <c r="J37984" s="169"/>
    </row>
    <row r="37985" spans="10:10" ht="13">
      <c r="J37985" s="169"/>
    </row>
    <row r="37986" spans="10:10" ht="13">
      <c r="J37986" s="169"/>
    </row>
    <row r="37987" spans="10:10" ht="13">
      <c r="J37987" s="169"/>
    </row>
    <row r="37988" spans="10:10" ht="13">
      <c r="J37988" s="169"/>
    </row>
    <row r="37989" spans="10:10" ht="13">
      <c r="J37989" s="169"/>
    </row>
    <row r="37990" spans="10:10" ht="13">
      <c r="J37990" s="169"/>
    </row>
    <row r="37991" spans="10:10" ht="13">
      <c r="J37991" s="169"/>
    </row>
    <row r="37992" spans="10:10" ht="13">
      <c r="J37992" s="169"/>
    </row>
    <row r="37993" spans="10:10" ht="13">
      <c r="J37993" s="169"/>
    </row>
    <row r="37994" spans="10:10" ht="13">
      <c r="J37994" s="169"/>
    </row>
    <row r="37995" spans="10:10" ht="13">
      <c r="J37995" s="169"/>
    </row>
    <row r="37996" spans="10:10" ht="13">
      <c r="J37996" s="169"/>
    </row>
    <row r="37997" spans="10:10" ht="13">
      <c r="J37997" s="169"/>
    </row>
    <row r="37998" spans="10:10" ht="13">
      <c r="J37998" s="169"/>
    </row>
    <row r="37999" spans="10:10" ht="13">
      <c r="J37999" s="169"/>
    </row>
    <row r="38000" spans="10:10" ht="13">
      <c r="J38000" s="169"/>
    </row>
    <row r="38001" spans="10:10" ht="13">
      <c r="J38001" s="169"/>
    </row>
    <row r="38002" spans="10:10" ht="13">
      <c r="J38002" s="169"/>
    </row>
    <row r="38003" spans="10:10" ht="13">
      <c r="J38003" s="169"/>
    </row>
    <row r="38004" spans="10:10" ht="13">
      <c r="J38004" s="169"/>
    </row>
    <row r="38005" spans="10:10" ht="13">
      <c r="J38005" s="169"/>
    </row>
    <row r="38006" spans="10:10" ht="13">
      <c r="J38006" s="169"/>
    </row>
    <row r="38007" spans="10:10" ht="13">
      <c r="J38007" s="169"/>
    </row>
    <row r="38008" spans="10:10" ht="13">
      <c r="J38008" s="169"/>
    </row>
    <row r="38009" spans="10:10" ht="13">
      <c r="J38009" s="169"/>
    </row>
    <row r="38010" spans="10:10" ht="13">
      <c r="J38010" s="169"/>
    </row>
    <row r="38011" spans="10:10" ht="13">
      <c r="J38011" s="169"/>
    </row>
    <row r="38012" spans="10:10" ht="13">
      <c r="J38012" s="169"/>
    </row>
    <row r="38013" spans="10:10" ht="13">
      <c r="J38013" s="169"/>
    </row>
    <row r="38014" spans="10:10" ht="13">
      <c r="J38014" s="169"/>
    </row>
    <row r="38015" spans="10:10" ht="13">
      <c r="J38015" s="169"/>
    </row>
    <row r="38016" spans="10:10" ht="13">
      <c r="J38016" s="169"/>
    </row>
    <row r="38017" spans="10:10" ht="13">
      <c r="J38017" s="169"/>
    </row>
    <row r="38018" spans="10:10" ht="13">
      <c r="J38018" s="169"/>
    </row>
    <row r="38019" spans="10:10" ht="13">
      <c r="J38019" s="169"/>
    </row>
    <row r="38020" spans="10:10" ht="13">
      <c r="J38020" s="169"/>
    </row>
    <row r="38021" spans="10:10" ht="13">
      <c r="J38021" s="169"/>
    </row>
    <row r="38022" spans="10:10" ht="13">
      <c r="J38022" s="169"/>
    </row>
    <row r="38023" spans="10:10" ht="13">
      <c r="J38023" s="169"/>
    </row>
    <row r="38024" spans="10:10" ht="13">
      <c r="J38024" s="169"/>
    </row>
    <row r="38025" spans="10:10" ht="13">
      <c r="J38025" s="169"/>
    </row>
    <row r="38026" spans="10:10" ht="13">
      <c r="J38026" s="169"/>
    </row>
    <row r="38027" spans="10:10" ht="13">
      <c r="J38027" s="169"/>
    </row>
    <row r="38028" spans="10:10" ht="13">
      <c r="J38028" s="169"/>
    </row>
    <row r="38029" spans="10:10" ht="13">
      <c r="J38029" s="169"/>
    </row>
    <row r="38030" spans="10:10" ht="13">
      <c r="J38030" s="169"/>
    </row>
    <row r="38031" spans="10:10" ht="13">
      <c r="J38031" s="169"/>
    </row>
    <row r="38032" spans="10:10" ht="13">
      <c r="J38032" s="169"/>
    </row>
    <row r="38033" spans="10:10" ht="13">
      <c r="J38033" s="169"/>
    </row>
    <row r="38034" spans="10:10" ht="13">
      <c r="J38034" s="169"/>
    </row>
    <row r="38035" spans="10:10" ht="13">
      <c r="J38035" s="169"/>
    </row>
    <row r="38036" spans="10:10" ht="13">
      <c r="J38036" s="169"/>
    </row>
    <row r="38037" spans="10:10" ht="13">
      <c r="J38037" s="169"/>
    </row>
    <row r="38038" spans="10:10" ht="13">
      <c r="J38038" s="169"/>
    </row>
    <row r="38039" spans="10:10" ht="13">
      <c r="J38039" s="169"/>
    </row>
    <row r="38040" spans="10:10" ht="13">
      <c r="J38040" s="169"/>
    </row>
    <row r="38041" spans="10:10" ht="13">
      <c r="J38041" s="169"/>
    </row>
    <row r="38042" spans="10:10" ht="13">
      <c r="J38042" s="169"/>
    </row>
    <row r="38043" spans="10:10" ht="13">
      <c r="J38043" s="169"/>
    </row>
    <row r="38044" spans="10:10" ht="13">
      <c r="J38044" s="169"/>
    </row>
    <row r="38045" spans="10:10" ht="13">
      <c r="J38045" s="169"/>
    </row>
    <row r="38046" spans="10:10" ht="13">
      <c r="J38046" s="169"/>
    </row>
    <row r="38047" spans="10:10" ht="13">
      <c r="J38047" s="169"/>
    </row>
    <row r="38048" spans="10:10" ht="13">
      <c r="J38048" s="169"/>
    </row>
    <row r="38049" spans="10:10" ht="13">
      <c r="J38049" s="169"/>
    </row>
    <row r="38050" spans="10:10" ht="13">
      <c r="J38050" s="169"/>
    </row>
    <row r="38051" spans="10:10" ht="13">
      <c r="J38051" s="169"/>
    </row>
    <row r="38052" spans="10:10" ht="13">
      <c r="J38052" s="169"/>
    </row>
    <row r="38053" spans="10:10" ht="13">
      <c r="J38053" s="169"/>
    </row>
    <row r="38054" spans="10:10" ht="13">
      <c r="J38054" s="169"/>
    </row>
    <row r="38055" spans="10:10" ht="13">
      <c r="J38055" s="169"/>
    </row>
    <row r="38056" spans="10:10" ht="13">
      <c r="J38056" s="169"/>
    </row>
    <row r="38057" spans="10:10" ht="13">
      <c r="J38057" s="169"/>
    </row>
    <row r="38058" spans="10:10" ht="13">
      <c r="J38058" s="169"/>
    </row>
    <row r="38059" spans="10:10" ht="13">
      <c r="J38059" s="169"/>
    </row>
    <row r="38060" spans="10:10" ht="13">
      <c r="J38060" s="169"/>
    </row>
    <row r="38061" spans="10:10" ht="13">
      <c r="J38061" s="169"/>
    </row>
    <row r="38062" spans="10:10" ht="13">
      <c r="J38062" s="169"/>
    </row>
    <row r="38063" spans="10:10" ht="13">
      <c r="J38063" s="169"/>
    </row>
    <row r="38064" spans="10:10" ht="13">
      <c r="J38064" s="169"/>
    </row>
    <row r="38065" spans="10:10" ht="13">
      <c r="J38065" s="169"/>
    </row>
    <row r="38066" spans="10:10" ht="13">
      <c r="J38066" s="169"/>
    </row>
    <row r="38067" spans="10:10" ht="13">
      <c r="J38067" s="169"/>
    </row>
    <row r="38068" spans="10:10" ht="13">
      <c r="J38068" s="169"/>
    </row>
    <row r="38069" spans="10:10" ht="13">
      <c r="J38069" s="169"/>
    </row>
    <row r="38070" spans="10:10" ht="13">
      <c r="J38070" s="169"/>
    </row>
    <row r="38071" spans="10:10" ht="13">
      <c r="J38071" s="169"/>
    </row>
    <row r="38072" spans="10:10" ht="13">
      <c r="J38072" s="169"/>
    </row>
    <row r="38073" spans="10:10" ht="13">
      <c r="J38073" s="169"/>
    </row>
    <row r="38074" spans="10:10" ht="13">
      <c r="J38074" s="169"/>
    </row>
    <row r="38075" spans="10:10" ht="13">
      <c r="J38075" s="169"/>
    </row>
    <row r="38076" spans="10:10" ht="13">
      <c r="J38076" s="169"/>
    </row>
    <row r="38077" spans="10:10" ht="13">
      <c r="J38077" s="169"/>
    </row>
    <row r="38078" spans="10:10" ht="13">
      <c r="J38078" s="169"/>
    </row>
    <row r="38079" spans="10:10" ht="13">
      <c r="J38079" s="169"/>
    </row>
    <row r="38080" spans="10:10" ht="13">
      <c r="J38080" s="169"/>
    </row>
    <row r="38081" spans="10:10" ht="13">
      <c r="J38081" s="169"/>
    </row>
    <row r="38082" spans="10:10" ht="13">
      <c r="J38082" s="169"/>
    </row>
    <row r="38083" spans="10:10" ht="13">
      <c r="J38083" s="169"/>
    </row>
    <row r="38084" spans="10:10" ht="13">
      <c r="J38084" s="169"/>
    </row>
    <row r="38085" spans="10:10" ht="13">
      <c r="J38085" s="169"/>
    </row>
    <row r="38086" spans="10:10" ht="13">
      <c r="J38086" s="169"/>
    </row>
    <row r="38087" spans="10:10" ht="13">
      <c r="J38087" s="169"/>
    </row>
    <row r="38088" spans="10:10" ht="13">
      <c r="J38088" s="169"/>
    </row>
    <row r="38089" spans="10:10" ht="13">
      <c r="J38089" s="169"/>
    </row>
    <row r="38090" spans="10:10" ht="13">
      <c r="J38090" s="169"/>
    </row>
    <row r="38091" spans="10:10" ht="13">
      <c r="J38091" s="169"/>
    </row>
    <row r="38092" spans="10:10" ht="13">
      <c r="J38092" s="169"/>
    </row>
    <row r="38093" spans="10:10" ht="13">
      <c r="J38093" s="169"/>
    </row>
    <row r="38094" spans="10:10" ht="13">
      <c r="J38094" s="169"/>
    </row>
    <row r="38095" spans="10:10" ht="13">
      <c r="J38095" s="169"/>
    </row>
    <row r="38096" spans="10:10" ht="13">
      <c r="J38096" s="169"/>
    </row>
    <row r="38097" spans="10:10" ht="13">
      <c r="J38097" s="169"/>
    </row>
    <row r="38098" spans="10:10" ht="13">
      <c r="J38098" s="169"/>
    </row>
    <row r="38099" spans="10:10" ht="13">
      <c r="J38099" s="169"/>
    </row>
    <row r="38100" spans="10:10" ht="13">
      <c r="J38100" s="169"/>
    </row>
    <row r="38101" spans="10:10" ht="13">
      <c r="J38101" s="169"/>
    </row>
    <row r="38102" spans="10:10" ht="13">
      <c r="J38102" s="169"/>
    </row>
    <row r="38103" spans="10:10" ht="13">
      <c r="J38103" s="169"/>
    </row>
    <row r="38104" spans="10:10" ht="13">
      <c r="J38104" s="169"/>
    </row>
    <row r="38105" spans="10:10" ht="13">
      <c r="J38105" s="169"/>
    </row>
    <row r="38106" spans="10:10" ht="13">
      <c r="J38106" s="169"/>
    </row>
    <row r="38107" spans="10:10" ht="13">
      <c r="J38107" s="169"/>
    </row>
    <row r="38108" spans="10:10" ht="13">
      <c r="J38108" s="169"/>
    </row>
    <row r="38109" spans="10:10" ht="13">
      <c r="J38109" s="169"/>
    </row>
    <row r="38110" spans="10:10" ht="13">
      <c r="J38110" s="169"/>
    </row>
    <row r="38111" spans="10:10" ht="13">
      <c r="J38111" s="169"/>
    </row>
    <row r="38112" spans="10:10" ht="13">
      <c r="J38112" s="169"/>
    </row>
    <row r="38113" spans="10:10" ht="13">
      <c r="J38113" s="169"/>
    </row>
    <row r="38114" spans="10:10" ht="13">
      <c r="J38114" s="169"/>
    </row>
    <row r="38115" spans="10:10" ht="13">
      <c r="J38115" s="169"/>
    </row>
    <row r="38116" spans="10:10" ht="13">
      <c r="J38116" s="169"/>
    </row>
    <row r="38117" spans="10:10" ht="13">
      <c r="J38117" s="169"/>
    </row>
    <row r="38118" spans="10:10" ht="13">
      <c r="J38118" s="169"/>
    </row>
    <row r="38119" spans="10:10" ht="13">
      <c r="J38119" s="169"/>
    </row>
    <row r="38120" spans="10:10" ht="13">
      <c r="J38120" s="169"/>
    </row>
    <row r="38121" spans="10:10" ht="13">
      <c r="J38121" s="169"/>
    </row>
    <row r="38122" spans="10:10" ht="13">
      <c r="J38122" s="169"/>
    </row>
    <row r="38123" spans="10:10" ht="13">
      <c r="J38123" s="169"/>
    </row>
    <row r="38124" spans="10:10" ht="13">
      <c r="J38124" s="169"/>
    </row>
    <row r="38125" spans="10:10" ht="13">
      <c r="J38125" s="169"/>
    </row>
    <row r="38126" spans="10:10" ht="13">
      <c r="J38126" s="169"/>
    </row>
    <row r="38127" spans="10:10" ht="13">
      <c r="J38127" s="169"/>
    </row>
    <row r="38128" spans="10:10" ht="13">
      <c r="J38128" s="169"/>
    </row>
    <row r="38129" spans="10:10" ht="13">
      <c r="J38129" s="169"/>
    </row>
    <row r="38130" spans="10:10" ht="13">
      <c r="J38130" s="169"/>
    </row>
    <row r="38131" spans="10:10" ht="13">
      <c r="J38131" s="169"/>
    </row>
    <row r="38132" spans="10:10" ht="13">
      <c r="J38132" s="169"/>
    </row>
    <row r="38133" spans="10:10" ht="13">
      <c r="J38133" s="169"/>
    </row>
    <row r="38134" spans="10:10" ht="13">
      <c r="J38134" s="169"/>
    </row>
    <row r="38135" spans="10:10" ht="13">
      <c r="J38135" s="169"/>
    </row>
    <row r="38136" spans="10:10" ht="13">
      <c r="J38136" s="169"/>
    </row>
    <row r="38137" spans="10:10" ht="13">
      <c r="J38137" s="169"/>
    </row>
    <row r="38138" spans="10:10" ht="13">
      <c r="J38138" s="169"/>
    </row>
    <row r="38139" spans="10:10" ht="13">
      <c r="J38139" s="169"/>
    </row>
    <row r="38140" spans="10:10" ht="13">
      <c r="J38140" s="169"/>
    </row>
    <row r="38141" spans="10:10" ht="13">
      <c r="J38141" s="169"/>
    </row>
    <row r="38142" spans="10:10" ht="13">
      <c r="J38142" s="169"/>
    </row>
    <row r="38143" spans="10:10" ht="13">
      <c r="J38143" s="169"/>
    </row>
    <row r="38144" spans="10:10" ht="13">
      <c r="J38144" s="169"/>
    </row>
    <row r="38145" spans="10:10" ht="13">
      <c r="J38145" s="169"/>
    </row>
    <row r="38146" spans="10:10" ht="13">
      <c r="J38146" s="169"/>
    </row>
    <row r="38147" spans="10:10" ht="13">
      <c r="J38147" s="169"/>
    </row>
    <row r="38148" spans="10:10" ht="13">
      <c r="J38148" s="169"/>
    </row>
    <row r="38149" spans="10:10" ht="13">
      <c r="J38149" s="169"/>
    </row>
    <row r="38150" spans="10:10" ht="13">
      <c r="J38150" s="169"/>
    </row>
    <row r="38151" spans="10:10" ht="13">
      <c r="J38151" s="169"/>
    </row>
    <row r="38152" spans="10:10" ht="13">
      <c r="J38152" s="169"/>
    </row>
    <row r="38153" spans="10:10" ht="13">
      <c r="J38153" s="169"/>
    </row>
    <row r="38154" spans="10:10" ht="13">
      <c r="J38154" s="169"/>
    </row>
    <row r="38155" spans="10:10" ht="13">
      <c r="J38155" s="169"/>
    </row>
    <row r="38156" spans="10:10" ht="13">
      <c r="J38156" s="169"/>
    </row>
    <row r="38157" spans="10:10" ht="13">
      <c r="J38157" s="169"/>
    </row>
    <row r="38158" spans="10:10" ht="13">
      <c r="J38158" s="169"/>
    </row>
    <row r="38159" spans="10:10" ht="13">
      <c r="J38159" s="169"/>
    </row>
    <row r="38160" spans="10:10" ht="13">
      <c r="J38160" s="169"/>
    </row>
    <row r="38161" spans="10:10" ht="13">
      <c r="J38161" s="169"/>
    </row>
    <row r="38162" spans="10:10" ht="13">
      <c r="J38162" s="169"/>
    </row>
    <row r="38163" spans="10:10" ht="13">
      <c r="J38163" s="169"/>
    </row>
    <row r="38164" spans="10:10" ht="13">
      <c r="J38164" s="169"/>
    </row>
    <row r="38165" spans="10:10" ht="13">
      <c r="J38165" s="169"/>
    </row>
    <row r="38166" spans="10:10" ht="13">
      <c r="J38166" s="169"/>
    </row>
    <row r="38167" spans="10:10" ht="13">
      <c r="J38167" s="169"/>
    </row>
    <row r="38168" spans="10:10" ht="13">
      <c r="J38168" s="169"/>
    </row>
    <row r="38169" spans="10:10" ht="13">
      <c r="J38169" s="169"/>
    </row>
    <row r="38170" spans="10:10" ht="13">
      <c r="J38170" s="169"/>
    </row>
    <row r="38171" spans="10:10" ht="13">
      <c r="J38171" s="169"/>
    </row>
    <row r="38172" spans="10:10" ht="13">
      <c r="J38172" s="169"/>
    </row>
    <row r="38173" spans="10:10" ht="13">
      <c r="J38173" s="169"/>
    </row>
    <row r="38174" spans="10:10" ht="13">
      <c r="J38174" s="169"/>
    </row>
    <row r="38175" spans="10:10" ht="13">
      <c r="J38175" s="169"/>
    </row>
    <row r="38176" spans="10:10" ht="13">
      <c r="J38176" s="169"/>
    </row>
    <row r="38177" spans="10:10" ht="13">
      <c r="J38177" s="169"/>
    </row>
    <row r="38178" spans="10:10" ht="13">
      <c r="J38178" s="169"/>
    </row>
    <row r="38179" spans="10:10" ht="13">
      <c r="J38179" s="169"/>
    </row>
    <row r="38180" spans="10:10" ht="13">
      <c r="J38180" s="169"/>
    </row>
    <row r="38181" spans="10:10" ht="13">
      <c r="J38181" s="169"/>
    </row>
    <row r="38182" spans="10:10" ht="13">
      <c r="J38182" s="169"/>
    </row>
    <row r="38183" spans="10:10" ht="13">
      <c r="J38183" s="169"/>
    </row>
    <row r="38184" spans="10:10" ht="13">
      <c r="J38184" s="169"/>
    </row>
    <row r="38185" spans="10:10" ht="13">
      <c r="J38185" s="169"/>
    </row>
    <row r="38186" spans="10:10" ht="13">
      <c r="J38186" s="169"/>
    </row>
    <row r="38187" spans="10:10" ht="13">
      <c r="J38187" s="169"/>
    </row>
    <row r="38188" spans="10:10" ht="13">
      <c r="J38188" s="169"/>
    </row>
    <row r="38189" spans="10:10" ht="13">
      <c r="J38189" s="169"/>
    </row>
    <row r="38190" spans="10:10" ht="13">
      <c r="J38190" s="169"/>
    </row>
    <row r="38191" spans="10:10" ht="13">
      <c r="J38191" s="169"/>
    </row>
    <row r="38192" spans="10:10" ht="13">
      <c r="J38192" s="169"/>
    </row>
    <row r="38193" spans="10:10" ht="13">
      <c r="J38193" s="169"/>
    </row>
    <row r="38194" spans="10:10" ht="13">
      <c r="J38194" s="169"/>
    </row>
    <row r="38195" spans="10:10" ht="13">
      <c r="J38195" s="169"/>
    </row>
    <row r="38196" spans="10:10" ht="13">
      <c r="J38196" s="169"/>
    </row>
    <row r="38197" spans="10:10" ht="13">
      <c r="J38197" s="169"/>
    </row>
    <row r="38198" spans="10:10" ht="13">
      <c r="J38198" s="169"/>
    </row>
    <row r="38199" spans="10:10" ht="13">
      <c r="J38199" s="169"/>
    </row>
    <row r="38200" spans="10:10" ht="13">
      <c r="J38200" s="169"/>
    </row>
    <row r="38201" spans="10:10" ht="13">
      <c r="J38201" s="169"/>
    </row>
    <row r="38202" spans="10:10" ht="13">
      <c r="J38202" s="169"/>
    </row>
    <row r="38203" spans="10:10" ht="13">
      <c r="J38203" s="169"/>
    </row>
    <row r="38204" spans="10:10" ht="13">
      <c r="J38204" s="169"/>
    </row>
    <row r="38205" spans="10:10" ht="13">
      <c r="J38205" s="169"/>
    </row>
    <row r="38206" spans="10:10" ht="13">
      <c r="J38206" s="169"/>
    </row>
    <row r="38207" spans="10:10" ht="13">
      <c r="J38207" s="169"/>
    </row>
    <row r="38208" spans="10:10" ht="13">
      <c r="J38208" s="169"/>
    </row>
    <row r="38209" spans="10:10" ht="13">
      <c r="J38209" s="169"/>
    </row>
    <row r="38210" spans="10:10" ht="13">
      <c r="J38210" s="169"/>
    </row>
    <row r="38211" spans="10:10" ht="13">
      <c r="J38211" s="169"/>
    </row>
    <row r="38212" spans="10:10" ht="13">
      <c r="J38212" s="169"/>
    </row>
    <row r="38213" spans="10:10" ht="13">
      <c r="J38213" s="169"/>
    </row>
    <row r="38214" spans="10:10" ht="13">
      <c r="J38214" s="169"/>
    </row>
    <row r="38215" spans="10:10" ht="13">
      <c r="J38215" s="169"/>
    </row>
    <row r="38216" spans="10:10" ht="13">
      <c r="J38216" s="169"/>
    </row>
    <row r="38217" spans="10:10" ht="13">
      <c r="J38217" s="169"/>
    </row>
    <row r="38218" spans="10:10" ht="13">
      <c r="J38218" s="169"/>
    </row>
    <row r="38219" spans="10:10" ht="13">
      <c r="J38219" s="169"/>
    </row>
    <row r="38220" spans="10:10" ht="13">
      <c r="J38220" s="169"/>
    </row>
    <row r="38221" spans="10:10" ht="13">
      <c r="J38221" s="169"/>
    </row>
    <row r="38222" spans="10:10" ht="13">
      <c r="J38222" s="169"/>
    </row>
    <row r="38223" spans="10:10" ht="13">
      <c r="J38223" s="169"/>
    </row>
    <row r="38224" spans="10:10" ht="13">
      <c r="J38224" s="169"/>
    </row>
    <row r="38225" spans="10:10" ht="13">
      <c r="J38225" s="169"/>
    </row>
    <row r="38226" spans="10:10" ht="13">
      <c r="J38226" s="169"/>
    </row>
    <row r="38227" spans="10:10" ht="13">
      <c r="J38227" s="169"/>
    </row>
    <row r="38228" spans="10:10" ht="13">
      <c r="J38228" s="169"/>
    </row>
    <row r="38229" spans="10:10" ht="13">
      <c r="J38229" s="169"/>
    </row>
    <row r="38230" spans="10:10" ht="13">
      <c r="J38230" s="169"/>
    </row>
    <row r="38231" spans="10:10" ht="13">
      <c r="J38231" s="169"/>
    </row>
    <row r="38232" spans="10:10" ht="13">
      <c r="J38232" s="169"/>
    </row>
    <row r="38233" spans="10:10" ht="13">
      <c r="J38233" s="169"/>
    </row>
    <row r="38234" spans="10:10" ht="13">
      <c r="J38234" s="169"/>
    </row>
    <row r="38235" spans="10:10" ht="13">
      <c r="J38235" s="169"/>
    </row>
    <row r="38236" spans="10:10" ht="13">
      <c r="J38236" s="169"/>
    </row>
    <row r="38237" spans="10:10" ht="13">
      <c r="J38237" s="169"/>
    </row>
    <row r="38238" spans="10:10" ht="13">
      <c r="J38238" s="169"/>
    </row>
    <row r="38239" spans="10:10" ht="13">
      <c r="J38239" s="169"/>
    </row>
    <row r="38240" spans="10:10" ht="13">
      <c r="J38240" s="169"/>
    </row>
    <row r="38241" spans="10:10" ht="13">
      <c r="J38241" s="169"/>
    </row>
    <row r="38242" spans="10:10" ht="13">
      <c r="J38242" s="169"/>
    </row>
    <row r="38243" spans="10:10" ht="13">
      <c r="J38243" s="169"/>
    </row>
    <row r="38244" spans="10:10" ht="13">
      <c r="J38244" s="169"/>
    </row>
    <row r="38245" spans="10:10" ht="13">
      <c r="J38245" s="169"/>
    </row>
    <row r="38246" spans="10:10" ht="13">
      <c r="J38246" s="169"/>
    </row>
    <row r="38247" spans="10:10" ht="13">
      <c r="J38247" s="169"/>
    </row>
    <row r="38248" spans="10:10" ht="13">
      <c r="J38248" s="169"/>
    </row>
    <row r="38249" spans="10:10" ht="13">
      <c r="J38249" s="169"/>
    </row>
    <row r="38250" spans="10:10" ht="13">
      <c r="J38250" s="169"/>
    </row>
    <row r="38251" spans="10:10" ht="13">
      <c r="J38251" s="169"/>
    </row>
    <row r="38252" spans="10:10" ht="13">
      <c r="J38252" s="169"/>
    </row>
    <row r="38253" spans="10:10" ht="13">
      <c r="J38253" s="169"/>
    </row>
    <row r="38254" spans="10:10" ht="13">
      <c r="J38254" s="169"/>
    </row>
    <row r="38255" spans="10:10" ht="13">
      <c r="J38255" s="169"/>
    </row>
    <row r="38256" spans="10:10" ht="13">
      <c r="J38256" s="169"/>
    </row>
    <row r="38257" spans="10:10" ht="13">
      <c r="J38257" s="169"/>
    </row>
    <row r="38258" spans="10:10" ht="13">
      <c r="J38258" s="169"/>
    </row>
    <row r="38259" spans="10:10" ht="13">
      <c r="J38259" s="169"/>
    </row>
    <row r="38260" spans="10:10" ht="13">
      <c r="J38260" s="169"/>
    </row>
    <row r="38261" spans="10:10" ht="13">
      <c r="J38261" s="169"/>
    </row>
    <row r="38262" spans="10:10" ht="13">
      <c r="J38262" s="169"/>
    </row>
    <row r="38263" spans="10:10" ht="13">
      <c r="J38263" s="169"/>
    </row>
    <row r="38264" spans="10:10" ht="13">
      <c r="J38264" s="169"/>
    </row>
    <row r="38265" spans="10:10" ht="13">
      <c r="J38265" s="169"/>
    </row>
    <row r="38266" spans="10:10" ht="13">
      <c r="J38266" s="169"/>
    </row>
    <row r="38267" spans="10:10" ht="13">
      <c r="J38267" s="169"/>
    </row>
    <row r="38268" spans="10:10" ht="13">
      <c r="J38268" s="169"/>
    </row>
    <row r="38269" spans="10:10" ht="13">
      <c r="J38269" s="169"/>
    </row>
    <row r="38270" spans="10:10" ht="13">
      <c r="J38270" s="169"/>
    </row>
    <row r="38271" spans="10:10" ht="13">
      <c r="J38271" s="169"/>
    </row>
    <row r="38272" spans="10:10" ht="13">
      <c r="J38272" s="169"/>
    </row>
    <row r="38273" spans="10:10" ht="13">
      <c r="J38273" s="169"/>
    </row>
    <row r="38274" spans="10:10" ht="13">
      <c r="J38274" s="169"/>
    </row>
    <row r="38275" spans="10:10" ht="13">
      <c r="J38275" s="169"/>
    </row>
    <row r="38276" spans="10:10" ht="13">
      <c r="J38276" s="169"/>
    </row>
    <row r="38277" spans="10:10" ht="13">
      <c r="J38277" s="169"/>
    </row>
    <row r="38278" spans="10:10" ht="13">
      <c r="J38278" s="169"/>
    </row>
    <row r="38279" spans="10:10" ht="13">
      <c r="J38279" s="169"/>
    </row>
    <row r="38280" spans="10:10" ht="13">
      <c r="J38280" s="169"/>
    </row>
    <row r="38281" spans="10:10" ht="13">
      <c r="J38281" s="169"/>
    </row>
    <row r="38282" spans="10:10" ht="13">
      <c r="J38282" s="169"/>
    </row>
    <row r="38283" spans="10:10" ht="13">
      <c r="J38283" s="169"/>
    </row>
    <row r="38284" spans="10:10" ht="13">
      <c r="J38284" s="169"/>
    </row>
    <row r="38285" spans="10:10" ht="13">
      <c r="J38285" s="169"/>
    </row>
    <row r="38286" spans="10:10" ht="13">
      <c r="J38286" s="169"/>
    </row>
    <row r="38287" spans="10:10" ht="13">
      <c r="J38287" s="169"/>
    </row>
    <row r="38288" spans="10:10" ht="13">
      <c r="J38288" s="169"/>
    </row>
    <row r="38289" spans="10:10" ht="13">
      <c r="J38289" s="169"/>
    </row>
    <row r="38290" spans="10:10" ht="13">
      <c r="J38290" s="169"/>
    </row>
    <row r="38291" spans="10:10" ht="13">
      <c r="J38291" s="169"/>
    </row>
    <row r="38292" spans="10:10" ht="13">
      <c r="J38292" s="169"/>
    </row>
    <row r="38293" spans="10:10" ht="13">
      <c r="J38293" s="169"/>
    </row>
    <row r="38294" spans="10:10" ht="13">
      <c r="J38294" s="169"/>
    </row>
    <row r="38295" spans="10:10" ht="13">
      <c r="J38295" s="169"/>
    </row>
    <row r="38296" spans="10:10" ht="13">
      <c r="J38296" s="169"/>
    </row>
    <row r="38297" spans="10:10" ht="13">
      <c r="J38297" s="169"/>
    </row>
    <row r="38298" spans="10:10" ht="13">
      <c r="J38298" s="169"/>
    </row>
    <row r="38299" spans="10:10" ht="13">
      <c r="J38299" s="169"/>
    </row>
    <row r="38300" spans="10:10" ht="13">
      <c r="J38300" s="169"/>
    </row>
    <row r="38301" spans="10:10" ht="13">
      <c r="J38301" s="169"/>
    </row>
    <row r="38302" spans="10:10" ht="13">
      <c r="J38302" s="169"/>
    </row>
    <row r="38303" spans="10:10" ht="13">
      <c r="J38303" s="169"/>
    </row>
    <row r="38304" spans="10:10" ht="13">
      <c r="J38304" s="169"/>
    </row>
    <row r="38305" spans="10:10" ht="13">
      <c r="J38305" s="169"/>
    </row>
    <row r="38306" spans="10:10" ht="13">
      <c r="J38306" s="169"/>
    </row>
    <row r="38307" spans="10:10" ht="13">
      <c r="J38307" s="169"/>
    </row>
    <row r="38308" spans="10:10" ht="13">
      <c r="J38308" s="169"/>
    </row>
    <row r="38309" spans="10:10" ht="13">
      <c r="J38309" s="169"/>
    </row>
    <row r="38310" spans="10:10" ht="13">
      <c r="J38310" s="169"/>
    </row>
    <row r="38311" spans="10:10" ht="13">
      <c r="J38311" s="169"/>
    </row>
    <row r="38312" spans="10:10" ht="13">
      <c r="J38312" s="169"/>
    </row>
    <row r="38313" spans="10:10" ht="13">
      <c r="J38313" s="169"/>
    </row>
    <row r="38314" spans="10:10" ht="13">
      <c r="J38314" s="169"/>
    </row>
    <row r="38315" spans="10:10" ht="13">
      <c r="J38315" s="169"/>
    </row>
    <row r="38316" spans="10:10" ht="13">
      <c r="J38316" s="169"/>
    </row>
    <row r="38317" spans="10:10" ht="13">
      <c r="J38317" s="169"/>
    </row>
    <row r="38318" spans="10:10" ht="13">
      <c r="J38318" s="169"/>
    </row>
    <row r="38319" spans="10:10" ht="13">
      <c r="J38319" s="169"/>
    </row>
    <row r="38320" spans="10:10" ht="13">
      <c r="J38320" s="169"/>
    </row>
    <row r="38321" spans="10:10" ht="13">
      <c r="J38321" s="169"/>
    </row>
    <row r="38322" spans="10:10" ht="13">
      <c r="J38322" s="169"/>
    </row>
    <row r="38323" spans="10:10" ht="13">
      <c r="J38323" s="169"/>
    </row>
    <row r="38324" spans="10:10" ht="13">
      <c r="J38324" s="169"/>
    </row>
    <row r="38325" spans="10:10" ht="13">
      <c r="J38325" s="169"/>
    </row>
    <row r="38326" spans="10:10" ht="13">
      <c r="J38326" s="169"/>
    </row>
    <row r="38327" spans="10:10" ht="13">
      <c r="J38327" s="169"/>
    </row>
    <row r="38328" spans="10:10" ht="13">
      <c r="J38328" s="169"/>
    </row>
    <row r="38329" spans="10:10" ht="13">
      <c r="J38329" s="169"/>
    </row>
    <row r="38330" spans="10:10" ht="13">
      <c r="J38330" s="169"/>
    </row>
    <row r="38331" spans="10:10" ht="13">
      <c r="J38331" s="169"/>
    </row>
    <row r="38332" spans="10:10" ht="13">
      <c r="J38332" s="169"/>
    </row>
    <row r="38333" spans="10:10" ht="13">
      <c r="J38333" s="169"/>
    </row>
    <row r="38334" spans="10:10" ht="13">
      <c r="J38334" s="169"/>
    </row>
    <row r="38335" spans="10:10" ht="13">
      <c r="J38335" s="169"/>
    </row>
    <row r="38336" spans="10:10" ht="13">
      <c r="J38336" s="169"/>
    </row>
    <row r="38337" spans="10:10" ht="13">
      <c r="J38337" s="169"/>
    </row>
    <row r="38338" spans="10:10" ht="13">
      <c r="J38338" s="169"/>
    </row>
    <row r="38339" spans="10:10" ht="13">
      <c r="J38339" s="169"/>
    </row>
    <row r="38340" spans="10:10" ht="13">
      <c r="J38340" s="169"/>
    </row>
    <row r="38341" spans="10:10" ht="13">
      <c r="J38341" s="169"/>
    </row>
    <row r="38342" spans="10:10" ht="13">
      <c r="J38342" s="169"/>
    </row>
    <row r="38343" spans="10:10" ht="13">
      <c r="J38343" s="169"/>
    </row>
    <row r="38344" spans="10:10" ht="13">
      <c r="J38344" s="169"/>
    </row>
    <row r="38345" spans="10:10" ht="13">
      <c r="J38345" s="169"/>
    </row>
    <row r="38346" spans="10:10" ht="13">
      <c r="J38346" s="169"/>
    </row>
    <row r="38347" spans="10:10" ht="13">
      <c r="J38347" s="169"/>
    </row>
    <row r="38348" spans="10:10" ht="13">
      <c r="J38348" s="169"/>
    </row>
    <row r="38349" spans="10:10" ht="13">
      <c r="J38349" s="169"/>
    </row>
    <row r="38350" spans="10:10" ht="13">
      <c r="J38350" s="169"/>
    </row>
    <row r="38351" spans="10:10" ht="13">
      <c r="J38351" s="169"/>
    </row>
    <row r="38352" spans="10:10" ht="13">
      <c r="J38352" s="169"/>
    </row>
    <row r="38353" spans="10:10" ht="13">
      <c r="J38353" s="169"/>
    </row>
    <row r="38354" spans="10:10" ht="13">
      <c r="J38354" s="169"/>
    </row>
    <row r="38355" spans="10:10" ht="13">
      <c r="J38355" s="169"/>
    </row>
    <row r="38356" spans="10:10" ht="13">
      <c r="J38356" s="169"/>
    </row>
    <row r="38357" spans="10:10" ht="13">
      <c r="J38357" s="169"/>
    </row>
    <row r="38358" spans="10:10" ht="13">
      <c r="J38358" s="169"/>
    </row>
    <row r="38359" spans="10:10" ht="13">
      <c r="J38359" s="169"/>
    </row>
    <row r="38360" spans="10:10" ht="13">
      <c r="J38360" s="169"/>
    </row>
    <row r="38361" spans="10:10" ht="13">
      <c r="J38361" s="169"/>
    </row>
    <row r="38362" spans="10:10" ht="13">
      <c r="J38362" s="169"/>
    </row>
    <row r="38363" spans="10:10" ht="13">
      <c r="J38363" s="169"/>
    </row>
    <row r="38364" spans="10:10" ht="13">
      <c r="J38364" s="169"/>
    </row>
    <row r="38365" spans="10:10" ht="13">
      <c r="J38365" s="169"/>
    </row>
    <row r="38366" spans="10:10" ht="13">
      <c r="J38366" s="169"/>
    </row>
    <row r="38367" spans="10:10" ht="13">
      <c r="J38367" s="169"/>
    </row>
    <row r="38368" spans="10:10" ht="13">
      <c r="J38368" s="169"/>
    </row>
    <row r="38369" spans="10:10" ht="13">
      <c r="J38369" s="169"/>
    </row>
    <row r="38370" spans="10:10" ht="13">
      <c r="J38370" s="169"/>
    </row>
    <row r="38371" spans="10:10" ht="13">
      <c r="J38371" s="169"/>
    </row>
    <row r="38372" spans="10:10" ht="13">
      <c r="J38372" s="169"/>
    </row>
    <row r="38373" spans="10:10" ht="13">
      <c r="J38373" s="169"/>
    </row>
    <row r="38374" spans="10:10" ht="13">
      <c r="J38374" s="169"/>
    </row>
    <row r="38375" spans="10:10" ht="13">
      <c r="J38375" s="169"/>
    </row>
    <row r="38376" spans="10:10" ht="13">
      <c r="J38376" s="169"/>
    </row>
    <row r="38377" spans="10:10" ht="13">
      <c r="J38377" s="169"/>
    </row>
    <row r="38378" spans="10:10" ht="13">
      <c r="J38378" s="169"/>
    </row>
    <row r="38379" spans="10:10" ht="13">
      <c r="J38379" s="169"/>
    </row>
    <row r="38380" spans="10:10" ht="13">
      <c r="J38380" s="169"/>
    </row>
    <row r="38381" spans="10:10" ht="13">
      <c r="J38381" s="169"/>
    </row>
    <row r="38382" spans="10:10" ht="13">
      <c r="J38382" s="169"/>
    </row>
    <row r="38383" spans="10:10" ht="13">
      <c r="J38383" s="169"/>
    </row>
    <row r="38384" spans="10:10" ht="13">
      <c r="J38384" s="169"/>
    </row>
    <row r="38385" spans="10:10" ht="13">
      <c r="J38385" s="169"/>
    </row>
    <row r="38386" spans="10:10" ht="13">
      <c r="J38386" s="169"/>
    </row>
    <row r="38387" spans="10:10" ht="13">
      <c r="J38387" s="169"/>
    </row>
    <row r="38388" spans="10:10" ht="13">
      <c r="J38388" s="169"/>
    </row>
    <row r="38389" spans="10:10" ht="13">
      <c r="J38389" s="169"/>
    </row>
    <row r="38390" spans="10:10" ht="13">
      <c r="J38390" s="169"/>
    </row>
    <row r="38391" spans="10:10" ht="13">
      <c r="J38391" s="169"/>
    </row>
    <row r="38392" spans="10:10" ht="13">
      <c r="J38392" s="169"/>
    </row>
    <row r="38393" spans="10:10" ht="13">
      <c r="J38393" s="169"/>
    </row>
    <row r="38394" spans="10:10" ht="13">
      <c r="J38394" s="169"/>
    </row>
    <row r="38395" spans="10:10" ht="13">
      <c r="J38395" s="169"/>
    </row>
    <row r="38396" spans="10:10" ht="13">
      <c r="J38396" s="169"/>
    </row>
    <row r="38397" spans="10:10" ht="13">
      <c r="J38397" s="169"/>
    </row>
    <row r="38398" spans="10:10" ht="13">
      <c r="J38398" s="169"/>
    </row>
    <row r="38399" spans="10:10" ht="13">
      <c r="J38399" s="169"/>
    </row>
    <row r="38400" spans="10:10" ht="13">
      <c r="J38400" s="169"/>
    </row>
    <row r="38401" spans="10:10" ht="13">
      <c r="J38401" s="169"/>
    </row>
    <row r="38402" spans="10:10" ht="13">
      <c r="J38402" s="169"/>
    </row>
    <row r="38403" spans="10:10" ht="13">
      <c r="J38403" s="169"/>
    </row>
    <row r="38404" spans="10:10" ht="13">
      <c r="J38404" s="169"/>
    </row>
    <row r="38405" spans="10:10" ht="13">
      <c r="J38405" s="169"/>
    </row>
    <row r="38406" spans="10:10" ht="13">
      <c r="J38406" s="169"/>
    </row>
    <row r="38407" spans="10:10" ht="13">
      <c r="J38407" s="169"/>
    </row>
    <row r="38408" spans="10:10" ht="13">
      <c r="J38408" s="169"/>
    </row>
    <row r="38409" spans="10:10" ht="13">
      <c r="J38409" s="169"/>
    </row>
    <row r="38410" spans="10:10" ht="13">
      <c r="J38410" s="169"/>
    </row>
    <row r="38411" spans="10:10" ht="13">
      <c r="J38411" s="169"/>
    </row>
    <row r="38412" spans="10:10" ht="13">
      <c r="J38412" s="169"/>
    </row>
    <row r="38413" spans="10:10" ht="13">
      <c r="J38413" s="169"/>
    </row>
    <row r="38414" spans="10:10" ht="13">
      <c r="J38414" s="169"/>
    </row>
    <row r="38415" spans="10:10" ht="13">
      <c r="J38415" s="169"/>
    </row>
    <row r="38416" spans="10:10" ht="13">
      <c r="J38416" s="169"/>
    </row>
    <row r="38417" spans="10:10" ht="13">
      <c r="J38417" s="169"/>
    </row>
    <row r="38418" spans="10:10" ht="13">
      <c r="J38418" s="169"/>
    </row>
    <row r="38419" spans="10:10" ht="13">
      <c r="J38419" s="169"/>
    </row>
    <row r="38420" spans="10:10" ht="13">
      <c r="J38420" s="169"/>
    </row>
    <row r="38421" spans="10:10" ht="13">
      <c r="J38421" s="169"/>
    </row>
    <row r="38422" spans="10:10" ht="13">
      <c r="J38422" s="169"/>
    </row>
    <row r="38423" spans="10:10" ht="13">
      <c r="J38423" s="169"/>
    </row>
    <row r="38424" spans="10:10" ht="13">
      <c r="J38424" s="169"/>
    </row>
    <row r="38425" spans="10:10" ht="13">
      <c r="J38425" s="169"/>
    </row>
    <row r="38426" spans="10:10" ht="13">
      <c r="J38426" s="169"/>
    </row>
    <row r="38427" spans="10:10" ht="13">
      <c r="J38427" s="169"/>
    </row>
    <row r="38428" spans="10:10" ht="13">
      <c r="J38428" s="169"/>
    </row>
    <row r="38429" spans="10:10" ht="13">
      <c r="J38429" s="169"/>
    </row>
    <row r="38430" spans="10:10" ht="13">
      <c r="J38430" s="169"/>
    </row>
    <row r="38431" spans="10:10" ht="13">
      <c r="J38431" s="169"/>
    </row>
    <row r="38432" spans="10:10" ht="13">
      <c r="J38432" s="169"/>
    </row>
    <row r="38433" spans="10:10" ht="13">
      <c r="J38433" s="169"/>
    </row>
    <row r="38434" spans="10:10" ht="13">
      <c r="J38434" s="169"/>
    </row>
    <row r="38435" spans="10:10" ht="13">
      <c r="J38435" s="169"/>
    </row>
    <row r="38436" spans="10:10" ht="13">
      <c r="J38436" s="169"/>
    </row>
    <row r="38437" spans="10:10" ht="13">
      <c r="J38437" s="169"/>
    </row>
    <row r="38438" spans="10:10" ht="13">
      <c r="J38438" s="169"/>
    </row>
    <row r="38439" spans="10:10" ht="13">
      <c r="J38439" s="169"/>
    </row>
    <row r="38440" spans="10:10" ht="13">
      <c r="J38440" s="169"/>
    </row>
    <row r="38441" spans="10:10" ht="13">
      <c r="J38441" s="169"/>
    </row>
    <row r="38442" spans="10:10" ht="13">
      <c r="J38442" s="169"/>
    </row>
    <row r="38443" spans="10:10" ht="13">
      <c r="J38443" s="169"/>
    </row>
    <row r="38444" spans="10:10" ht="13">
      <c r="J38444" s="169"/>
    </row>
    <row r="38445" spans="10:10" ht="13">
      <c r="J38445" s="169"/>
    </row>
    <row r="38446" spans="10:10" ht="13">
      <c r="J38446" s="169"/>
    </row>
    <row r="38447" spans="10:10" ht="13">
      <c r="J38447" s="169"/>
    </row>
    <row r="38448" spans="10:10" ht="13">
      <c r="J38448" s="169"/>
    </row>
    <row r="38449" spans="10:10" ht="13">
      <c r="J38449" s="169"/>
    </row>
    <row r="38450" spans="10:10" ht="13">
      <c r="J38450" s="169"/>
    </row>
    <row r="38451" spans="10:10" ht="13">
      <c r="J38451" s="169"/>
    </row>
    <row r="38452" spans="10:10" ht="13">
      <c r="J38452" s="169"/>
    </row>
    <row r="38453" spans="10:10" ht="13">
      <c r="J38453" s="169"/>
    </row>
    <row r="38454" spans="10:10" ht="13">
      <c r="J38454" s="169"/>
    </row>
    <row r="38455" spans="10:10" ht="13">
      <c r="J38455" s="169"/>
    </row>
    <row r="38456" spans="10:10" ht="13">
      <c r="J38456" s="169"/>
    </row>
    <row r="38457" spans="10:10" ht="13">
      <c r="J38457" s="169"/>
    </row>
    <row r="38458" spans="10:10" ht="13">
      <c r="J38458" s="169"/>
    </row>
    <row r="38459" spans="10:10" ht="13">
      <c r="J38459" s="169"/>
    </row>
    <row r="38460" spans="10:10" ht="13">
      <c r="J38460" s="169"/>
    </row>
    <row r="38461" spans="10:10" ht="13">
      <c r="J38461" s="169"/>
    </row>
    <row r="38462" spans="10:10" ht="13">
      <c r="J38462" s="169"/>
    </row>
    <row r="38463" spans="10:10" ht="13">
      <c r="J38463" s="169"/>
    </row>
    <row r="38464" spans="10:10" ht="13">
      <c r="J38464" s="169"/>
    </row>
    <row r="38465" spans="10:10" ht="13">
      <c r="J38465" s="169"/>
    </row>
    <row r="38466" spans="10:10" ht="13">
      <c r="J38466" s="169"/>
    </row>
    <row r="38467" spans="10:10" ht="13">
      <c r="J38467" s="169"/>
    </row>
    <row r="38468" spans="10:10" ht="13">
      <c r="J38468" s="169"/>
    </row>
    <row r="38469" spans="10:10" ht="13">
      <c r="J38469" s="169"/>
    </row>
    <row r="38470" spans="10:10" ht="13">
      <c r="J38470" s="169"/>
    </row>
    <row r="38471" spans="10:10" ht="13">
      <c r="J38471" s="169"/>
    </row>
    <row r="38472" spans="10:10" ht="13">
      <c r="J38472" s="169"/>
    </row>
    <row r="38473" spans="10:10" ht="13">
      <c r="J38473" s="169"/>
    </row>
    <row r="38474" spans="10:10" ht="13">
      <c r="J38474" s="169"/>
    </row>
    <row r="38475" spans="10:10" ht="13">
      <c r="J38475" s="169"/>
    </row>
    <row r="38476" spans="10:10" ht="13">
      <c r="J38476" s="169"/>
    </row>
    <row r="38477" spans="10:10" ht="13">
      <c r="J38477" s="169"/>
    </row>
    <row r="38478" spans="10:10" ht="13">
      <c r="J38478" s="169"/>
    </row>
    <row r="38479" spans="10:10" ht="13">
      <c r="J38479" s="169"/>
    </row>
    <row r="38480" spans="10:10" ht="13">
      <c r="J38480" s="169"/>
    </row>
    <row r="38481" spans="10:10" ht="13">
      <c r="J38481" s="169"/>
    </row>
    <row r="38482" spans="10:10" ht="13">
      <c r="J38482" s="169"/>
    </row>
    <row r="38483" spans="10:10" ht="13">
      <c r="J38483" s="169"/>
    </row>
    <row r="38484" spans="10:10" ht="13">
      <c r="J38484" s="169"/>
    </row>
    <row r="38485" spans="10:10" ht="13">
      <c r="J38485" s="169"/>
    </row>
    <row r="38486" spans="10:10" ht="13">
      <c r="J38486" s="169"/>
    </row>
    <row r="38487" spans="10:10" ht="13">
      <c r="J38487" s="169"/>
    </row>
    <row r="38488" spans="10:10" ht="13">
      <c r="J38488" s="169"/>
    </row>
    <row r="38489" spans="10:10" ht="13">
      <c r="J38489" s="169"/>
    </row>
    <row r="38490" spans="10:10" ht="13">
      <c r="J38490" s="169"/>
    </row>
    <row r="38491" spans="10:10" ht="13">
      <c r="J38491" s="169"/>
    </row>
    <row r="38492" spans="10:10" ht="13">
      <c r="J38492" s="169"/>
    </row>
    <row r="38493" spans="10:10" ht="13">
      <c r="J38493" s="169"/>
    </row>
    <row r="38494" spans="10:10" ht="13">
      <c r="J38494" s="169"/>
    </row>
    <row r="38495" spans="10:10" ht="13">
      <c r="J38495" s="169"/>
    </row>
    <row r="38496" spans="10:10" ht="13">
      <c r="J38496" s="169"/>
    </row>
    <row r="38497" spans="10:10" ht="13">
      <c r="J38497" s="169"/>
    </row>
    <row r="38498" spans="10:10" ht="13">
      <c r="J38498" s="169"/>
    </row>
    <row r="38499" spans="10:10" ht="13">
      <c r="J38499" s="169"/>
    </row>
    <row r="38500" spans="10:10" ht="13">
      <c r="J38500" s="169"/>
    </row>
    <row r="38501" spans="10:10" ht="13">
      <c r="J38501" s="169"/>
    </row>
    <row r="38502" spans="10:10" ht="13">
      <c r="J38502" s="169"/>
    </row>
    <row r="38503" spans="10:10" ht="13">
      <c r="J38503" s="169"/>
    </row>
    <row r="38504" spans="10:10" ht="13">
      <c r="J38504" s="169"/>
    </row>
    <row r="38505" spans="10:10" ht="13">
      <c r="J38505" s="169"/>
    </row>
    <row r="38506" spans="10:10" ht="13">
      <c r="J38506" s="169"/>
    </row>
    <row r="38507" spans="10:10" ht="13">
      <c r="J38507" s="169"/>
    </row>
    <row r="38508" spans="10:10" ht="13">
      <c r="J38508" s="169"/>
    </row>
    <row r="38509" spans="10:10" ht="13">
      <c r="J38509" s="169"/>
    </row>
    <row r="38510" spans="10:10" ht="13">
      <c r="J38510" s="169"/>
    </row>
    <row r="38511" spans="10:10" ht="13">
      <c r="J38511" s="169"/>
    </row>
    <row r="38512" spans="10:10" ht="13">
      <c r="J38512" s="169"/>
    </row>
    <row r="38513" spans="10:10" ht="13">
      <c r="J38513" s="169"/>
    </row>
    <row r="38514" spans="10:10" ht="13">
      <c r="J38514" s="169"/>
    </row>
    <row r="38515" spans="10:10" ht="13">
      <c r="J38515" s="169"/>
    </row>
    <row r="38516" spans="10:10" ht="13">
      <c r="J38516" s="169"/>
    </row>
    <row r="38517" spans="10:10" ht="13">
      <c r="J38517" s="169"/>
    </row>
    <row r="38518" spans="10:10" ht="13">
      <c r="J38518" s="169"/>
    </row>
    <row r="38519" spans="10:10" ht="13">
      <c r="J38519" s="169"/>
    </row>
    <row r="38520" spans="10:10" ht="13">
      <c r="J38520" s="169"/>
    </row>
    <row r="38521" spans="10:10" ht="13">
      <c r="J38521" s="169"/>
    </row>
    <row r="38522" spans="10:10" ht="13">
      <c r="J38522" s="169"/>
    </row>
    <row r="38523" spans="10:10" ht="13">
      <c r="J38523" s="169"/>
    </row>
    <row r="38524" spans="10:10" ht="13">
      <c r="J38524" s="169"/>
    </row>
    <row r="38525" spans="10:10" ht="13">
      <c r="J38525" s="169"/>
    </row>
    <row r="38526" spans="10:10" ht="13">
      <c r="J38526" s="169"/>
    </row>
    <row r="38527" spans="10:10" ht="13">
      <c r="J38527" s="169"/>
    </row>
    <row r="38528" spans="10:10" ht="13">
      <c r="J38528" s="169"/>
    </row>
    <row r="38529" spans="10:10" ht="13">
      <c r="J38529" s="169"/>
    </row>
    <row r="38530" spans="10:10" ht="13">
      <c r="J38530" s="169"/>
    </row>
    <row r="38531" spans="10:10" ht="13">
      <c r="J38531" s="169"/>
    </row>
    <row r="38532" spans="10:10" ht="13">
      <c r="J38532" s="169"/>
    </row>
    <row r="38533" spans="10:10" ht="13">
      <c r="J38533" s="169"/>
    </row>
    <row r="38534" spans="10:10" ht="13">
      <c r="J38534" s="169"/>
    </row>
    <row r="38535" spans="10:10" ht="13">
      <c r="J38535" s="169"/>
    </row>
    <row r="38536" spans="10:10" ht="13">
      <c r="J38536" s="169"/>
    </row>
    <row r="38537" spans="10:10" ht="13">
      <c r="J38537" s="169"/>
    </row>
    <row r="38538" spans="10:10" ht="13">
      <c r="J38538" s="169"/>
    </row>
    <row r="38539" spans="10:10" ht="13">
      <c r="J38539" s="169"/>
    </row>
    <row r="38540" spans="10:10" ht="13">
      <c r="J38540" s="169"/>
    </row>
    <row r="38541" spans="10:10" ht="13">
      <c r="J38541" s="169"/>
    </row>
    <row r="38542" spans="10:10" ht="13">
      <c r="J38542" s="169"/>
    </row>
    <row r="38543" spans="10:10" ht="13">
      <c r="J38543" s="169"/>
    </row>
    <row r="38544" spans="10:10" ht="13">
      <c r="J38544" s="169"/>
    </row>
    <row r="38545" spans="10:10" ht="13">
      <c r="J38545" s="169"/>
    </row>
    <row r="38546" spans="10:10" ht="13">
      <c r="J38546" s="169"/>
    </row>
    <row r="38547" spans="10:10" ht="13">
      <c r="J38547" s="169"/>
    </row>
    <row r="38548" spans="10:10" ht="13">
      <c r="J38548" s="169"/>
    </row>
    <row r="38549" spans="10:10" ht="13">
      <c r="J38549" s="169"/>
    </row>
    <row r="38550" spans="10:10" ht="13">
      <c r="J38550" s="169"/>
    </row>
    <row r="38551" spans="10:10" ht="13">
      <c r="J38551" s="169"/>
    </row>
    <row r="38552" spans="10:10" ht="13">
      <c r="J38552" s="169"/>
    </row>
    <row r="38553" spans="10:10" ht="13">
      <c r="J38553" s="169"/>
    </row>
    <row r="38554" spans="10:10" ht="13">
      <c r="J38554" s="169"/>
    </row>
    <row r="38555" spans="10:10" ht="13">
      <c r="J38555" s="169"/>
    </row>
    <row r="38556" spans="10:10" ht="13">
      <c r="J38556" s="169"/>
    </row>
    <row r="38557" spans="10:10" ht="13">
      <c r="J38557" s="169"/>
    </row>
    <row r="38558" spans="10:10" ht="13">
      <c r="J38558" s="169"/>
    </row>
    <row r="38559" spans="10:10" ht="13">
      <c r="J38559" s="169"/>
    </row>
    <row r="38560" spans="10:10" ht="13">
      <c r="J38560" s="169"/>
    </row>
    <row r="38561" spans="10:10" ht="13">
      <c r="J38561" s="169"/>
    </row>
    <row r="38562" spans="10:10" ht="13">
      <c r="J38562" s="169"/>
    </row>
    <row r="38563" spans="10:10" ht="13">
      <c r="J38563" s="169"/>
    </row>
    <row r="38564" spans="10:10" ht="13">
      <c r="J38564" s="169"/>
    </row>
    <row r="38565" spans="10:10" ht="13">
      <c r="J38565" s="169"/>
    </row>
    <row r="38566" spans="10:10" ht="13">
      <c r="J38566" s="169"/>
    </row>
    <row r="38567" spans="10:10" ht="13">
      <c r="J38567" s="169"/>
    </row>
    <row r="38568" spans="10:10" ht="13">
      <c r="J38568" s="169"/>
    </row>
    <row r="38569" spans="10:10" ht="13">
      <c r="J38569" s="169"/>
    </row>
    <row r="38570" spans="10:10" ht="13">
      <c r="J38570" s="169"/>
    </row>
    <row r="38571" spans="10:10" ht="13">
      <c r="J38571" s="169"/>
    </row>
    <row r="38572" spans="10:10" ht="13">
      <c r="J38572" s="169"/>
    </row>
    <row r="38573" spans="10:10" ht="13">
      <c r="J38573" s="169"/>
    </row>
    <row r="38574" spans="10:10" ht="13">
      <c r="J38574" s="169"/>
    </row>
    <row r="38575" spans="10:10" ht="13">
      <c r="J38575" s="169"/>
    </row>
    <row r="38576" spans="10:10" ht="13">
      <c r="J38576" s="169"/>
    </row>
    <row r="38577" spans="10:10" ht="13">
      <c r="J38577" s="169"/>
    </row>
    <row r="38578" spans="10:10" ht="13">
      <c r="J38578" s="169"/>
    </row>
    <row r="38579" spans="10:10" ht="13">
      <c r="J38579" s="169"/>
    </row>
    <row r="38580" spans="10:10" ht="13">
      <c r="J38580" s="169"/>
    </row>
    <row r="38581" spans="10:10" ht="13">
      <c r="J38581" s="169"/>
    </row>
    <row r="38582" spans="10:10" ht="13">
      <c r="J38582" s="169"/>
    </row>
    <row r="38583" spans="10:10" ht="13">
      <c r="J38583" s="169"/>
    </row>
    <row r="38584" spans="10:10" ht="13">
      <c r="J38584" s="169"/>
    </row>
    <row r="38585" spans="10:10" ht="13">
      <c r="J38585" s="169"/>
    </row>
    <row r="38586" spans="10:10" ht="13">
      <c r="J38586" s="169"/>
    </row>
    <row r="38587" spans="10:10" ht="13">
      <c r="J38587" s="169"/>
    </row>
    <row r="38588" spans="10:10" ht="13">
      <c r="J38588" s="169"/>
    </row>
    <row r="38589" spans="10:10" ht="13">
      <c r="J38589" s="169"/>
    </row>
    <row r="38590" spans="10:10" ht="13">
      <c r="J38590" s="169"/>
    </row>
    <row r="38591" spans="10:10" ht="13">
      <c r="J38591" s="169"/>
    </row>
    <row r="38592" spans="10:10" ht="13">
      <c r="J38592" s="169"/>
    </row>
    <row r="38593" spans="10:10" ht="13">
      <c r="J38593" s="169"/>
    </row>
    <row r="38594" spans="10:10" ht="13">
      <c r="J38594" s="169"/>
    </row>
    <row r="38595" spans="10:10" ht="13">
      <c r="J38595" s="169"/>
    </row>
    <row r="38596" spans="10:10" ht="13">
      <c r="J38596" s="169"/>
    </row>
    <row r="38597" spans="10:10" ht="13">
      <c r="J38597" s="169"/>
    </row>
    <row r="38598" spans="10:10" ht="13">
      <c r="J38598" s="169"/>
    </row>
    <row r="38599" spans="10:10" ht="13">
      <c r="J38599" s="169"/>
    </row>
    <row r="38600" spans="10:10" ht="13">
      <c r="J38600" s="169"/>
    </row>
    <row r="38601" spans="10:10" ht="13">
      <c r="J38601" s="169"/>
    </row>
    <row r="38602" spans="10:10" ht="13">
      <c r="J38602" s="169"/>
    </row>
    <row r="38603" spans="10:10" ht="13">
      <c r="J38603" s="169"/>
    </row>
    <row r="38604" spans="10:10" ht="13">
      <c r="J38604" s="169"/>
    </row>
    <row r="38605" spans="10:10" ht="13">
      <c r="J38605" s="169"/>
    </row>
    <row r="38606" spans="10:10" ht="13">
      <c r="J38606" s="169"/>
    </row>
    <row r="38607" spans="10:10" ht="13">
      <c r="J38607" s="169"/>
    </row>
    <row r="38608" spans="10:10" ht="13">
      <c r="J38608" s="169"/>
    </row>
    <row r="38609" spans="10:10" ht="13">
      <c r="J38609" s="169"/>
    </row>
    <row r="38610" spans="10:10" ht="13">
      <c r="J38610" s="169"/>
    </row>
    <row r="38611" spans="10:10" ht="13">
      <c r="J38611" s="169"/>
    </row>
    <row r="38612" spans="10:10" ht="13">
      <c r="J38612" s="169"/>
    </row>
    <row r="38613" spans="10:10" ht="13">
      <c r="J38613" s="169"/>
    </row>
    <row r="38614" spans="10:10" ht="13">
      <c r="J38614" s="169"/>
    </row>
    <row r="38615" spans="10:10" ht="13">
      <c r="J38615" s="169"/>
    </row>
    <row r="38616" spans="10:10" ht="13">
      <c r="J38616" s="169"/>
    </row>
    <row r="38617" spans="10:10" ht="13">
      <c r="J38617" s="169"/>
    </row>
    <row r="38618" spans="10:10" ht="13">
      <c r="J38618" s="169"/>
    </row>
    <row r="38619" spans="10:10" ht="13">
      <c r="J38619" s="169"/>
    </row>
    <row r="38620" spans="10:10" ht="13">
      <c r="J38620" s="169"/>
    </row>
    <row r="38621" spans="10:10" ht="13">
      <c r="J38621" s="169"/>
    </row>
    <row r="38622" spans="10:10" ht="13">
      <c r="J38622" s="169"/>
    </row>
    <row r="38623" spans="10:10" ht="13">
      <c r="J38623" s="169"/>
    </row>
    <row r="38624" spans="10:10" ht="13">
      <c r="J38624" s="169"/>
    </row>
    <row r="38625" spans="10:10" ht="13">
      <c r="J38625" s="169"/>
    </row>
    <row r="38626" spans="10:10" ht="13">
      <c r="J38626" s="169"/>
    </row>
    <row r="38627" spans="10:10" ht="13">
      <c r="J38627" s="169"/>
    </row>
    <row r="38628" spans="10:10" ht="13">
      <c r="J38628" s="169"/>
    </row>
    <row r="38629" spans="10:10" ht="13">
      <c r="J38629" s="169"/>
    </row>
    <row r="38630" spans="10:10" ht="13">
      <c r="J38630" s="169"/>
    </row>
    <row r="38631" spans="10:10" ht="13">
      <c r="J38631" s="169"/>
    </row>
    <row r="38632" spans="10:10" ht="13">
      <c r="J38632" s="169"/>
    </row>
    <row r="38633" spans="10:10" ht="13">
      <c r="J38633" s="169"/>
    </row>
    <row r="38634" spans="10:10" ht="13">
      <c r="J38634" s="169"/>
    </row>
    <row r="38635" spans="10:10" ht="13">
      <c r="J38635" s="169"/>
    </row>
    <row r="38636" spans="10:10" ht="13">
      <c r="J38636" s="169"/>
    </row>
    <row r="38637" spans="10:10" ht="13">
      <c r="J38637" s="169"/>
    </row>
    <row r="38638" spans="10:10" ht="13">
      <c r="J38638" s="169"/>
    </row>
    <row r="38639" spans="10:10" ht="13">
      <c r="J38639" s="169"/>
    </row>
    <row r="38640" spans="10:10" ht="13">
      <c r="J38640" s="169"/>
    </row>
    <row r="38641" spans="10:10" ht="13">
      <c r="J38641" s="169"/>
    </row>
    <row r="38642" spans="10:10" ht="13">
      <c r="J38642" s="169"/>
    </row>
    <row r="38643" spans="10:10" ht="13">
      <c r="J38643" s="169"/>
    </row>
    <row r="38644" spans="10:10" ht="13">
      <c r="J38644" s="169"/>
    </row>
    <row r="38645" spans="10:10" ht="13">
      <c r="J38645" s="169"/>
    </row>
    <row r="38646" spans="10:10" ht="13">
      <c r="J38646" s="169"/>
    </row>
    <row r="38647" spans="10:10" ht="13">
      <c r="J38647" s="169"/>
    </row>
    <row r="38648" spans="10:10" ht="13">
      <c r="J38648" s="169"/>
    </row>
    <row r="38649" spans="10:10" ht="13">
      <c r="J38649" s="169"/>
    </row>
    <row r="38650" spans="10:10" ht="13">
      <c r="J38650" s="169"/>
    </row>
    <row r="38651" spans="10:10" ht="13">
      <c r="J38651" s="169"/>
    </row>
    <row r="38652" spans="10:10" ht="13">
      <c r="J38652" s="169"/>
    </row>
    <row r="38653" spans="10:10" ht="13">
      <c r="J38653" s="169"/>
    </row>
    <row r="38654" spans="10:10" ht="13">
      <c r="J38654" s="169"/>
    </row>
    <row r="38655" spans="10:10" ht="13">
      <c r="J38655" s="169"/>
    </row>
    <row r="38656" spans="10:10" ht="13">
      <c r="J38656" s="169"/>
    </row>
    <row r="38657" spans="10:10" ht="13">
      <c r="J38657" s="169"/>
    </row>
    <row r="38658" spans="10:10" ht="13">
      <c r="J38658" s="169"/>
    </row>
    <row r="38659" spans="10:10" ht="13">
      <c r="J38659" s="169"/>
    </row>
    <row r="38660" spans="10:10" ht="13">
      <c r="J38660" s="169"/>
    </row>
    <row r="38661" spans="10:10" ht="13">
      <c r="J38661" s="169"/>
    </row>
    <row r="38662" spans="10:10" ht="13">
      <c r="J38662" s="169"/>
    </row>
    <row r="38663" spans="10:10" ht="13">
      <c r="J38663" s="169"/>
    </row>
    <row r="38664" spans="10:10" ht="13">
      <c r="J38664" s="169"/>
    </row>
    <row r="38665" spans="10:10" ht="13">
      <c r="J38665" s="169"/>
    </row>
    <row r="38666" spans="10:10" ht="13">
      <c r="J38666" s="169"/>
    </row>
    <row r="38667" spans="10:10" ht="13">
      <c r="J38667" s="169"/>
    </row>
    <row r="38668" spans="10:10" ht="13">
      <c r="J38668" s="169"/>
    </row>
    <row r="38669" spans="10:10" ht="13">
      <c r="J38669" s="169"/>
    </row>
    <row r="38670" spans="10:10" ht="13">
      <c r="J38670" s="169"/>
    </row>
    <row r="38671" spans="10:10" ht="13">
      <c r="J38671" s="169"/>
    </row>
    <row r="38672" spans="10:10" ht="13">
      <c r="J38672" s="169"/>
    </row>
    <row r="38673" spans="10:10" ht="13">
      <c r="J38673" s="169"/>
    </row>
    <row r="38674" spans="10:10" ht="13">
      <c r="J38674" s="169"/>
    </row>
    <row r="38675" spans="10:10" ht="13">
      <c r="J38675" s="169"/>
    </row>
    <row r="38676" spans="10:10" ht="13">
      <c r="J38676" s="169"/>
    </row>
    <row r="38677" spans="10:10" ht="13">
      <c r="J38677" s="169"/>
    </row>
    <row r="38678" spans="10:10" ht="13">
      <c r="J38678" s="169"/>
    </row>
    <row r="38679" spans="10:10" ht="13">
      <c r="J38679" s="169"/>
    </row>
    <row r="38680" spans="10:10" ht="13">
      <c r="J38680" s="169"/>
    </row>
    <row r="38681" spans="10:10" ht="13">
      <c r="J38681" s="169"/>
    </row>
    <row r="38682" spans="10:10" ht="13">
      <c r="J38682" s="169"/>
    </row>
    <row r="38683" spans="10:10" ht="13">
      <c r="J38683" s="169"/>
    </row>
    <row r="38684" spans="10:10" ht="13">
      <c r="J38684" s="169"/>
    </row>
    <row r="38685" spans="10:10" ht="13">
      <c r="J38685" s="169"/>
    </row>
    <row r="38686" spans="10:10" ht="13">
      <c r="J38686" s="169"/>
    </row>
    <row r="38687" spans="10:10" ht="13">
      <c r="J38687" s="169"/>
    </row>
    <row r="38688" spans="10:10" ht="13">
      <c r="J38688" s="169"/>
    </row>
    <row r="38689" spans="10:10" ht="13">
      <c r="J38689" s="169"/>
    </row>
    <row r="38690" spans="10:10" ht="13">
      <c r="J38690" s="169"/>
    </row>
    <row r="38691" spans="10:10" ht="13">
      <c r="J38691" s="169"/>
    </row>
    <row r="38692" spans="10:10" ht="13">
      <c r="J38692" s="169"/>
    </row>
    <row r="38693" spans="10:10" ht="13">
      <c r="J38693" s="169"/>
    </row>
    <row r="38694" spans="10:10" ht="13">
      <c r="J38694" s="169"/>
    </row>
    <row r="38695" spans="10:10" ht="13">
      <c r="J38695" s="169"/>
    </row>
    <row r="38696" spans="10:10" ht="13">
      <c r="J38696" s="169"/>
    </row>
    <row r="38697" spans="10:10" ht="13">
      <c r="J38697" s="169"/>
    </row>
    <row r="38698" spans="10:10" ht="13">
      <c r="J38698" s="169"/>
    </row>
    <row r="38699" spans="10:10" ht="13">
      <c r="J38699" s="169"/>
    </row>
    <row r="38700" spans="10:10" ht="13">
      <c r="J38700" s="169"/>
    </row>
    <row r="38701" spans="10:10" ht="13">
      <c r="J38701" s="169"/>
    </row>
    <row r="38702" spans="10:10" ht="13">
      <c r="J38702" s="169"/>
    </row>
    <row r="38703" spans="10:10" ht="13">
      <c r="J38703" s="169"/>
    </row>
    <row r="38704" spans="10:10" ht="13">
      <c r="J38704" s="169"/>
    </row>
    <row r="38705" spans="10:10" ht="13">
      <c r="J38705" s="169"/>
    </row>
    <row r="38706" spans="10:10" ht="13">
      <c r="J38706" s="169"/>
    </row>
    <row r="38707" spans="10:10" ht="13">
      <c r="J38707" s="169"/>
    </row>
    <row r="38708" spans="10:10" ht="13">
      <c r="J38708" s="169"/>
    </row>
    <row r="38709" spans="10:10" ht="13">
      <c r="J38709" s="169"/>
    </row>
    <row r="38710" spans="10:10" ht="13">
      <c r="J38710" s="169"/>
    </row>
    <row r="38711" spans="10:10" ht="13">
      <c r="J38711" s="169"/>
    </row>
    <row r="38712" spans="10:10" ht="13">
      <c r="J38712" s="169"/>
    </row>
    <row r="38713" spans="10:10" ht="13">
      <c r="J38713" s="169"/>
    </row>
    <row r="38714" spans="10:10" ht="13">
      <c r="J38714" s="169"/>
    </row>
    <row r="38715" spans="10:10" ht="13">
      <c r="J38715" s="169"/>
    </row>
    <row r="38716" spans="10:10" ht="13">
      <c r="J38716" s="169"/>
    </row>
    <row r="38717" spans="10:10" ht="13">
      <c r="J38717" s="169"/>
    </row>
    <row r="38718" spans="10:10" ht="13">
      <c r="J38718" s="169"/>
    </row>
    <row r="38719" spans="10:10" ht="13">
      <c r="J38719" s="169"/>
    </row>
    <row r="38720" spans="10:10" ht="13">
      <c r="J38720" s="169"/>
    </row>
    <row r="38721" spans="10:10" ht="13">
      <c r="J38721" s="169"/>
    </row>
    <row r="38722" spans="10:10" ht="13">
      <c r="J38722" s="169"/>
    </row>
    <row r="38723" spans="10:10" ht="13">
      <c r="J38723" s="169"/>
    </row>
    <row r="38724" spans="10:10" ht="13">
      <c r="J38724" s="169"/>
    </row>
    <row r="38725" spans="10:10" ht="13">
      <c r="J38725" s="169"/>
    </row>
    <row r="38726" spans="10:10" ht="13">
      <c r="J38726" s="169"/>
    </row>
    <row r="38727" spans="10:10" ht="13">
      <c r="J38727" s="169"/>
    </row>
    <row r="38728" spans="10:10" ht="13">
      <c r="J38728" s="169"/>
    </row>
    <row r="38729" spans="10:10" ht="13">
      <c r="J38729" s="169"/>
    </row>
    <row r="38730" spans="10:10" ht="13">
      <c r="J38730" s="169"/>
    </row>
    <row r="38731" spans="10:10" ht="13">
      <c r="J38731" s="169"/>
    </row>
    <row r="38732" spans="10:10" ht="13">
      <c r="J38732" s="169"/>
    </row>
    <row r="38733" spans="10:10" ht="13">
      <c r="J38733" s="169"/>
    </row>
    <row r="38734" spans="10:10" ht="13">
      <c r="J38734" s="169"/>
    </row>
    <row r="38735" spans="10:10" ht="13">
      <c r="J38735" s="169"/>
    </row>
    <row r="38736" spans="10:10" ht="13">
      <c r="J38736" s="169"/>
    </row>
    <row r="38737" spans="10:10" ht="13">
      <c r="J38737" s="169"/>
    </row>
    <row r="38738" spans="10:10" ht="13">
      <c r="J38738" s="169"/>
    </row>
    <row r="38739" spans="10:10" ht="13">
      <c r="J38739" s="169"/>
    </row>
    <row r="38740" spans="10:10" ht="13">
      <c r="J38740" s="169"/>
    </row>
    <row r="38741" spans="10:10" ht="13">
      <c r="J38741" s="169"/>
    </row>
    <row r="38742" spans="10:10" ht="13">
      <c r="J38742" s="169"/>
    </row>
    <row r="38743" spans="10:10" ht="13">
      <c r="J38743" s="169"/>
    </row>
    <row r="38744" spans="10:10" ht="13">
      <c r="J38744" s="169"/>
    </row>
    <row r="38745" spans="10:10" ht="13">
      <c r="J38745" s="169"/>
    </row>
    <row r="38746" spans="10:10" ht="13">
      <c r="J38746" s="169"/>
    </row>
    <row r="38747" spans="10:10" ht="13">
      <c r="J38747" s="169"/>
    </row>
    <row r="38748" spans="10:10" ht="13">
      <c r="J38748" s="169"/>
    </row>
    <row r="38749" spans="10:10" ht="13">
      <c r="J38749" s="169"/>
    </row>
    <row r="38750" spans="10:10" ht="13">
      <c r="J38750" s="169"/>
    </row>
    <row r="38751" spans="10:10" ht="13">
      <c r="J38751" s="169"/>
    </row>
    <row r="38752" spans="10:10" ht="13">
      <c r="J38752" s="169"/>
    </row>
    <row r="38753" spans="10:10" ht="13">
      <c r="J38753" s="169"/>
    </row>
    <row r="38754" spans="10:10" ht="13">
      <c r="J38754" s="169"/>
    </row>
    <row r="38755" spans="10:10" ht="13">
      <c r="J38755" s="169"/>
    </row>
    <row r="38756" spans="10:10" ht="13">
      <c r="J38756" s="169"/>
    </row>
    <row r="38757" spans="10:10" ht="13">
      <c r="J38757" s="169"/>
    </row>
    <row r="38758" spans="10:10" ht="13">
      <c r="J38758" s="169"/>
    </row>
    <row r="38759" spans="10:10" ht="13">
      <c r="J38759" s="169"/>
    </row>
    <row r="38760" spans="10:10" ht="13">
      <c r="J38760" s="169"/>
    </row>
    <row r="38761" spans="10:10" ht="13">
      <c r="J38761" s="169"/>
    </row>
    <row r="38762" spans="10:10" ht="13">
      <c r="J38762" s="169"/>
    </row>
    <row r="38763" spans="10:10" ht="13">
      <c r="J38763" s="169"/>
    </row>
    <row r="38764" spans="10:10" ht="13">
      <c r="J38764" s="169"/>
    </row>
    <row r="38765" spans="10:10" ht="13">
      <c r="J38765" s="169"/>
    </row>
    <row r="38766" spans="10:10" ht="13">
      <c r="J38766" s="169"/>
    </row>
    <row r="38767" spans="10:10" ht="13">
      <c r="J38767" s="169"/>
    </row>
    <row r="38768" spans="10:10" ht="13">
      <c r="J38768" s="169"/>
    </row>
    <row r="38769" spans="10:10" ht="13">
      <c r="J38769" s="169"/>
    </row>
    <row r="38770" spans="10:10" ht="13">
      <c r="J38770" s="169"/>
    </row>
    <row r="38771" spans="10:10" ht="13">
      <c r="J38771" s="169"/>
    </row>
    <row r="38772" spans="10:10" ht="13">
      <c r="J38772" s="169"/>
    </row>
    <row r="38773" spans="10:10" ht="13">
      <c r="J38773" s="169"/>
    </row>
    <row r="38774" spans="10:10" ht="13">
      <c r="J38774" s="169"/>
    </row>
    <row r="38775" spans="10:10" ht="13">
      <c r="J38775" s="169"/>
    </row>
    <row r="38776" spans="10:10" ht="13">
      <c r="J38776" s="169"/>
    </row>
    <row r="38777" spans="10:10" ht="13">
      <c r="J38777" s="169"/>
    </row>
    <row r="38778" spans="10:10" ht="13">
      <c r="J38778" s="169"/>
    </row>
    <row r="38779" spans="10:10" ht="13">
      <c r="J38779" s="169"/>
    </row>
    <row r="38780" spans="10:10" ht="13">
      <c r="J38780" s="169"/>
    </row>
    <row r="38781" spans="10:10" ht="13">
      <c r="J38781" s="169"/>
    </row>
    <row r="38782" spans="10:10" ht="13">
      <c r="J38782" s="169"/>
    </row>
    <row r="38783" spans="10:10" ht="13">
      <c r="J38783" s="169"/>
    </row>
    <row r="38784" spans="10:10" ht="13">
      <c r="J38784" s="169"/>
    </row>
    <row r="38785" spans="10:10" ht="13">
      <c r="J38785" s="169"/>
    </row>
    <row r="38786" spans="10:10" ht="13">
      <c r="J38786" s="169"/>
    </row>
    <row r="38787" spans="10:10" ht="13">
      <c r="J38787" s="169"/>
    </row>
    <row r="38788" spans="10:10" ht="13">
      <c r="J38788" s="169"/>
    </row>
    <row r="38789" spans="10:10" ht="13">
      <c r="J38789" s="169"/>
    </row>
    <row r="38790" spans="10:10" ht="13">
      <c r="J38790" s="169"/>
    </row>
    <row r="38791" spans="10:10" ht="13">
      <c r="J38791" s="169"/>
    </row>
    <row r="38792" spans="10:10" ht="13">
      <c r="J38792" s="169"/>
    </row>
    <row r="38793" spans="10:10" ht="13">
      <c r="J38793" s="169"/>
    </row>
    <row r="38794" spans="10:10" ht="13">
      <c r="J38794" s="169"/>
    </row>
    <row r="38795" spans="10:10" ht="13">
      <c r="J38795" s="169"/>
    </row>
    <row r="38796" spans="10:10" ht="13">
      <c r="J38796" s="169"/>
    </row>
    <row r="38797" spans="10:10" ht="13">
      <c r="J38797" s="169"/>
    </row>
    <row r="38798" spans="10:10" ht="13">
      <c r="J38798" s="169"/>
    </row>
    <row r="38799" spans="10:10" ht="13">
      <c r="J38799" s="169"/>
    </row>
    <row r="38800" spans="10:10" ht="13">
      <c r="J38800" s="169"/>
    </row>
    <row r="38801" spans="10:10" ht="13">
      <c r="J38801" s="169"/>
    </row>
    <row r="38802" spans="10:10" ht="13">
      <c r="J38802" s="169"/>
    </row>
    <row r="38803" spans="10:10" ht="13">
      <c r="J38803" s="169"/>
    </row>
    <row r="38804" spans="10:10" ht="13">
      <c r="J38804" s="169"/>
    </row>
    <row r="38805" spans="10:10" ht="13">
      <c r="J38805" s="169"/>
    </row>
    <row r="38806" spans="10:10" ht="13">
      <c r="J38806" s="169"/>
    </row>
    <row r="38807" spans="10:10" ht="13">
      <c r="J38807" s="169"/>
    </row>
    <row r="38808" spans="10:10" ht="13">
      <c r="J38808" s="169"/>
    </row>
    <row r="38809" spans="10:10" ht="13">
      <c r="J38809" s="169"/>
    </row>
    <row r="38810" spans="10:10" ht="13">
      <c r="J38810" s="169"/>
    </row>
    <row r="38811" spans="10:10" ht="13">
      <c r="J38811" s="169"/>
    </row>
    <row r="38812" spans="10:10" ht="13">
      <c r="J38812" s="169"/>
    </row>
    <row r="38813" spans="10:10" ht="13">
      <c r="J38813" s="169"/>
    </row>
    <row r="38814" spans="10:10" ht="13">
      <c r="J38814" s="169"/>
    </row>
    <row r="38815" spans="10:10" ht="13">
      <c r="J38815" s="169"/>
    </row>
    <row r="38816" spans="10:10" ht="13">
      <c r="J38816" s="169"/>
    </row>
    <row r="38817" spans="10:10" ht="13">
      <c r="J38817" s="169"/>
    </row>
    <row r="38818" spans="10:10" ht="13">
      <c r="J38818" s="169"/>
    </row>
    <row r="38819" spans="10:10" ht="13">
      <c r="J38819" s="169"/>
    </row>
    <row r="38820" spans="10:10" ht="13">
      <c r="J38820" s="169"/>
    </row>
    <row r="38821" spans="10:10" ht="13">
      <c r="J38821" s="169"/>
    </row>
    <row r="38822" spans="10:10" ht="13">
      <c r="J38822" s="169"/>
    </row>
    <row r="38823" spans="10:10" ht="13">
      <c r="J38823" s="169"/>
    </row>
    <row r="38824" spans="10:10" ht="13">
      <c r="J38824" s="169"/>
    </row>
    <row r="38825" spans="10:10" ht="13">
      <c r="J38825" s="169"/>
    </row>
    <row r="38826" spans="10:10" ht="13">
      <c r="J38826" s="169"/>
    </row>
    <row r="38827" spans="10:10" ht="13">
      <c r="J38827" s="169"/>
    </row>
    <row r="38828" spans="10:10" ht="13">
      <c r="J38828" s="169"/>
    </row>
    <row r="38829" spans="10:10" ht="13">
      <c r="J38829" s="169"/>
    </row>
    <row r="38830" spans="10:10" ht="13">
      <c r="J38830" s="169"/>
    </row>
    <row r="38831" spans="10:10" ht="13">
      <c r="J38831" s="169"/>
    </row>
    <row r="38832" spans="10:10" ht="13">
      <c r="J38832" s="169"/>
    </row>
    <row r="38833" spans="10:10" ht="13">
      <c r="J38833" s="169"/>
    </row>
    <row r="38834" spans="10:10" ht="13">
      <c r="J38834" s="169"/>
    </row>
    <row r="38835" spans="10:10" ht="13">
      <c r="J38835" s="169"/>
    </row>
    <row r="38836" spans="10:10" ht="13">
      <c r="J38836" s="169"/>
    </row>
    <row r="38837" spans="10:10" ht="13">
      <c r="J38837" s="169"/>
    </row>
    <row r="38838" spans="10:10" ht="13">
      <c r="J38838" s="169"/>
    </row>
    <row r="38839" spans="10:10" ht="13">
      <c r="J38839" s="169"/>
    </row>
    <row r="38840" spans="10:10" ht="13">
      <c r="J38840" s="169"/>
    </row>
    <row r="38841" spans="10:10" ht="13">
      <c r="J38841" s="169"/>
    </row>
    <row r="38842" spans="10:10" ht="13">
      <c r="J38842" s="169"/>
    </row>
    <row r="38843" spans="10:10" ht="13">
      <c r="J38843" s="169"/>
    </row>
    <row r="38844" spans="10:10" ht="13">
      <c r="J38844" s="169"/>
    </row>
    <row r="38845" spans="10:10" ht="13">
      <c r="J38845" s="169"/>
    </row>
    <row r="38846" spans="10:10" ht="13">
      <c r="J38846" s="169"/>
    </row>
    <row r="38847" spans="10:10" ht="13">
      <c r="J38847" s="169"/>
    </row>
    <row r="38848" spans="10:10" ht="13">
      <c r="J38848" s="169"/>
    </row>
    <row r="38849" spans="10:10" ht="13">
      <c r="J38849" s="169"/>
    </row>
    <row r="38850" spans="10:10" ht="13">
      <c r="J38850" s="169"/>
    </row>
    <row r="38851" spans="10:10" ht="13">
      <c r="J38851" s="169"/>
    </row>
    <row r="38852" spans="10:10" ht="13">
      <c r="J38852" s="169"/>
    </row>
    <row r="38853" spans="10:10" ht="13">
      <c r="J38853" s="169"/>
    </row>
    <row r="38854" spans="10:10" ht="13">
      <c r="J38854" s="169"/>
    </row>
    <row r="38855" spans="10:10" ht="13">
      <c r="J38855" s="169"/>
    </row>
    <row r="38856" spans="10:10" ht="13">
      <c r="J38856" s="169"/>
    </row>
    <row r="38857" spans="10:10" ht="13">
      <c r="J38857" s="169"/>
    </row>
    <row r="38858" spans="10:10" ht="13">
      <c r="J38858" s="169"/>
    </row>
    <row r="38859" spans="10:10" ht="13">
      <c r="J38859" s="169"/>
    </row>
    <row r="38860" spans="10:10" ht="13">
      <c r="J38860" s="169"/>
    </row>
    <row r="38861" spans="10:10" ht="13">
      <c r="J38861" s="169"/>
    </row>
    <row r="38862" spans="10:10" ht="13">
      <c r="J38862" s="169"/>
    </row>
    <row r="38863" spans="10:10" ht="13">
      <c r="J38863" s="169"/>
    </row>
    <row r="38864" spans="10:10" ht="13">
      <c r="J38864" s="169"/>
    </row>
    <row r="38865" spans="10:10" ht="13">
      <c r="J38865" s="169"/>
    </row>
    <row r="38866" spans="10:10" ht="13">
      <c r="J38866" s="169"/>
    </row>
    <row r="38867" spans="10:10" ht="13">
      <c r="J38867" s="169"/>
    </row>
    <row r="38868" spans="10:10" ht="13">
      <c r="J38868" s="169"/>
    </row>
    <row r="38869" spans="10:10" ht="13">
      <c r="J38869" s="169"/>
    </row>
    <row r="38870" spans="10:10" ht="13">
      <c r="J38870" s="169"/>
    </row>
    <row r="38871" spans="10:10" ht="13">
      <c r="J38871" s="169"/>
    </row>
    <row r="38872" spans="10:10" ht="13">
      <c r="J38872" s="169"/>
    </row>
    <row r="38873" spans="10:10" ht="13">
      <c r="J38873" s="169"/>
    </row>
    <row r="38874" spans="10:10" ht="13">
      <c r="J38874" s="169"/>
    </row>
    <row r="38875" spans="10:10" ht="13">
      <c r="J38875" s="169"/>
    </row>
    <row r="38876" spans="10:10" ht="13">
      <c r="J38876" s="169"/>
    </row>
    <row r="38877" spans="10:10" ht="13">
      <c r="J38877" s="169"/>
    </row>
    <row r="38878" spans="10:10" ht="13">
      <c r="J38878" s="169"/>
    </row>
    <row r="38879" spans="10:10" ht="13">
      <c r="J38879" s="169"/>
    </row>
    <row r="38880" spans="10:10" ht="13">
      <c r="J38880" s="169"/>
    </row>
    <row r="38881" spans="10:10" ht="13">
      <c r="J38881" s="169"/>
    </row>
    <row r="38882" spans="10:10" ht="13">
      <c r="J38882" s="169"/>
    </row>
    <row r="38883" spans="10:10" ht="13">
      <c r="J38883" s="169"/>
    </row>
    <row r="38884" spans="10:10" ht="13">
      <c r="J38884" s="169"/>
    </row>
    <row r="38885" spans="10:10" ht="13">
      <c r="J38885" s="169"/>
    </row>
    <row r="38886" spans="10:10" ht="13">
      <c r="J38886" s="169"/>
    </row>
    <row r="38887" spans="10:10" ht="13">
      <c r="J38887" s="169"/>
    </row>
    <row r="38888" spans="10:10" ht="13">
      <c r="J38888" s="169"/>
    </row>
    <row r="38889" spans="10:10" ht="13">
      <c r="J38889" s="169"/>
    </row>
    <row r="38890" spans="10:10" ht="13">
      <c r="J38890" s="169"/>
    </row>
    <row r="38891" spans="10:10" ht="13">
      <c r="J38891" s="169"/>
    </row>
    <row r="38892" spans="10:10" ht="13">
      <c r="J38892" s="169"/>
    </row>
    <row r="38893" spans="10:10" ht="13">
      <c r="J38893" s="169"/>
    </row>
    <row r="38894" spans="10:10" ht="13">
      <c r="J38894" s="169"/>
    </row>
    <row r="38895" spans="10:10" ht="13">
      <c r="J38895" s="169"/>
    </row>
    <row r="38896" spans="10:10" ht="13">
      <c r="J38896" s="169"/>
    </row>
    <row r="38897" spans="10:10" ht="13">
      <c r="J38897" s="169"/>
    </row>
    <row r="38898" spans="10:10" ht="13">
      <c r="J38898" s="169"/>
    </row>
    <row r="38899" spans="10:10" ht="13">
      <c r="J38899" s="169"/>
    </row>
    <row r="38900" spans="10:10" ht="13">
      <c r="J38900" s="169"/>
    </row>
    <row r="38901" spans="10:10" ht="13">
      <c r="J38901" s="169"/>
    </row>
    <row r="38902" spans="10:10" ht="13">
      <c r="J38902" s="169"/>
    </row>
    <row r="38903" spans="10:10" ht="13">
      <c r="J38903" s="169"/>
    </row>
    <row r="38904" spans="10:10" ht="13">
      <c r="J38904" s="169"/>
    </row>
    <row r="38905" spans="10:10" ht="13">
      <c r="J38905" s="169"/>
    </row>
    <row r="38906" spans="10:10" ht="13">
      <c r="J38906" s="169"/>
    </row>
    <row r="38907" spans="10:10" ht="13">
      <c r="J38907" s="169"/>
    </row>
    <row r="38908" spans="10:10" ht="13">
      <c r="J38908" s="169"/>
    </row>
    <row r="38909" spans="10:10" ht="13">
      <c r="J38909" s="169"/>
    </row>
    <row r="38910" spans="10:10" ht="13">
      <c r="J38910" s="169"/>
    </row>
    <row r="38911" spans="10:10" ht="13">
      <c r="J38911" s="169"/>
    </row>
    <row r="38912" spans="10:10" ht="13">
      <c r="J38912" s="169"/>
    </row>
    <row r="38913" spans="10:10" ht="13">
      <c r="J38913" s="169"/>
    </row>
    <row r="38914" spans="10:10" ht="13">
      <c r="J38914" s="169"/>
    </row>
    <row r="38915" spans="10:10" ht="13">
      <c r="J38915" s="169"/>
    </row>
    <row r="38916" spans="10:10" ht="13">
      <c r="J38916" s="169"/>
    </row>
    <row r="38917" spans="10:10" ht="13">
      <c r="J38917" s="169"/>
    </row>
    <row r="38918" spans="10:10" ht="13">
      <c r="J38918" s="169"/>
    </row>
    <row r="38919" spans="10:10" ht="13">
      <c r="J38919" s="169"/>
    </row>
    <row r="38920" spans="10:10" ht="13">
      <c r="J38920" s="169"/>
    </row>
    <row r="38921" spans="10:10" ht="13">
      <c r="J38921" s="169"/>
    </row>
    <row r="38922" spans="10:10" ht="13">
      <c r="J38922" s="169"/>
    </row>
    <row r="38923" spans="10:10" ht="13">
      <c r="J38923" s="169"/>
    </row>
    <row r="38924" spans="10:10" ht="13">
      <c r="J38924" s="169"/>
    </row>
    <row r="38925" spans="10:10" ht="13">
      <c r="J38925" s="169"/>
    </row>
    <row r="38926" spans="10:10" ht="13">
      <c r="J38926" s="169"/>
    </row>
    <row r="38927" spans="10:10" ht="13">
      <c r="J38927" s="169"/>
    </row>
    <row r="38928" spans="10:10" ht="13">
      <c r="J38928" s="169"/>
    </row>
    <row r="38929" spans="10:10" ht="13">
      <c r="J38929" s="169"/>
    </row>
    <row r="38930" spans="10:10" ht="13">
      <c r="J38930" s="169"/>
    </row>
    <row r="38931" spans="10:10" ht="13">
      <c r="J38931" s="169"/>
    </row>
    <row r="38932" spans="10:10" ht="13">
      <c r="J38932" s="169"/>
    </row>
    <row r="38933" spans="10:10" ht="13">
      <c r="J38933" s="169"/>
    </row>
    <row r="38934" spans="10:10" ht="13">
      <c r="J38934" s="169"/>
    </row>
    <row r="38935" spans="10:10" ht="13">
      <c r="J38935" s="169"/>
    </row>
    <row r="38936" spans="10:10" ht="13">
      <c r="J38936" s="169"/>
    </row>
    <row r="38937" spans="10:10" ht="13">
      <c r="J38937" s="169"/>
    </row>
    <row r="38938" spans="10:10" ht="13">
      <c r="J38938" s="169"/>
    </row>
    <row r="38939" spans="10:10" ht="13">
      <c r="J38939" s="169"/>
    </row>
    <row r="38940" spans="10:10" ht="13">
      <c r="J38940" s="169"/>
    </row>
    <row r="38941" spans="10:10" ht="13">
      <c r="J38941" s="169"/>
    </row>
    <row r="38942" spans="10:10" ht="13">
      <c r="J38942" s="169"/>
    </row>
    <row r="38943" spans="10:10" ht="13">
      <c r="J38943" s="169"/>
    </row>
    <row r="38944" spans="10:10" ht="13">
      <c r="J38944" s="169"/>
    </row>
    <row r="38945" spans="10:10" ht="13">
      <c r="J38945" s="169"/>
    </row>
    <row r="38946" spans="10:10" ht="13">
      <c r="J38946" s="169"/>
    </row>
    <row r="38947" spans="10:10" ht="13">
      <c r="J38947" s="169"/>
    </row>
    <row r="38948" spans="10:10" ht="13">
      <c r="J38948" s="169"/>
    </row>
    <row r="38949" spans="10:10" ht="13">
      <c r="J38949" s="169"/>
    </row>
    <row r="38950" spans="10:10" ht="13">
      <c r="J38950" s="169"/>
    </row>
    <row r="38951" spans="10:10" ht="13">
      <c r="J38951" s="169"/>
    </row>
    <row r="38952" spans="10:10" ht="13">
      <c r="J38952" s="169"/>
    </row>
    <row r="38953" spans="10:10" ht="13">
      <c r="J38953" s="169"/>
    </row>
    <row r="38954" spans="10:10" ht="13">
      <c r="J38954" s="169"/>
    </row>
    <row r="38955" spans="10:10" ht="13">
      <c r="J38955" s="169"/>
    </row>
    <row r="38956" spans="10:10" ht="13">
      <c r="J38956" s="169"/>
    </row>
    <row r="38957" spans="10:10" ht="13">
      <c r="J38957" s="169"/>
    </row>
    <row r="38958" spans="10:10" ht="13">
      <c r="J38958" s="169"/>
    </row>
    <row r="38959" spans="10:10" ht="13">
      <c r="J38959" s="169"/>
    </row>
    <row r="38960" spans="10:10" ht="13">
      <c r="J38960" s="169"/>
    </row>
    <row r="38961" spans="10:10" ht="13">
      <c r="J38961" s="169"/>
    </row>
    <row r="38962" spans="10:10" ht="13">
      <c r="J38962" s="169"/>
    </row>
    <row r="38963" spans="10:10" ht="13">
      <c r="J38963" s="169"/>
    </row>
    <row r="38964" spans="10:10" ht="13">
      <c r="J38964" s="169"/>
    </row>
    <row r="38965" spans="10:10" ht="13">
      <c r="J38965" s="169"/>
    </row>
    <row r="38966" spans="10:10" ht="13">
      <c r="J38966" s="169"/>
    </row>
    <row r="38967" spans="10:10" ht="13">
      <c r="J38967" s="169"/>
    </row>
    <row r="38968" spans="10:10" ht="13">
      <c r="J38968" s="169"/>
    </row>
    <row r="38969" spans="10:10" ht="13">
      <c r="J38969" s="169"/>
    </row>
    <row r="38970" spans="10:10" ht="13">
      <c r="J38970" s="169"/>
    </row>
    <row r="38971" spans="10:10" ht="13">
      <c r="J38971" s="169"/>
    </row>
    <row r="38972" spans="10:10" ht="13">
      <c r="J38972" s="169"/>
    </row>
    <row r="38973" spans="10:10" ht="13">
      <c r="J38973" s="169"/>
    </row>
    <row r="38974" spans="10:10" ht="13">
      <c r="J38974" s="169"/>
    </row>
    <row r="38975" spans="10:10" ht="13">
      <c r="J38975" s="169"/>
    </row>
    <row r="38976" spans="10:10" ht="13">
      <c r="J38976" s="169"/>
    </row>
    <row r="38977" spans="10:10" ht="13">
      <c r="J38977" s="169"/>
    </row>
    <row r="38978" spans="10:10" ht="13">
      <c r="J38978" s="169"/>
    </row>
    <row r="38979" spans="10:10" ht="13">
      <c r="J38979" s="169"/>
    </row>
    <row r="38980" spans="10:10" ht="13">
      <c r="J38980" s="169"/>
    </row>
    <row r="38981" spans="10:10" ht="13">
      <c r="J38981" s="169"/>
    </row>
    <row r="38982" spans="10:10" ht="13">
      <c r="J38982" s="169"/>
    </row>
    <row r="38983" spans="10:10" ht="13">
      <c r="J38983" s="169"/>
    </row>
    <row r="38984" spans="10:10" ht="13">
      <c r="J38984" s="169"/>
    </row>
    <row r="38985" spans="10:10" ht="13">
      <c r="J38985" s="169"/>
    </row>
    <row r="38986" spans="10:10" ht="13">
      <c r="J38986" s="169"/>
    </row>
    <row r="38987" spans="10:10" ht="13">
      <c r="J38987" s="169"/>
    </row>
    <row r="38988" spans="10:10" ht="13">
      <c r="J38988" s="169"/>
    </row>
    <row r="38989" spans="10:10" ht="13">
      <c r="J38989" s="169"/>
    </row>
    <row r="38990" spans="10:10" ht="13">
      <c r="J38990" s="169"/>
    </row>
    <row r="38991" spans="10:10" ht="13">
      <c r="J38991" s="169"/>
    </row>
    <row r="38992" spans="10:10" ht="13">
      <c r="J38992" s="169"/>
    </row>
    <row r="38993" spans="10:10" ht="13">
      <c r="J38993" s="169"/>
    </row>
    <row r="38994" spans="10:10" ht="13">
      <c r="J38994" s="169"/>
    </row>
    <row r="38995" spans="10:10" ht="13">
      <c r="J38995" s="169"/>
    </row>
    <row r="38996" spans="10:10" ht="13">
      <c r="J38996" s="169"/>
    </row>
    <row r="38997" spans="10:10" ht="13">
      <c r="J38997" s="169"/>
    </row>
    <row r="38998" spans="10:10" ht="13">
      <c r="J38998" s="169"/>
    </row>
    <row r="38999" spans="10:10" ht="13">
      <c r="J38999" s="169"/>
    </row>
    <row r="39000" spans="10:10" ht="13">
      <c r="J39000" s="169"/>
    </row>
    <row r="39001" spans="10:10" ht="13">
      <c r="J39001" s="169"/>
    </row>
    <row r="39002" spans="10:10" ht="13">
      <c r="J39002" s="169"/>
    </row>
    <row r="39003" spans="10:10" ht="13">
      <c r="J39003" s="169"/>
    </row>
    <row r="39004" spans="10:10" ht="13">
      <c r="J39004" s="169"/>
    </row>
    <row r="39005" spans="10:10" ht="13">
      <c r="J39005" s="169"/>
    </row>
    <row r="39006" spans="10:10" ht="13">
      <c r="J39006" s="169"/>
    </row>
    <row r="39007" spans="10:10" ht="13">
      <c r="J39007" s="169"/>
    </row>
    <row r="39008" spans="10:10" ht="13">
      <c r="J39008" s="169"/>
    </row>
    <row r="39009" spans="10:10" ht="13">
      <c r="J39009" s="169"/>
    </row>
    <row r="39010" spans="10:10" ht="13">
      <c r="J39010" s="169"/>
    </row>
    <row r="39011" spans="10:10" ht="13">
      <c r="J39011" s="169"/>
    </row>
    <row r="39012" spans="10:10" ht="13">
      <c r="J39012" s="169"/>
    </row>
    <row r="39013" spans="10:10" ht="13">
      <c r="J39013" s="169"/>
    </row>
    <row r="39014" spans="10:10" ht="13">
      <c r="J39014" s="169"/>
    </row>
    <row r="39015" spans="10:10" ht="13">
      <c r="J39015" s="169"/>
    </row>
    <row r="39016" spans="10:10" ht="13">
      <c r="J39016" s="169"/>
    </row>
    <row r="39017" spans="10:10" ht="13">
      <c r="J39017" s="169"/>
    </row>
    <row r="39018" spans="10:10" ht="13">
      <c r="J39018" s="169"/>
    </row>
    <row r="39019" spans="10:10" ht="13">
      <c r="J39019" s="169"/>
    </row>
    <row r="39020" spans="10:10" ht="13">
      <c r="J39020" s="169"/>
    </row>
    <row r="39021" spans="10:10" ht="13">
      <c r="J39021" s="169"/>
    </row>
    <row r="39022" spans="10:10" ht="13">
      <c r="J39022" s="169"/>
    </row>
    <row r="39023" spans="10:10" ht="13">
      <c r="J39023" s="169"/>
    </row>
    <row r="39024" spans="10:10" ht="13">
      <c r="J39024" s="169"/>
    </row>
    <row r="39025" spans="10:10" ht="13">
      <c r="J39025" s="169"/>
    </row>
    <row r="39026" spans="10:10" ht="13">
      <c r="J39026" s="169"/>
    </row>
    <row r="39027" spans="10:10" ht="13">
      <c r="J39027" s="169"/>
    </row>
    <row r="39028" spans="10:10" ht="13">
      <c r="J39028" s="169"/>
    </row>
    <row r="39029" spans="10:10" ht="13">
      <c r="J39029" s="169"/>
    </row>
    <row r="39030" spans="10:10" ht="13">
      <c r="J39030" s="169"/>
    </row>
    <row r="39031" spans="10:10" ht="13">
      <c r="J39031" s="169"/>
    </row>
    <row r="39032" spans="10:10" ht="13">
      <c r="J39032" s="169"/>
    </row>
    <row r="39033" spans="10:10" ht="13">
      <c r="J39033" s="169"/>
    </row>
    <row r="39034" spans="10:10" ht="13">
      <c r="J39034" s="169"/>
    </row>
    <row r="39035" spans="10:10" ht="13">
      <c r="J39035" s="169"/>
    </row>
    <row r="39036" spans="10:10" ht="13">
      <c r="J39036" s="169"/>
    </row>
    <row r="39037" spans="10:10" ht="13">
      <c r="J39037" s="169"/>
    </row>
    <row r="39038" spans="10:10" ht="13">
      <c r="J39038" s="169"/>
    </row>
    <row r="39039" spans="10:10" ht="13">
      <c r="J39039" s="169"/>
    </row>
    <row r="39040" spans="10:10" ht="13">
      <c r="J39040" s="169"/>
    </row>
    <row r="39041" spans="10:10" ht="13">
      <c r="J39041" s="169"/>
    </row>
    <row r="39042" spans="10:10" ht="13">
      <c r="J39042" s="169"/>
    </row>
    <row r="39043" spans="10:10" ht="13">
      <c r="J39043" s="169"/>
    </row>
    <row r="39044" spans="10:10" ht="13">
      <c r="J39044" s="169"/>
    </row>
    <row r="39045" spans="10:10" ht="13">
      <c r="J39045" s="169"/>
    </row>
    <row r="39046" spans="10:10" ht="13">
      <c r="J39046" s="169"/>
    </row>
    <row r="39047" spans="10:10" ht="13">
      <c r="J39047" s="169"/>
    </row>
    <row r="39048" spans="10:10" ht="13">
      <c r="J39048" s="169"/>
    </row>
    <row r="39049" spans="10:10" ht="13">
      <c r="J39049" s="169"/>
    </row>
    <row r="39050" spans="10:10" ht="13">
      <c r="J39050" s="169"/>
    </row>
    <row r="39051" spans="10:10" ht="13">
      <c r="J39051" s="169"/>
    </row>
    <row r="39052" spans="10:10" ht="13">
      <c r="J39052" s="169"/>
    </row>
    <row r="39053" spans="10:10" ht="13">
      <c r="J39053" s="169"/>
    </row>
    <row r="39054" spans="10:10" ht="13">
      <c r="J39054" s="169"/>
    </row>
    <row r="39055" spans="10:10" ht="13">
      <c r="J39055" s="169"/>
    </row>
    <row r="39056" spans="10:10" ht="13">
      <c r="J39056" s="169"/>
    </row>
    <row r="39057" spans="10:10" ht="13">
      <c r="J39057" s="169"/>
    </row>
    <row r="39058" spans="10:10" ht="13">
      <c r="J39058" s="169"/>
    </row>
    <row r="39059" spans="10:10" ht="13">
      <c r="J39059" s="169"/>
    </row>
    <row r="39060" spans="10:10" ht="13">
      <c r="J39060" s="169"/>
    </row>
    <row r="39061" spans="10:10" ht="13">
      <c r="J39061" s="169"/>
    </row>
    <row r="39062" spans="10:10" ht="13">
      <c r="J39062" s="169"/>
    </row>
    <row r="39063" spans="10:10" ht="13">
      <c r="J39063" s="169"/>
    </row>
    <row r="39064" spans="10:10" ht="13">
      <c r="J39064" s="169"/>
    </row>
    <row r="39065" spans="10:10" ht="13">
      <c r="J39065" s="169"/>
    </row>
    <row r="39066" spans="10:10" ht="13">
      <c r="J39066" s="169"/>
    </row>
    <row r="39067" spans="10:10" ht="13">
      <c r="J39067" s="169"/>
    </row>
    <row r="39068" spans="10:10" ht="13">
      <c r="J39068" s="169"/>
    </row>
    <row r="39069" spans="10:10" ht="13">
      <c r="J39069" s="169"/>
    </row>
    <row r="39070" spans="10:10" ht="13">
      <c r="J39070" s="169"/>
    </row>
    <row r="39071" spans="10:10" ht="13">
      <c r="J39071" s="169"/>
    </row>
    <row r="39072" spans="10:10" ht="13">
      <c r="J39072" s="169"/>
    </row>
    <row r="39073" spans="10:10" ht="13">
      <c r="J39073" s="169"/>
    </row>
    <row r="39074" spans="10:10" ht="13">
      <c r="J39074" s="169"/>
    </row>
    <row r="39075" spans="10:10" ht="13">
      <c r="J39075" s="169"/>
    </row>
    <row r="39076" spans="10:10" ht="13">
      <c r="J39076" s="169"/>
    </row>
    <row r="39077" spans="10:10" ht="13">
      <c r="J39077" s="169"/>
    </row>
    <row r="39078" spans="10:10" ht="13">
      <c r="J39078" s="169"/>
    </row>
    <row r="39079" spans="10:10" ht="13">
      <c r="J39079" s="169"/>
    </row>
    <row r="39080" spans="10:10" ht="13">
      <c r="J39080" s="169"/>
    </row>
    <row r="39081" spans="10:10" ht="13">
      <c r="J39081" s="169"/>
    </row>
    <row r="39082" spans="10:10" ht="13">
      <c r="J39082" s="169"/>
    </row>
    <row r="39083" spans="10:10" ht="13">
      <c r="J39083" s="169"/>
    </row>
    <row r="39084" spans="10:10" ht="13">
      <c r="J39084" s="169"/>
    </row>
    <row r="39085" spans="10:10" ht="13">
      <c r="J39085" s="169"/>
    </row>
    <row r="39086" spans="10:10" ht="13">
      <c r="J39086" s="169"/>
    </row>
    <row r="39087" spans="10:10" ht="13">
      <c r="J39087" s="169"/>
    </row>
    <row r="39088" spans="10:10" ht="13">
      <c r="J39088" s="169"/>
    </row>
    <row r="39089" spans="10:10" ht="13">
      <c r="J39089" s="169"/>
    </row>
    <row r="39090" spans="10:10" ht="13">
      <c r="J39090" s="169"/>
    </row>
    <row r="39091" spans="10:10" ht="13">
      <c r="J39091" s="169"/>
    </row>
    <row r="39092" spans="10:10" ht="13">
      <c r="J39092" s="169"/>
    </row>
    <row r="39093" spans="10:10" ht="13">
      <c r="J39093" s="169"/>
    </row>
    <row r="39094" spans="10:10" ht="13">
      <c r="J39094" s="169"/>
    </row>
    <row r="39095" spans="10:10" ht="13">
      <c r="J39095" s="169"/>
    </row>
    <row r="39096" spans="10:10" ht="13">
      <c r="J39096" s="169"/>
    </row>
    <row r="39097" spans="10:10" ht="13">
      <c r="J39097" s="169"/>
    </row>
    <row r="39098" spans="10:10" ht="13">
      <c r="J39098" s="169"/>
    </row>
    <row r="39099" spans="10:10" ht="13">
      <c r="J39099" s="169"/>
    </row>
    <row r="39100" spans="10:10" ht="13">
      <c r="J39100" s="169"/>
    </row>
    <row r="39101" spans="10:10" ht="13">
      <c r="J39101" s="169"/>
    </row>
    <row r="39102" spans="10:10" ht="13">
      <c r="J39102" s="169"/>
    </row>
    <row r="39103" spans="10:10" ht="13">
      <c r="J39103" s="169"/>
    </row>
    <row r="39104" spans="10:10" ht="13">
      <c r="J39104" s="169"/>
    </row>
    <row r="39105" spans="10:10" ht="13">
      <c r="J39105" s="169"/>
    </row>
    <row r="39106" spans="10:10" ht="13">
      <c r="J39106" s="169"/>
    </row>
    <row r="39107" spans="10:10" ht="13">
      <c r="J39107" s="169"/>
    </row>
    <row r="39108" spans="10:10" ht="13">
      <c r="J39108" s="169"/>
    </row>
    <row r="39109" spans="10:10" ht="13">
      <c r="J39109" s="169"/>
    </row>
    <row r="39110" spans="10:10" ht="13">
      <c r="J39110" s="169"/>
    </row>
    <row r="39111" spans="10:10" ht="13">
      <c r="J39111" s="169"/>
    </row>
    <row r="39112" spans="10:10" ht="13">
      <c r="J39112" s="169"/>
    </row>
    <row r="39113" spans="10:10" ht="13">
      <c r="J39113" s="169"/>
    </row>
    <row r="39114" spans="10:10" ht="13">
      <c r="J39114" s="169"/>
    </row>
    <row r="39115" spans="10:10" ht="13">
      <c r="J39115" s="169"/>
    </row>
    <row r="39116" spans="10:10" ht="13">
      <c r="J39116" s="169"/>
    </row>
    <row r="39117" spans="10:10" ht="13">
      <c r="J39117" s="169"/>
    </row>
    <row r="39118" spans="10:10" ht="13">
      <c r="J39118" s="169"/>
    </row>
    <row r="39119" spans="10:10" ht="13">
      <c r="J39119" s="169"/>
    </row>
    <row r="39120" spans="10:10" ht="13">
      <c r="J39120" s="169"/>
    </row>
    <row r="39121" spans="10:10" ht="13">
      <c r="J39121" s="169"/>
    </row>
    <row r="39122" spans="10:10" ht="13">
      <c r="J39122" s="169"/>
    </row>
    <row r="39123" spans="10:10" ht="13">
      <c r="J39123" s="169"/>
    </row>
    <row r="39124" spans="10:10" ht="13">
      <c r="J39124" s="169"/>
    </row>
    <row r="39125" spans="10:10" ht="13">
      <c r="J39125" s="169"/>
    </row>
    <row r="39126" spans="10:10" ht="13">
      <c r="J39126" s="169"/>
    </row>
    <row r="39127" spans="10:10" ht="13">
      <c r="J39127" s="169"/>
    </row>
    <row r="39128" spans="10:10" ht="13">
      <c r="J39128" s="169"/>
    </row>
    <row r="39129" spans="10:10" ht="13">
      <c r="J39129" s="169"/>
    </row>
    <row r="39130" spans="10:10" ht="13">
      <c r="J39130" s="169"/>
    </row>
    <row r="39131" spans="10:10" ht="13">
      <c r="J39131" s="169"/>
    </row>
    <row r="39132" spans="10:10" ht="13">
      <c r="J39132" s="169"/>
    </row>
    <row r="39133" spans="10:10" ht="13">
      <c r="J39133" s="169"/>
    </row>
    <row r="39134" spans="10:10" ht="13">
      <c r="J39134" s="169"/>
    </row>
    <row r="39135" spans="10:10" ht="13">
      <c r="J39135" s="169"/>
    </row>
    <row r="39136" spans="10:10" ht="13">
      <c r="J39136" s="169"/>
    </row>
    <row r="39137" spans="10:10" ht="13">
      <c r="J39137" s="169"/>
    </row>
    <row r="39138" spans="10:10" ht="13">
      <c r="J39138" s="169"/>
    </row>
    <row r="39139" spans="10:10" ht="13">
      <c r="J39139" s="169"/>
    </row>
    <row r="39140" spans="10:10" ht="13">
      <c r="J39140" s="169"/>
    </row>
    <row r="39141" spans="10:10" ht="13">
      <c r="J39141" s="169"/>
    </row>
    <row r="39142" spans="10:10" ht="13">
      <c r="J39142" s="169"/>
    </row>
    <row r="39143" spans="10:10" ht="13">
      <c r="J39143" s="169"/>
    </row>
    <row r="39144" spans="10:10" ht="13">
      <c r="J39144" s="169"/>
    </row>
    <row r="39145" spans="10:10" ht="13">
      <c r="J39145" s="169"/>
    </row>
    <row r="39146" spans="10:10" ht="13">
      <c r="J39146" s="169"/>
    </row>
    <row r="39147" spans="10:10" ht="13">
      <c r="J39147" s="169"/>
    </row>
    <row r="39148" spans="10:10" ht="13">
      <c r="J39148" s="169"/>
    </row>
    <row r="39149" spans="10:10" ht="13">
      <c r="J39149" s="169"/>
    </row>
    <row r="39150" spans="10:10" ht="13">
      <c r="J39150" s="169"/>
    </row>
    <row r="39151" spans="10:10" ht="13">
      <c r="J39151" s="169"/>
    </row>
    <row r="39152" spans="10:10" ht="13">
      <c r="J39152" s="169"/>
    </row>
    <row r="39153" spans="10:10" ht="13">
      <c r="J39153" s="169"/>
    </row>
    <row r="39154" spans="10:10" ht="13">
      <c r="J39154" s="169"/>
    </row>
    <row r="39155" spans="10:10" ht="13">
      <c r="J39155" s="169"/>
    </row>
    <row r="39156" spans="10:10" ht="13">
      <c r="J39156" s="169"/>
    </row>
    <row r="39157" spans="10:10" ht="13">
      <c r="J39157" s="169"/>
    </row>
    <row r="39158" spans="10:10" ht="13">
      <c r="J39158" s="169"/>
    </row>
    <row r="39159" spans="10:10" ht="13">
      <c r="J39159" s="169"/>
    </row>
    <row r="39160" spans="10:10" ht="13">
      <c r="J39160" s="169"/>
    </row>
    <row r="39161" spans="10:10" ht="13">
      <c r="J39161" s="169"/>
    </row>
    <row r="39162" spans="10:10" ht="13">
      <c r="J39162" s="169"/>
    </row>
    <row r="39163" spans="10:10" ht="13">
      <c r="J39163" s="169"/>
    </row>
    <row r="39164" spans="10:10" ht="13">
      <c r="J39164" s="169"/>
    </row>
    <row r="39165" spans="10:10" ht="13">
      <c r="J39165" s="169"/>
    </row>
    <row r="39166" spans="10:10" ht="13">
      <c r="J39166" s="169"/>
    </row>
    <row r="39167" spans="10:10" ht="13">
      <c r="J39167" s="169"/>
    </row>
    <row r="39168" spans="10:10" ht="13">
      <c r="J39168" s="169"/>
    </row>
    <row r="39169" spans="10:10" ht="13">
      <c r="J39169" s="169"/>
    </row>
    <row r="39170" spans="10:10" ht="13">
      <c r="J39170" s="169"/>
    </row>
    <row r="39171" spans="10:10" ht="13">
      <c r="J39171" s="169"/>
    </row>
    <row r="39172" spans="10:10" ht="13">
      <c r="J39172" s="169"/>
    </row>
    <row r="39173" spans="10:10" ht="13">
      <c r="J39173" s="169"/>
    </row>
    <row r="39174" spans="10:10" ht="13">
      <c r="J39174" s="169"/>
    </row>
    <row r="39175" spans="10:10" ht="13">
      <c r="J39175" s="169"/>
    </row>
    <row r="39176" spans="10:10" ht="13">
      <c r="J39176" s="169"/>
    </row>
    <row r="39177" spans="10:10" ht="13">
      <c r="J39177" s="169"/>
    </row>
    <row r="39178" spans="10:10" ht="13">
      <c r="J39178" s="169"/>
    </row>
    <row r="39179" spans="10:10" ht="13">
      <c r="J39179" s="169"/>
    </row>
    <row r="39180" spans="10:10" ht="13">
      <c r="J39180" s="169"/>
    </row>
    <row r="39181" spans="10:10" ht="13">
      <c r="J39181" s="169"/>
    </row>
    <row r="39182" spans="10:10" ht="13">
      <c r="J39182" s="169"/>
    </row>
    <row r="39183" spans="10:10" ht="13">
      <c r="J39183" s="169"/>
    </row>
    <row r="39184" spans="10:10" ht="13">
      <c r="J39184" s="169"/>
    </row>
    <row r="39185" spans="10:10" ht="13">
      <c r="J39185" s="169"/>
    </row>
    <row r="39186" spans="10:10" ht="13">
      <c r="J39186" s="169"/>
    </row>
    <row r="39187" spans="10:10" ht="13">
      <c r="J39187" s="169"/>
    </row>
    <row r="39188" spans="10:10" ht="13">
      <c r="J39188" s="169"/>
    </row>
    <row r="39189" spans="10:10" ht="13">
      <c r="J39189" s="169"/>
    </row>
    <row r="39190" spans="10:10" ht="13">
      <c r="J39190" s="169"/>
    </row>
    <row r="39191" spans="10:10" ht="13">
      <c r="J39191" s="169"/>
    </row>
    <row r="39192" spans="10:10" ht="13">
      <c r="J39192" s="169"/>
    </row>
    <row r="39193" spans="10:10" ht="13">
      <c r="J39193" s="169"/>
    </row>
    <row r="39194" spans="10:10" ht="13">
      <c r="J39194" s="169"/>
    </row>
    <row r="39195" spans="10:10" ht="13">
      <c r="J39195" s="169"/>
    </row>
    <row r="39196" spans="10:10" ht="13">
      <c r="J39196" s="169"/>
    </row>
    <row r="39197" spans="10:10" ht="13">
      <c r="J39197" s="169"/>
    </row>
    <row r="39198" spans="10:10" ht="13">
      <c r="J39198" s="169"/>
    </row>
    <row r="39199" spans="10:10" ht="13">
      <c r="J39199" s="169"/>
    </row>
    <row r="39200" spans="10:10" ht="13">
      <c r="J39200" s="169"/>
    </row>
    <row r="39201" spans="10:10" ht="13">
      <c r="J39201" s="169"/>
    </row>
    <row r="39202" spans="10:10" ht="13">
      <c r="J39202" s="169"/>
    </row>
    <row r="39203" spans="10:10" ht="13">
      <c r="J39203" s="169"/>
    </row>
    <row r="39204" spans="10:10" ht="13">
      <c r="J39204" s="169"/>
    </row>
    <row r="39205" spans="10:10" ht="13">
      <c r="J39205" s="169"/>
    </row>
    <row r="39206" spans="10:10" ht="13">
      <c r="J39206" s="169"/>
    </row>
    <row r="39207" spans="10:10" ht="13">
      <c r="J39207" s="169"/>
    </row>
    <row r="39208" spans="10:10" ht="13">
      <c r="J39208" s="169"/>
    </row>
    <row r="39209" spans="10:10" ht="13">
      <c r="J39209" s="169"/>
    </row>
    <row r="39210" spans="10:10" ht="13">
      <c r="J39210" s="169"/>
    </row>
    <row r="39211" spans="10:10" ht="13">
      <c r="J39211" s="169"/>
    </row>
    <row r="39212" spans="10:10" ht="13">
      <c r="J39212" s="169"/>
    </row>
    <row r="39213" spans="10:10" ht="13">
      <c r="J39213" s="169"/>
    </row>
    <row r="39214" spans="10:10" ht="13">
      <c r="J39214" s="169"/>
    </row>
    <row r="39215" spans="10:10" ht="13">
      <c r="J39215" s="169"/>
    </row>
    <row r="39216" spans="10:10" ht="13">
      <c r="J39216" s="169"/>
    </row>
    <row r="39217" spans="10:10" ht="13">
      <c r="J39217" s="169"/>
    </row>
    <row r="39218" spans="10:10" ht="13">
      <c r="J39218" s="169"/>
    </row>
    <row r="39219" spans="10:10" ht="13">
      <c r="J39219" s="169"/>
    </row>
    <row r="39220" spans="10:10" ht="13">
      <c r="J39220" s="169"/>
    </row>
    <row r="39221" spans="10:10" ht="13">
      <c r="J39221" s="169"/>
    </row>
    <row r="39222" spans="10:10" ht="13">
      <c r="J39222" s="169"/>
    </row>
    <row r="39223" spans="10:10" ht="13">
      <c r="J39223" s="169"/>
    </row>
    <row r="39224" spans="10:10" ht="13">
      <c r="J39224" s="169"/>
    </row>
    <row r="39225" spans="10:10" ht="13">
      <c r="J39225" s="169"/>
    </row>
    <row r="39226" spans="10:10" ht="13">
      <c r="J39226" s="169"/>
    </row>
    <row r="39227" spans="10:10" ht="13">
      <c r="J39227" s="169"/>
    </row>
    <row r="39228" spans="10:10" ht="13">
      <c r="J39228" s="169"/>
    </row>
    <row r="39229" spans="10:10" ht="13">
      <c r="J39229" s="169"/>
    </row>
    <row r="39230" spans="10:10" ht="13">
      <c r="J39230" s="169"/>
    </row>
    <row r="39231" spans="10:10" ht="13">
      <c r="J39231" s="169"/>
    </row>
    <row r="39232" spans="10:10" ht="13">
      <c r="J39232" s="169"/>
    </row>
    <row r="39233" spans="10:10" ht="13">
      <c r="J39233" s="169"/>
    </row>
    <row r="39234" spans="10:10" ht="13">
      <c r="J39234" s="169"/>
    </row>
    <row r="39235" spans="10:10" ht="13">
      <c r="J39235" s="169"/>
    </row>
    <row r="39236" spans="10:10" ht="13">
      <c r="J39236" s="169"/>
    </row>
    <row r="39237" spans="10:10" ht="13">
      <c r="J39237" s="169"/>
    </row>
    <row r="39238" spans="10:10" ht="13">
      <c r="J39238" s="169"/>
    </row>
    <row r="39239" spans="10:10" ht="13">
      <c r="J39239" s="169"/>
    </row>
    <row r="39240" spans="10:10" ht="13">
      <c r="J39240" s="169"/>
    </row>
    <row r="39241" spans="10:10" ht="13">
      <c r="J39241" s="169"/>
    </row>
    <row r="39242" spans="10:10" ht="13">
      <c r="J39242" s="169"/>
    </row>
    <row r="39243" spans="10:10" ht="13">
      <c r="J39243" s="169"/>
    </row>
    <row r="39244" spans="10:10" ht="13">
      <c r="J39244" s="169"/>
    </row>
    <row r="39245" spans="10:10" ht="13">
      <c r="J39245" s="169"/>
    </row>
    <row r="39246" spans="10:10" ht="13">
      <c r="J39246" s="169"/>
    </row>
    <row r="39247" spans="10:10" ht="13">
      <c r="J39247" s="169"/>
    </row>
    <row r="39248" spans="10:10" ht="13">
      <c r="J39248" s="169"/>
    </row>
    <row r="39249" spans="10:10" ht="13">
      <c r="J39249" s="169"/>
    </row>
    <row r="39250" spans="10:10" ht="13">
      <c r="J39250" s="169"/>
    </row>
    <row r="39251" spans="10:10" ht="13">
      <c r="J39251" s="169"/>
    </row>
    <row r="39252" spans="10:10" ht="13">
      <c r="J39252" s="169"/>
    </row>
    <row r="39253" spans="10:10" ht="13">
      <c r="J39253" s="169"/>
    </row>
    <row r="39254" spans="10:10" ht="13">
      <c r="J39254" s="169"/>
    </row>
    <row r="39255" spans="10:10" ht="13">
      <c r="J39255" s="169"/>
    </row>
    <row r="39256" spans="10:10" ht="13">
      <c r="J39256" s="169"/>
    </row>
    <row r="39257" spans="10:10" ht="13">
      <c r="J39257" s="169"/>
    </row>
    <row r="39258" spans="10:10" ht="13">
      <c r="J39258" s="169"/>
    </row>
    <row r="39259" spans="10:10" ht="13">
      <c r="J39259" s="169"/>
    </row>
    <row r="39260" spans="10:10" ht="13">
      <c r="J39260" s="169"/>
    </row>
    <row r="39261" spans="10:10" ht="13">
      <c r="J39261" s="169"/>
    </row>
    <row r="39262" spans="10:10" ht="13">
      <c r="J39262" s="169"/>
    </row>
    <row r="39263" spans="10:10" ht="13">
      <c r="J39263" s="169"/>
    </row>
    <row r="39264" spans="10:10" ht="13">
      <c r="J39264" s="169"/>
    </row>
    <row r="39265" spans="10:10" ht="13">
      <c r="J39265" s="169"/>
    </row>
    <row r="39266" spans="10:10" ht="13">
      <c r="J39266" s="169"/>
    </row>
    <row r="39267" spans="10:10" ht="13">
      <c r="J39267" s="169"/>
    </row>
    <row r="39268" spans="10:10" ht="13">
      <c r="J39268" s="169"/>
    </row>
    <row r="39269" spans="10:10" ht="13">
      <c r="J39269" s="169"/>
    </row>
    <row r="39270" spans="10:10" ht="13">
      <c r="J39270" s="169"/>
    </row>
    <row r="39271" spans="10:10" ht="13">
      <c r="J39271" s="169"/>
    </row>
    <row r="39272" spans="10:10" ht="13">
      <c r="J39272" s="169"/>
    </row>
    <row r="39273" spans="10:10" ht="13">
      <c r="J39273" s="169"/>
    </row>
    <row r="39274" spans="10:10" ht="13">
      <c r="J39274" s="169"/>
    </row>
    <row r="39275" spans="10:10" ht="13">
      <c r="J39275" s="169"/>
    </row>
    <row r="39276" spans="10:10" ht="13">
      <c r="J39276" s="169"/>
    </row>
    <row r="39277" spans="10:10" ht="13">
      <c r="J39277" s="169"/>
    </row>
    <row r="39278" spans="10:10" ht="13">
      <c r="J39278" s="169"/>
    </row>
    <row r="39279" spans="10:10" ht="13">
      <c r="J39279" s="169"/>
    </row>
    <row r="39280" spans="10:10" ht="13">
      <c r="J39280" s="169"/>
    </row>
    <row r="39281" spans="10:10" ht="13">
      <c r="J39281" s="169"/>
    </row>
    <row r="39282" spans="10:10" ht="13">
      <c r="J39282" s="169"/>
    </row>
    <row r="39283" spans="10:10" ht="13">
      <c r="J39283" s="169"/>
    </row>
    <row r="39284" spans="10:10" ht="13">
      <c r="J39284" s="169"/>
    </row>
    <row r="39285" spans="10:10" ht="13">
      <c r="J39285" s="169"/>
    </row>
    <row r="39286" spans="10:10" ht="13">
      <c r="J39286" s="169"/>
    </row>
    <row r="39287" spans="10:10" ht="13">
      <c r="J39287" s="169"/>
    </row>
    <row r="39288" spans="10:10" ht="13">
      <c r="J39288" s="169"/>
    </row>
    <row r="39289" spans="10:10" ht="13">
      <c r="J39289" s="169"/>
    </row>
    <row r="39290" spans="10:10" ht="13">
      <c r="J39290" s="169"/>
    </row>
    <row r="39291" spans="10:10" ht="13">
      <c r="J39291" s="169"/>
    </row>
    <row r="39292" spans="10:10" ht="13">
      <c r="J39292" s="169"/>
    </row>
    <row r="39293" spans="10:10" ht="13">
      <c r="J39293" s="169"/>
    </row>
    <row r="39294" spans="10:10" ht="13">
      <c r="J39294" s="169"/>
    </row>
    <row r="39295" spans="10:10" ht="13">
      <c r="J39295" s="169"/>
    </row>
    <row r="39296" spans="10:10" ht="13">
      <c r="J39296" s="169"/>
    </row>
    <row r="39297" spans="10:10" ht="13">
      <c r="J39297" s="169"/>
    </row>
    <row r="39298" spans="10:10" ht="13">
      <c r="J39298" s="169"/>
    </row>
    <row r="39299" spans="10:10" ht="13">
      <c r="J39299" s="169"/>
    </row>
    <row r="39300" spans="10:10" ht="13">
      <c r="J39300" s="169"/>
    </row>
    <row r="39301" spans="10:10" ht="13">
      <c r="J39301" s="169"/>
    </row>
    <row r="39302" spans="10:10" ht="13">
      <c r="J39302" s="169"/>
    </row>
    <row r="39303" spans="10:10" ht="13">
      <c r="J39303" s="169"/>
    </row>
    <row r="39304" spans="10:10" ht="13">
      <c r="J39304" s="169"/>
    </row>
    <row r="39305" spans="10:10" ht="13">
      <c r="J39305" s="169"/>
    </row>
    <row r="39306" spans="10:10" ht="13">
      <c r="J39306" s="169"/>
    </row>
    <row r="39307" spans="10:10" ht="13">
      <c r="J39307" s="169"/>
    </row>
    <row r="39308" spans="10:10" ht="13">
      <c r="J39308" s="169"/>
    </row>
    <row r="39309" spans="10:10" ht="13">
      <c r="J39309" s="169"/>
    </row>
    <row r="39310" spans="10:10" ht="13">
      <c r="J39310" s="169"/>
    </row>
    <row r="39311" spans="10:10" ht="13">
      <c r="J39311" s="169"/>
    </row>
    <row r="39312" spans="10:10" ht="13">
      <c r="J39312" s="169"/>
    </row>
    <row r="39313" spans="10:10" ht="13">
      <c r="J39313" s="169"/>
    </row>
    <row r="39314" spans="10:10" ht="13">
      <c r="J39314" s="169"/>
    </row>
    <row r="39315" spans="10:10" ht="13">
      <c r="J39315" s="169"/>
    </row>
    <row r="39316" spans="10:10" ht="13">
      <c r="J39316" s="169"/>
    </row>
    <row r="39317" spans="10:10" ht="13">
      <c r="J39317" s="169"/>
    </row>
    <row r="39318" spans="10:10" ht="13">
      <c r="J39318" s="169"/>
    </row>
    <row r="39319" spans="10:10" ht="13">
      <c r="J39319" s="169"/>
    </row>
    <row r="39320" spans="10:10" ht="13">
      <c r="J39320" s="169"/>
    </row>
    <row r="39321" spans="10:10" ht="13">
      <c r="J39321" s="169"/>
    </row>
    <row r="39322" spans="10:10" ht="13">
      <c r="J39322" s="169"/>
    </row>
    <row r="39323" spans="10:10" ht="13">
      <c r="J39323" s="169"/>
    </row>
    <row r="39324" spans="10:10" ht="13">
      <c r="J39324" s="169"/>
    </row>
    <row r="39325" spans="10:10" ht="13">
      <c r="J39325" s="169"/>
    </row>
    <row r="39326" spans="10:10" ht="13">
      <c r="J39326" s="169"/>
    </row>
    <row r="39327" spans="10:10" ht="13">
      <c r="J39327" s="169"/>
    </row>
    <row r="39328" spans="10:10" ht="13">
      <c r="J39328" s="169"/>
    </row>
    <row r="39329" spans="10:10" ht="13">
      <c r="J39329" s="169"/>
    </row>
    <row r="39330" spans="10:10" ht="13">
      <c r="J39330" s="169"/>
    </row>
    <row r="39331" spans="10:10" ht="13">
      <c r="J39331" s="169"/>
    </row>
    <row r="39332" spans="10:10" ht="13">
      <c r="J39332" s="169"/>
    </row>
    <row r="39333" spans="10:10" ht="13">
      <c r="J39333" s="169"/>
    </row>
    <row r="39334" spans="10:10" ht="13">
      <c r="J39334" s="169"/>
    </row>
    <row r="39335" spans="10:10" ht="13">
      <c r="J39335" s="169"/>
    </row>
    <row r="39336" spans="10:10" ht="13">
      <c r="J39336" s="169"/>
    </row>
    <row r="39337" spans="10:10" ht="13">
      <c r="J39337" s="169"/>
    </row>
    <row r="39338" spans="10:10" ht="13">
      <c r="J39338" s="169"/>
    </row>
    <row r="39339" spans="10:10" ht="13">
      <c r="J39339" s="169"/>
    </row>
    <row r="39340" spans="10:10" ht="13">
      <c r="J39340" s="169"/>
    </row>
    <row r="39341" spans="10:10" ht="13">
      <c r="J39341" s="169"/>
    </row>
    <row r="39342" spans="10:10" ht="13">
      <c r="J39342" s="169"/>
    </row>
    <row r="39343" spans="10:10" ht="13">
      <c r="J39343" s="169"/>
    </row>
    <row r="39344" spans="10:10" ht="13">
      <c r="J39344" s="169"/>
    </row>
    <row r="39345" spans="10:10" ht="13">
      <c r="J39345" s="169"/>
    </row>
    <row r="39346" spans="10:10" ht="13">
      <c r="J39346" s="169"/>
    </row>
    <row r="39347" spans="10:10" ht="13">
      <c r="J39347" s="169"/>
    </row>
    <row r="39348" spans="10:10" ht="13">
      <c r="J39348" s="169"/>
    </row>
    <row r="39349" spans="10:10" ht="13">
      <c r="J39349" s="169"/>
    </row>
    <row r="39350" spans="10:10" ht="13">
      <c r="J39350" s="169"/>
    </row>
    <row r="39351" spans="10:10" ht="13">
      <c r="J39351" s="169"/>
    </row>
    <row r="39352" spans="10:10" ht="13">
      <c r="J39352" s="169"/>
    </row>
    <row r="39353" spans="10:10" ht="13">
      <c r="J39353" s="169"/>
    </row>
    <row r="39354" spans="10:10" ht="13">
      <c r="J39354" s="169"/>
    </row>
    <row r="39355" spans="10:10" ht="13">
      <c r="J39355" s="169"/>
    </row>
    <row r="39356" spans="10:10" ht="13">
      <c r="J39356" s="169"/>
    </row>
    <row r="39357" spans="10:10" ht="13">
      <c r="J39357" s="169"/>
    </row>
    <row r="39358" spans="10:10" ht="13">
      <c r="J39358" s="169"/>
    </row>
    <row r="39359" spans="10:10" ht="13">
      <c r="J39359" s="169"/>
    </row>
    <row r="39360" spans="10:10" ht="13">
      <c r="J39360" s="169"/>
    </row>
    <row r="39361" spans="10:10" ht="13">
      <c r="J39361" s="169"/>
    </row>
    <row r="39362" spans="10:10" ht="13">
      <c r="J39362" s="169"/>
    </row>
    <row r="39363" spans="10:10" ht="13">
      <c r="J39363" s="169"/>
    </row>
    <row r="39364" spans="10:10" ht="13">
      <c r="J39364" s="169"/>
    </row>
    <row r="39365" spans="10:10" ht="13">
      <c r="J39365" s="169"/>
    </row>
    <row r="39366" spans="10:10" ht="13">
      <c r="J39366" s="169"/>
    </row>
    <row r="39367" spans="10:10" ht="13">
      <c r="J39367" s="169"/>
    </row>
    <row r="39368" spans="10:10" ht="13">
      <c r="J39368" s="169"/>
    </row>
    <row r="39369" spans="10:10" ht="13">
      <c r="J39369" s="169"/>
    </row>
    <row r="39370" spans="10:10" ht="13">
      <c r="J39370" s="169"/>
    </row>
    <row r="39371" spans="10:10" ht="13">
      <c r="J39371" s="169"/>
    </row>
    <row r="39372" spans="10:10" ht="13">
      <c r="J39372" s="169"/>
    </row>
    <row r="39373" spans="10:10" ht="13">
      <c r="J39373" s="169"/>
    </row>
    <row r="39374" spans="10:10" ht="13">
      <c r="J39374" s="169"/>
    </row>
    <row r="39375" spans="10:10" ht="13">
      <c r="J39375" s="169"/>
    </row>
    <row r="39376" spans="10:10" ht="13">
      <c r="J39376" s="169"/>
    </row>
    <row r="39377" spans="10:10" ht="13">
      <c r="J39377" s="169"/>
    </row>
    <row r="39378" spans="10:10" ht="13">
      <c r="J39378" s="169"/>
    </row>
    <row r="39379" spans="10:10" ht="13">
      <c r="J39379" s="169"/>
    </row>
    <row r="39380" spans="10:10" ht="13">
      <c r="J39380" s="169"/>
    </row>
    <row r="39381" spans="10:10" ht="13">
      <c r="J39381" s="169"/>
    </row>
    <row r="39382" spans="10:10" ht="13">
      <c r="J39382" s="169"/>
    </row>
    <row r="39383" spans="10:10" ht="13">
      <c r="J39383" s="169"/>
    </row>
    <row r="39384" spans="10:10" ht="13">
      <c r="J39384" s="169"/>
    </row>
    <row r="39385" spans="10:10" ht="13">
      <c r="J39385" s="169"/>
    </row>
    <row r="39386" spans="10:10" ht="13">
      <c r="J39386" s="169"/>
    </row>
    <row r="39387" spans="10:10" ht="13">
      <c r="J39387" s="169"/>
    </row>
    <row r="39388" spans="10:10" ht="13">
      <c r="J39388" s="169"/>
    </row>
    <row r="39389" spans="10:10" ht="13">
      <c r="J39389" s="169"/>
    </row>
    <row r="39390" spans="10:10" ht="13">
      <c r="J39390" s="169"/>
    </row>
    <row r="39391" spans="10:10" ht="13">
      <c r="J39391" s="169"/>
    </row>
    <row r="39392" spans="10:10" ht="13">
      <c r="J39392" s="169"/>
    </row>
    <row r="39393" spans="10:10" ht="13">
      <c r="J39393" s="169"/>
    </row>
    <row r="39394" spans="10:10" ht="13">
      <c r="J39394" s="169"/>
    </row>
    <row r="39395" spans="10:10" ht="13">
      <c r="J39395" s="169"/>
    </row>
    <row r="39396" spans="10:10" ht="13">
      <c r="J39396" s="169"/>
    </row>
    <row r="39397" spans="10:10" ht="13">
      <c r="J39397" s="169"/>
    </row>
    <row r="39398" spans="10:10" ht="13">
      <c r="J39398" s="169"/>
    </row>
    <row r="39399" spans="10:10" ht="13">
      <c r="J39399" s="169"/>
    </row>
    <row r="39400" spans="10:10" ht="13">
      <c r="J39400" s="169"/>
    </row>
    <row r="39401" spans="10:10" ht="13">
      <c r="J39401" s="169"/>
    </row>
    <row r="39402" spans="10:10" ht="13">
      <c r="J39402" s="169"/>
    </row>
    <row r="39403" spans="10:10" ht="13">
      <c r="J39403" s="169"/>
    </row>
    <row r="39404" spans="10:10" ht="13">
      <c r="J39404" s="169"/>
    </row>
    <row r="39405" spans="10:10" ht="13">
      <c r="J39405" s="169"/>
    </row>
    <row r="39406" spans="10:10" ht="13">
      <c r="J39406" s="169"/>
    </row>
    <row r="39407" spans="10:10" ht="13">
      <c r="J39407" s="169"/>
    </row>
    <row r="39408" spans="10:10" ht="13">
      <c r="J39408" s="169"/>
    </row>
    <row r="39409" spans="10:10" ht="13">
      <c r="J39409" s="169"/>
    </row>
    <row r="39410" spans="10:10" ht="13">
      <c r="J39410" s="169"/>
    </row>
    <row r="39411" spans="10:10" ht="13">
      <c r="J39411" s="169"/>
    </row>
    <row r="39412" spans="10:10" ht="13">
      <c r="J39412" s="169"/>
    </row>
    <row r="39413" spans="10:10" ht="13">
      <c r="J39413" s="169"/>
    </row>
    <row r="39414" spans="10:10" ht="13">
      <c r="J39414" s="169"/>
    </row>
    <row r="39415" spans="10:10" ht="13">
      <c r="J39415" s="169"/>
    </row>
    <row r="39416" spans="10:10" ht="13">
      <c r="J39416" s="169"/>
    </row>
    <row r="39417" spans="10:10" ht="13">
      <c r="J39417" s="169"/>
    </row>
    <row r="39418" spans="10:10" ht="13">
      <c r="J39418" s="169"/>
    </row>
    <row r="39419" spans="10:10" ht="13">
      <c r="J39419" s="169"/>
    </row>
    <row r="39420" spans="10:10" ht="13">
      <c r="J39420" s="169"/>
    </row>
    <row r="39421" spans="10:10" ht="13">
      <c r="J39421" s="169"/>
    </row>
    <row r="39422" spans="10:10" ht="13">
      <c r="J39422" s="169"/>
    </row>
    <row r="39423" spans="10:10" ht="13">
      <c r="J39423" s="169"/>
    </row>
    <row r="39424" spans="10:10" ht="13">
      <c r="J39424" s="169"/>
    </row>
    <row r="39425" spans="10:10" ht="13">
      <c r="J39425" s="169"/>
    </row>
    <row r="39426" spans="10:10" ht="13">
      <c r="J39426" s="169"/>
    </row>
    <row r="39427" spans="10:10" ht="13">
      <c r="J39427" s="169"/>
    </row>
    <row r="39428" spans="10:10" ht="13">
      <c r="J39428" s="169"/>
    </row>
    <row r="39429" spans="10:10" ht="13">
      <c r="J39429" s="169"/>
    </row>
    <row r="39430" spans="10:10" ht="13">
      <c r="J39430" s="169"/>
    </row>
    <row r="39431" spans="10:10" ht="13">
      <c r="J39431" s="169"/>
    </row>
    <row r="39432" spans="10:10" ht="13">
      <c r="J39432" s="169"/>
    </row>
    <row r="39433" spans="10:10" ht="13">
      <c r="J39433" s="169"/>
    </row>
    <row r="39434" spans="10:10" ht="13">
      <c r="J39434" s="169"/>
    </row>
    <row r="39435" spans="10:10" ht="13">
      <c r="J39435" s="169"/>
    </row>
    <row r="39436" spans="10:10" ht="13">
      <c r="J39436" s="169"/>
    </row>
    <row r="39437" spans="10:10" ht="13">
      <c r="J39437" s="169"/>
    </row>
    <row r="39438" spans="10:10" ht="13">
      <c r="J39438" s="169"/>
    </row>
    <row r="39439" spans="10:10" ht="13">
      <c r="J39439" s="169"/>
    </row>
    <row r="39440" spans="10:10" ht="13">
      <c r="J39440" s="169"/>
    </row>
    <row r="39441" spans="10:10" ht="13">
      <c r="J39441" s="169"/>
    </row>
    <row r="39442" spans="10:10" ht="13">
      <c r="J39442" s="169"/>
    </row>
    <row r="39443" spans="10:10" ht="13">
      <c r="J39443" s="169"/>
    </row>
    <row r="39444" spans="10:10" ht="13">
      <c r="J39444" s="169"/>
    </row>
    <row r="39445" spans="10:10" ht="13">
      <c r="J39445" s="169"/>
    </row>
    <row r="39446" spans="10:10" ht="13">
      <c r="J39446" s="169"/>
    </row>
    <row r="39447" spans="10:10" ht="13">
      <c r="J39447" s="169"/>
    </row>
    <row r="39448" spans="10:10" ht="13">
      <c r="J39448" s="169"/>
    </row>
    <row r="39449" spans="10:10" ht="13">
      <c r="J39449" s="169"/>
    </row>
    <row r="39450" spans="10:10" ht="13">
      <c r="J39450" s="169"/>
    </row>
    <row r="39451" spans="10:10" ht="13">
      <c r="J39451" s="169"/>
    </row>
    <row r="39452" spans="10:10" ht="13">
      <c r="J39452" s="169"/>
    </row>
    <row r="39453" spans="10:10" ht="13">
      <c r="J39453" s="169"/>
    </row>
    <row r="39454" spans="10:10" ht="13">
      <c r="J39454" s="169"/>
    </row>
    <row r="39455" spans="10:10" ht="13">
      <c r="J39455" s="169"/>
    </row>
    <row r="39456" spans="10:10" ht="13">
      <c r="J39456" s="169"/>
    </row>
    <row r="39457" spans="10:10" ht="13">
      <c r="J39457" s="169"/>
    </row>
    <row r="39458" spans="10:10" ht="13">
      <c r="J39458" s="169"/>
    </row>
    <row r="39459" spans="10:10" ht="13">
      <c r="J39459" s="169"/>
    </row>
    <row r="39460" spans="10:10" ht="13">
      <c r="J39460" s="169"/>
    </row>
    <row r="39461" spans="10:10" ht="13">
      <c r="J39461" s="169"/>
    </row>
    <row r="39462" spans="10:10" ht="13">
      <c r="J39462" s="169"/>
    </row>
    <row r="39463" spans="10:10" ht="13">
      <c r="J39463" s="169"/>
    </row>
    <row r="39464" spans="10:10" ht="13">
      <c r="J39464" s="169"/>
    </row>
    <row r="39465" spans="10:10" ht="13">
      <c r="J39465" s="169"/>
    </row>
    <row r="39466" spans="10:10" ht="13">
      <c r="J39466" s="169"/>
    </row>
    <row r="39467" spans="10:10" ht="13">
      <c r="J39467" s="169"/>
    </row>
    <row r="39468" spans="10:10" ht="13">
      <c r="J39468" s="169"/>
    </row>
    <row r="39469" spans="10:10" ht="13">
      <c r="J39469" s="169"/>
    </row>
    <row r="39470" spans="10:10" ht="13">
      <c r="J39470" s="169"/>
    </row>
    <row r="39471" spans="10:10" ht="13">
      <c r="J39471" s="169"/>
    </row>
    <row r="39472" spans="10:10" ht="13">
      <c r="J39472" s="169"/>
    </row>
    <row r="39473" spans="10:10" ht="13">
      <c r="J39473" s="169"/>
    </row>
    <row r="39474" spans="10:10" ht="13">
      <c r="J39474" s="169"/>
    </row>
    <row r="39475" spans="10:10" ht="13">
      <c r="J39475" s="169"/>
    </row>
    <row r="39476" spans="10:10" ht="13">
      <c r="J39476" s="169"/>
    </row>
    <row r="39477" spans="10:10" ht="13">
      <c r="J39477" s="169"/>
    </row>
    <row r="39478" spans="10:10" ht="13">
      <c r="J39478" s="169"/>
    </row>
    <row r="39479" spans="10:10" ht="13">
      <c r="J39479" s="169"/>
    </row>
    <row r="39480" spans="10:10" ht="13">
      <c r="J39480" s="169"/>
    </row>
    <row r="39481" spans="10:10" ht="13">
      <c r="J39481" s="169"/>
    </row>
    <row r="39482" spans="10:10" ht="13">
      <c r="J39482" s="169"/>
    </row>
    <row r="39483" spans="10:10" ht="13">
      <c r="J39483" s="169"/>
    </row>
    <row r="39484" spans="10:10" ht="13">
      <c r="J39484" s="169"/>
    </row>
    <row r="39485" spans="10:10" ht="13">
      <c r="J39485" s="169"/>
    </row>
    <row r="39486" spans="10:10" ht="13">
      <c r="J39486" s="169"/>
    </row>
    <row r="39487" spans="10:10" ht="13">
      <c r="J39487" s="169"/>
    </row>
    <row r="39488" spans="10:10" ht="13">
      <c r="J39488" s="169"/>
    </row>
    <row r="39489" spans="10:10" ht="13">
      <c r="J39489" s="169"/>
    </row>
    <row r="39490" spans="10:10" ht="13">
      <c r="J39490" s="169"/>
    </row>
    <row r="39491" spans="10:10" ht="13">
      <c r="J39491" s="169"/>
    </row>
    <row r="39492" spans="10:10" ht="13">
      <c r="J39492" s="169"/>
    </row>
    <row r="39493" spans="10:10" ht="13">
      <c r="J39493" s="169"/>
    </row>
    <row r="39494" spans="10:10" ht="13">
      <c r="J39494" s="169"/>
    </row>
    <row r="39495" spans="10:10" ht="13">
      <c r="J39495" s="169"/>
    </row>
    <row r="39496" spans="10:10" ht="13">
      <c r="J39496" s="169"/>
    </row>
    <row r="39497" spans="10:10" ht="13">
      <c r="J39497" s="169"/>
    </row>
    <row r="39498" spans="10:10" ht="13">
      <c r="J39498" s="169"/>
    </row>
    <row r="39499" spans="10:10" ht="13">
      <c r="J39499" s="169"/>
    </row>
    <row r="39500" spans="10:10" ht="13">
      <c r="J39500" s="169"/>
    </row>
    <row r="39501" spans="10:10" ht="13">
      <c r="J39501" s="169"/>
    </row>
    <row r="39502" spans="10:10" ht="13">
      <c r="J39502" s="169"/>
    </row>
    <row r="39503" spans="10:10" ht="13">
      <c r="J39503" s="169"/>
    </row>
    <row r="39504" spans="10:10" ht="13">
      <c r="J39504" s="169"/>
    </row>
    <row r="39505" spans="10:10" ht="13">
      <c r="J39505" s="169"/>
    </row>
    <row r="39506" spans="10:10" ht="13">
      <c r="J39506" s="169"/>
    </row>
    <row r="39507" spans="10:10" ht="13">
      <c r="J39507" s="169"/>
    </row>
    <row r="39508" spans="10:10" ht="13">
      <c r="J39508" s="169"/>
    </row>
    <row r="39509" spans="10:10" ht="13">
      <c r="J39509" s="169"/>
    </row>
    <row r="39510" spans="10:10" ht="13">
      <c r="J39510" s="169"/>
    </row>
    <row r="39511" spans="10:10" ht="13">
      <c r="J39511" s="169"/>
    </row>
    <row r="39512" spans="10:10" ht="13">
      <c r="J39512" s="169"/>
    </row>
    <row r="39513" spans="10:10" ht="13">
      <c r="J39513" s="169"/>
    </row>
    <row r="39514" spans="10:10" ht="13">
      <c r="J39514" s="169"/>
    </row>
    <row r="39515" spans="10:10" ht="13">
      <c r="J39515" s="169"/>
    </row>
    <row r="39516" spans="10:10" ht="13">
      <c r="J39516" s="169"/>
    </row>
    <row r="39517" spans="10:10" ht="13">
      <c r="J39517" s="169"/>
    </row>
    <row r="39518" spans="10:10" ht="13">
      <c r="J39518" s="169"/>
    </row>
    <row r="39519" spans="10:10" ht="13">
      <c r="J39519" s="169"/>
    </row>
    <row r="39520" spans="10:10" ht="13">
      <c r="J39520" s="169"/>
    </row>
    <row r="39521" spans="10:10" ht="13">
      <c r="J39521" s="169"/>
    </row>
    <row r="39522" spans="10:10" ht="13">
      <c r="J39522" s="169"/>
    </row>
    <row r="39523" spans="10:10" ht="13">
      <c r="J39523" s="169"/>
    </row>
    <row r="39524" spans="10:10" ht="13">
      <c r="J39524" s="169"/>
    </row>
    <row r="39525" spans="10:10" ht="13">
      <c r="J39525" s="169"/>
    </row>
    <row r="39526" spans="10:10" ht="13">
      <c r="J39526" s="169"/>
    </row>
    <row r="39527" spans="10:10" ht="13">
      <c r="J39527" s="169"/>
    </row>
    <row r="39528" spans="10:10" ht="13">
      <c r="J39528" s="169"/>
    </row>
    <row r="39529" spans="10:10" ht="13">
      <c r="J39529" s="169"/>
    </row>
    <row r="39530" spans="10:10" ht="13">
      <c r="J39530" s="169"/>
    </row>
    <row r="39531" spans="10:10" ht="13">
      <c r="J39531" s="169"/>
    </row>
    <row r="39532" spans="10:10" ht="13">
      <c r="J39532" s="169"/>
    </row>
    <row r="39533" spans="10:10" ht="13">
      <c r="J39533" s="169"/>
    </row>
    <row r="39534" spans="10:10" ht="13">
      <c r="J39534" s="169"/>
    </row>
    <row r="39535" spans="10:10" ht="13">
      <c r="J39535" s="169"/>
    </row>
    <row r="39536" spans="10:10" ht="13">
      <c r="J39536" s="169"/>
    </row>
    <row r="39537" spans="10:10" ht="13">
      <c r="J39537" s="169"/>
    </row>
    <row r="39538" spans="10:10" ht="13">
      <c r="J39538" s="169"/>
    </row>
    <row r="39539" spans="10:10" ht="13">
      <c r="J39539" s="169"/>
    </row>
    <row r="39540" spans="10:10" ht="13">
      <c r="J39540" s="169"/>
    </row>
    <row r="39541" spans="10:10" ht="13">
      <c r="J39541" s="169"/>
    </row>
    <row r="39542" spans="10:10" ht="13">
      <c r="J39542" s="169"/>
    </row>
    <row r="39543" spans="10:10" ht="13">
      <c r="J39543" s="169"/>
    </row>
    <row r="39544" spans="10:10" ht="13">
      <c r="J39544" s="169"/>
    </row>
    <row r="39545" spans="10:10" ht="13">
      <c r="J39545" s="169"/>
    </row>
    <row r="39546" spans="10:10" ht="13">
      <c r="J39546" s="169"/>
    </row>
    <row r="39547" spans="10:10" ht="13">
      <c r="J39547" s="169"/>
    </row>
    <row r="39548" spans="10:10" ht="13">
      <c r="J39548" s="169"/>
    </row>
    <row r="39549" spans="10:10" ht="13">
      <c r="J39549" s="169"/>
    </row>
    <row r="39550" spans="10:10" ht="13">
      <c r="J39550" s="169"/>
    </row>
    <row r="39551" spans="10:10" ht="13">
      <c r="J39551" s="169"/>
    </row>
    <row r="39552" spans="10:10" ht="13">
      <c r="J39552" s="169"/>
    </row>
    <row r="39553" spans="10:10" ht="13">
      <c r="J39553" s="169"/>
    </row>
    <row r="39554" spans="10:10" ht="13">
      <c r="J39554" s="169"/>
    </row>
    <row r="39555" spans="10:10" ht="13">
      <c r="J39555" s="169"/>
    </row>
    <row r="39556" spans="10:10" ht="13">
      <c r="J39556" s="169"/>
    </row>
    <row r="39557" spans="10:10" ht="13">
      <c r="J39557" s="169"/>
    </row>
    <row r="39558" spans="10:10" ht="13">
      <c r="J39558" s="169"/>
    </row>
    <row r="39559" spans="10:10" ht="13">
      <c r="J39559" s="169"/>
    </row>
    <row r="39560" spans="10:10" ht="13">
      <c r="J39560" s="169"/>
    </row>
    <row r="39561" spans="10:10" ht="13">
      <c r="J39561" s="169"/>
    </row>
    <row r="39562" spans="10:10" ht="13">
      <c r="J39562" s="169"/>
    </row>
    <row r="39563" spans="10:10" ht="13">
      <c r="J39563" s="169"/>
    </row>
    <row r="39564" spans="10:10" ht="13">
      <c r="J39564" s="169"/>
    </row>
    <row r="39565" spans="10:10" ht="13">
      <c r="J39565" s="169"/>
    </row>
    <row r="39566" spans="10:10" ht="13">
      <c r="J39566" s="169"/>
    </row>
    <row r="39567" spans="10:10" ht="13">
      <c r="J39567" s="169"/>
    </row>
    <row r="39568" spans="10:10" ht="13">
      <c r="J39568" s="169"/>
    </row>
    <row r="39569" spans="10:10" ht="13">
      <c r="J39569" s="169"/>
    </row>
    <row r="39570" spans="10:10" ht="13">
      <c r="J39570" s="169"/>
    </row>
    <row r="39571" spans="10:10" ht="13">
      <c r="J39571" s="169"/>
    </row>
    <row r="39572" spans="10:10" ht="13">
      <c r="J39572" s="169"/>
    </row>
    <row r="39573" spans="10:10" ht="13">
      <c r="J39573" s="169"/>
    </row>
    <row r="39574" spans="10:10" ht="13">
      <c r="J39574" s="169"/>
    </row>
    <row r="39575" spans="10:10" ht="13">
      <c r="J39575" s="169"/>
    </row>
    <row r="39576" spans="10:10" ht="13">
      <c r="J39576" s="169"/>
    </row>
    <row r="39577" spans="10:10" ht="13">
      <c r="J39577" s="169"/>
    </row>
    <row r="39578" spans="10:10" ht="13">
      <c r="J39578" s="169"/>
    </row>
    <row r="39579" spans="10:10" ht="13">
      <c r="J39579" s="169"/>
    </row>
    <row r="39580" spans="10:10" ht="13">
      <c r="J39580" s="169"/>
    </row>
    <row r="39581" spans="10:10" ht="13">
      <c r="J39581" s="169"/>
    </row>
    <row r="39582" spans="10:10" ht="13">
      <c r="J39582" s="169"/>
    </row>
    <row r="39583" spans="10:10" ht="13">
      <c r="J39583" s="169"/>
    </row>
    <row r="39584" spans="10:10" ht="13">
      <c r="J39584" s="169"/>
    </row>
    <row r="39585" spans="10:10" ht="13">
      <c r="J39585" s="169"/>
    </row>
    <row r="39586" spans="10:10" ht="13">
      <c r="J39586" s="169"/>
    </row>
    <row r="39587" spans="10:10" ht="13">
      <c r="J39587" s="169"/>
    </row>
    <row r="39588" spans="10:10" ht="13">
      <c r="J39588" s="169"/>
    </row>
    <row r="39589" spans="10:10" ht="13">
      <c r="J39589" s="169"/>
    </row>
    <row r="39590" spans="10:10" ht="13">
      <c r="J39590" s="169"/>
    </row>
    <row r="39591" spans="10:10" ht="13">
      <c r="J39591" s="169"/>
    </row>
    <row r="39592" spans="10:10" ht="13">
      <c r="J39592" s="169"/>
    </row>
    <row r="39593" spans="10:10" ht="13">
      <c r="J39593" s="169"/>
    </row>
    <row r="39594" spans="10:10" ht="13">
      <c r="J39594" s="169"/>
    </row>
    <row r="39595" spans="10:10" ht="13">
      <c r="J39595" s="169"/>
    </row>
    <row r="39596" spans="10:10" ht="13">
      <c r="J39596" s="169"/>
    </row>
    <row r="39597" spans="10:10" ht="13">
      <c r="J39597" s="169"/>
    </row>
    <row r="39598" spans="10:10" ht="13">
      <c r="J39598" s="169"/>
    </row>
    <row r="39599" spans="10:10" ht="13">
      <c r="J39599" s="169"/>
    </row>
    <row r="39600" spans="10:10" ht="13">
      <c r="J39600" s="169"/>
    </row>
    <row r="39601" spans="10:10" ht="13">
      <c r="J39601" s="169"/>
    </row>
    <row r="39602" spans="10:10" ht="13">
      <c r="J39602" s="169"/>
    </row>
    <row r="39603" spans="10:10" ht="13">
      <c r="J39603" s="169"/>
    </row>
    <row r="39604" spans="10:10" ht="13">
      <c r="J39604" s="169"/>
    </row>
    <row r="39605" spans="10:10" ht="13">
      <c r="J39605" s="169"/>
    </row>
    <row r="39606" spans="10:10" ht="13">
      <c r="J39606" s="169"/>
    </row>
    <row r="39607" spans="10:10" ht="13">
      <c r="J39607" s="169"/>
    </row>
    <row r="39608" spans="10:10" ht="13">
      <c r="J39608" s="169"/>
    </row>
    <row r="39609" spans="10:10" ht="13">
      <c r="J39609" s="169"/>
    </row>
    <row r="39610" spans="10:10" ht="13">
      <c r="J39610" s="169"/>
    </row>
    <row r="39611" spans="10:10" ht="13">
      <c r="J39611" s="169"/>
    </row>
    <row r="39612" spans="10:10" ht="13">
      <c r="J39612" s="169"/>
    </row>
    <row r="39613" spans="10:10" ht="13">
      <c r="J39613" s="169"/>
    </row>
    <row r="39614" spans="10:10" ht="13">
      <c r="J39614" s="169"/>
    </row>
    <row r="39615" spans="10:10" ht="13">
      <c r="J39615" s="169"/>
    </row>
    <row r="39616" spans="10:10" ht="13">
      <c r="J39616" s="169"/>
    </row>
    <row r="39617" spans="10:10" ht="13">
      <c r="J39617" s="169"/>
    </row>
    <row r="39618" spans="10:10" ht="13">
      <c r="J39618" s="169"/>
    </row>
    <row r="39619" spans="10:10" ht="13">
      <c r="J39619" s="169"/>
    </row>
    <row r="39620" spans="10:10" ht="13">
      <c r="J39620" s="169"/>
    </row>
    <row r="39621" spans="10:10" ht="13">
      <c r="J39621" s="169"/>
    </row>
    <row r="39622" spans="10:10" ht="13">
      <c r="J39622" s="169"/>
    </row>
    <row r="39623" spans="10:10" ht="13">
      <c r="J39623" s="169"/>
    </row>
    <row r="39624" spans="10:10" ht="13">
      <c r="J39624" s="169"/>
    </row>
    <row r="39625" spans="10:10" ht="13">
      <c r="J39625" s="169"/>
    </row>
    <row r="39626" spans="10:10" ht="13">
      <c r="J39626" s="169"/>
    </row>
    <row r="39627" spans="10:10" ht="13">
      <c r="J39627" s="169"/>
    </row>
    <row r="39628" spans="10:10" ht="13">
      <c r="J39628" s="169"/>
    </row>
    <row r="39629" spans="10:10" ht="13">
      <c r="J39629" s="169"/>
    </row>
    <row r="39630" spans="10:10" ht="13">
      <c r="J39630" s="169"/>
    </row>
    <row r="39631" spans="10:10" ht="13">
      <c r="J39631" s="169"/>
    </row>
    <row r="39632" spans="10:10" ht="13">
      <c r="J39632" s="169"/>
    </row>
    <row r="39633" spans="10:10" ht="13">
      <c r="J39633" s="169"/>
    </row>
    <row r="39634" spans="10:10" ht="13">
      <c r="J39634" s="169"/>
    </row>
    <row r="39635" spans="10:10" ht="13">
      <c r="J39635" s="169"/>
    </row>
    <row r="39636" spans="10:10" ht="13">
      <c r="J39636" s="169"/>
    </row>
    <row r="39637" spans="10:10" ht="13">
      <c r="J39637" s="169"/>
    </row>
    <row r="39638" spans="10:10" ht="13">
      <c r="J39638" s="169"/>
    </row>
    <row r="39639" spans="10:10" ht="13">
      <c r="J39639" s="169"/>
    </row>
    <row r="39640" spans="10:10" ht="13">
      <c r="J39640" s="169"/>
    </row>
    <row r="39641" spans="10:10" ht="13">
      <c r="J39641" s="169"/>
    </row>
    <row r="39642" spans="10:10" ht="13">
      <c r="J39642" s="169"/>
    </row>
    <row r="39643" spans="10:10" ht="13">
      <c r="J39643" s="169"/>
    </row>
    <row r="39644" spans="10:10" ht="13">
      <c r="J39644" s="169"/>
    </row>
    <row r="39645" spans="10:10" ht="13">
      <c r="J39645" s="169"/>
    </row>
    <row r="39646" spans="10:10" ht="13">
      <c r="J39646" s="169"/>
    </row>
    <row r="39647" spans="10:10" ht="13">
      <c r="J39647" s="169"/>
    </row>
    <row r="39648" spans="10:10" ht="13">
      <c r="J39648" s="169"/>
    </row>
    <row r="39649" spans="10:10" ht="13">
      <c r="J39649" s="169"/>
    </row>
    <row r="39650" spans="10:10" ht="13">
      <c r="J39650" s="169"/>
    </row>
    <row r="39651" spans="10:10" ht="13">
      <c r="J39651" s="169"/>
    </row>
    <row r="39652" spans="10:10" ht="13">
      <c r="J39652" s="169"/>
    </row>
    <row r="39653" spans="10:10" ht="13">
      <c r="J39653" s="169"/>
    </row>
    <row r="39654" spans="10:10" ht="13">
      <c r="J39654" s="169"/>
    </row>
    <row r="39655" spans="10:10" ht="13">
      <c r="J39655" s="169"/>
    </row>
    <row r="39656" spans="10:10" ht="13">
      <c r="J39656" s="169"/>
    </row>
    <row r="39657" spans="10:10" ht="13">
      <c r="J39657" s="169"/>
    </row>
    <row r="39658" spans="10:10" ht="13">
      <c r="J39658" s="169"/>
    </row>
    <row r="39659" spans="10:10" ht="13">
      <c r="J39659" s="169"/>
    </row>
    <row r="39660" spans="10:10" ht="13">
      <c r="J39660" s="169"/>
    </row>
    <row r="39661" spans="10:10" ht="13">
      <c r="J39661" s="169"/>
    </row>
    <row r="39662" spans="10:10" ht="13">
      <c r="J39662" s="169"/>
    </row>
    <row r="39663" spans="10:10" ht="13">
      <c r="J39663" s="169"/>
    </row>
    <row r="39664" spans="10:10" ht="13">
      <c r="J39664" s="169"/>
    </row>
    <row r="39665" spans="10:10" ht="13">
      <c r="J39665" s="169"/>
    </row>
    <row r="39666" spans="10:10" ht="13">
      <c r="J39666" s="169"/>
    </row>
    <row r="39667" spans="10:10" ht="13">
      <c r="J39667" s="169"/>
    </row>
    <row r="39668" spans="10:10" ht="13">
      <c r="J39668" s="169"/>
    </row>
    <row r="39669" spans="10:10" ht="13">
      <c r="J39669" s="169"/>
    </row>
    <row r="39670" spans="10:10" ht="13">
      <c r="J39670" s="169"/>
    </row>
    <row r="39671" spans="10:10" ht="13">
      <c r="J39671" s="169"/>
    </row>
    <row r="39672" spans="10:10" ht="13">
      <c r="J39672" s="169"/>
    </row>
    <row r="39673" spans="10:10" ht="13">
      <c r="J39673" s="169"/>
    </row>
    <row r="39674" spans="10:10" ht="13">
      <c r="J39674" s="169"/>
    </row>
    <row r="39675" spans="10:10" ht="13">
      <c r="J39675" s="169"/>
    </row>
    <row r="39676" spans="10:10" ht="13">
      <c r="J39676" s="169"/>
    </row>
    <row r="39677" spans="10:10" ht="13">
      <c r="J39677" s="169"/>
    </row>
    <row r="39678" spans="10:10" ht="13">
      <c r="J39678" s="169"/>
    </row>
    <row r="39679" spans="10:10" ht="13">
      <c r="J39679" s="169"/>
    </row>
    <row r="39680" spans="10:10" ht="13">
      <c r="J39680" s="169"/>
    </row>
    <row r="39681" spans="10:10" ht="13">
      <c r="J39681" s="169"/>
    </row>
    <row r="39682" spans="10:10" ht="13">
      <c r="J39682" s="169"/>
    </row>
    <row r="39683" spans="10:10" ht="13">
      <c r="J39683" s="169"/>
    </row>
    <row r="39684" spans="10:10" ht="13">
      <c r="J39684" s="169"/>
    </row>
    <row r="39685" spans="10:10" ht="13">
      <c r="J39685" s="169"/>
    </row>
    <row r="39686" spans="10:10" ht="13">
      <c r="J39686" s="169"/>
    </row>
    <row r="39687" spans="10:10" ht="13">
      <c r="J39687" s="169"/>
    </row>
    <row r="39688" spans="10:10" ht="13">
      <c r="J39688" s="169"/>
    </row>
    <row r="39689" spans="10:10" ht="13">
      <c r="J39689" s="169"/>
    </row>
    <row r="39690" spans="10:10" ht="13">
      <c r="J39690" s="169"/>
    </row>
    <row r="39691" spans="10:10" ht="13">
      <c r="J39691" s="169"/>
    </row>
    <row r="39692" spans="10:10" ht="13">
      <c r="J39692" s="169"/>
    </row>
    <row r="39693" spans="10:10" ht="13">
      <c r="J39693" s="169"/>
    </row>
    <row r="39694" spans="10:10" ht="13">
      <c r="J39694" s="169"/>
    </row>
    <row r="39695" spans="10:10" ht="13">
      <c r="J39695" s="169"/>
    </row>
    <row r="39696" spans="10:10" ht="13">
      <c r="J39696" s="169"/>
    </row>
    <row r="39697" spans="10:10" ht="13">
      <c r="J39697" s="169"/>
    </row>
    <row r="39698" spans="10:10" ht="13">
      <c r="J39698" s="169"/>
    </row>
    <row r="39699" spans="10:10" ht="13">
      <c r="J39699" s="169"/>
    </row>
    <row r="39700" spans="10:10" ht="13">
      <c r="J39700" s="169"/>
    </row>
    <row r="39701" spans="10:10" ht="13">
      <c r="J39701" s="169"/>
    </row>
    <row r="39702" spans="10:10" ht="13">
      <c r="J39702" s="169"/>
    </row>
    <row r="39703" spans="10:10" ht="13">
      <c r="J39703" s="169"/>
    </row>
    <row r="39704" spans="10:10" ht="13">
      <c r="J39704" s="169"/>
    </row>
    <row r="39705" spans="10:10" ht="13">
      <c r="J39705" s="169"/>
    </row>
    <row r="39706" spans="10:10" ht="13">
      <c r="J39706" s="169"/>
    </row>
    <row r="39707" spans="10:10" ht="13">
      <c r="J39707" s="169"/>
    </row>
    <row r="39708" spans="10:10" ht="13">
      <c r="J39708" s="169"/>
    </row>
    <row r="39709" spans="10:10" ht="13">
      <c r="J39709" s="169"/>
    </row>
    <row r="39710" spans="10:10" ht="13">
      <c r="J39710" s="169"/>
    </row>
    <row r="39711" spans="10:10" ht="13">
      <c r="J39711" s="169"/>
    </row>
    <row r="39712" spans="10:10" ht="13">
      <c r="J39712" s="169"/>
    </row>
    <row r="39713" spans="10:10" ht="13">
      <c r="J39713" s="169"/>
    </row>
    <row r="39714" spans="10:10" ht="13">
      <c r="J39714" s="169"/>
    </row>
    <row r="39715" spans="10:10" ht="13">
      <c r="J39715" s="169"/>
    </row>
    <row r="39716" spans="10:10" ht="13">
      <c r="J39716" s="169"/>
    </row>
    <row r="39717" spans="10:10" ht="13">
      <c r="J39717" s="169"/>
    </row>
    <row r="39718" spans="10:10" ht="13">
      <c r="J39718" s="169"/>
    </row>
    <row r="39719" spans="10:10" ht="13">
      <c r="J39719" s="169"/>
    </row>
    <row r="39720" spans="10:10" ht="13">
      <c r="J39720" s="169"/>
    </row>
    <row r="39721" spans="10:10" ht="13">
      <c r="J39721" s="169"/>
    </row>
    <row r="39722" spans="10:10" ht="13">
      <c r="J39722" s="169"/>
    </row>
    <row r="39723" spans="10:10" ht="13">
      <c r="J39723" s="169"/>
    </row>
    <row r="39724" spans="10:10" ht="13">
      <c r="J39724" s="169"/>
    </row>
    <row r="39725" spans="10:10" ht="13">
      <c r="J39725" s="169"/>
    </row>
    <row r="39726" spans="10:10" ht="13">
      <c r="J39726" s="169"/>
    </row>
    <row r="39727" spans="10:10" ht="13">
      <c r="J39727" s="169"/>
    </row>
    <row r="39728" spans="10:10" ht="13">
      <c r="J39728" s="169"/>
    </row>
    <row r="39729" spans="10:10" ht="13">
      <c r="J39729" s="169"/>
    </row>
    <row r="39730" spans="10:10" ht="13">
      <c r="J39730" s="169"/>
    </row>
    <row r="39731" spans="10:10" ht="13">
      <c r="J39731" s="169"/>
    </row>
    <row r="39732" spans="10:10" ht="13">
      <c r="J39732" s="169"/>
    </row>
    <row r="39733" spans="10:10" ht="13">
      <c r="J39733" s="169"/>
    </row>
    <row r="39734" spans="10:10" ht="13">
      <c r="J39734" s="169"/>
    </row>
    <row r="39735" spans="10:10" ht="13">
      <c r="J39735" s="169"/>
    </row>
    <row r="39736" spans="10:10" ht="13">
      <c r="J39736" s="169"/>
    </row>
    <row r="39737" spans="10:10" ht="13">
      <c r="J39737" s="169"/>
    </row>
    <row r="39738" spans="10:10" ht="13">
      <c r="J39738" s="169"/>
    </row>
    <row r="39739" spans="10:10" ht="13">
      <c r="J39739" s="169"/>
    </row>
    <row r="39740" spans="10:10" ht="13">
      <c r="J39740" s="169"/>
    </row>
    <row r="39741" spans="10:10" ht="13">
      <c r="J39741" s="169"/>
    </row>
    <row r="39742" spans="10:10" ht="13">
      <c r="J39742" s="169"/>
    </row>
    <row r="39743" spans="10:10" ht="13">
      <c r="J39743" s="169"/>
    </row>
    <row r="39744" spans="10:10" ht="13">
      <c r="J39744" s="169"/>
    </row>
    <row r="39745" spans="10:10" ht="13">
      <c r="J39745" s="169"/>
    </row>
    <row r="39746" spans="10:10" ht="13">
      <c r="J39746" s="169"/>
    </row>
    <row r="39747" spans="10:10" ht="13">
      <c r="J39747" s="169"/>
    </row>
    <row r="39748" spans="10:10" ht="13">
      <c r="J39748" s="169"/>
    </row>
    <row r="39749" spans="10:10" ht="13">
      <c r="J39749" s="169"/>
    </row>
    <row r="39750" spans="10:10" ht="13">
      <c r="J39750" s="169"/>
    </row>
    <row r="39751" spans="10:10" ht="13">
      <c r="J39751" s="169"/>
    </row>
    <row r="39752" spans="10:10" ht="13">
      <c r="J39752" s="169"/>
    </row>
    <row r="39753" spans="10:10" ht="13">
      <c r="J39753" s="169"/>
    </row>
    <row r="39754" spans="10:10" ht="13">
      <c r="J39754" s="169"/>
    </row>
    <row r="39755" spans="10:10" ht="13">
      <c r="J39755" s="169"/>
    </row>
    <row r="39756" spans="10:10" ht="13">
      <c r="J39756" s="169"/>
    </row>
    <row r="39757" spans="10:10" ht="13">
      <c r="J39757" s="169"/>
    </row>
    <row r="39758" spans="10:10" ht="13">
      <c r="J39758" s="169"/>
    </row>
    <row r="39759" spans="10:10" ht="13">
      <c r="J39759" s="169"/>
    </row>
    <row r="39760" spans="10:10" ht="13">
      <c r="J39760" s="169"/>
    </row>
    <row r="39761" spans="10:10" ht="13">
      <c r="J39761" s="169"/>
    </row>
    <row r="39762" spans="10:10" ht="13">
      <c r="J39762" s="169"/>
    </row>
    <row r="39763" spans="10:10" ht="13">
      <c r="J39763" s="169"/>
    </row>
    <row r="39764" spans="10:10" ht="13">
      <c r="J39764" s="169"/>
    </row>
    <row r="39765" spans="10:10" ht="13">
      <c r="J39765" s="169"/>
    </row>
    <row r="39766" spans="10:10" ht="13">
      <c r="J39766" s="169"/>
    </row>
    <row r="39767" spans="10:10" ht="13">
      <c r="J39767" s="169"/>
    </row>
    <row r="39768" spans="10:10" ht="13">
      <c r="J39768" s="169"/>
    </row>
    <row r="39769" spans="10:10" ht="13">
      <c r="J39769" s="169"/>
    </row>
    <row r="39770" spans="10:10" ht="13">
      <c r="J39770" s="169"/>
    </row>
    <row r="39771" spans="10:10" ht="13">
      <c r="J39771" s="169"/>
    </row>
    <row r="39772" spans="10:10" ht="13">
      <c r="J39772" s="169"/>
    </row>
    <row r="39773" spans="10:10" ht="13">
      <c r="J39773" s="169"/>
    </row>
    <row r="39774" spans="10:10" ht="13">
      <c r="J39774" s="169"/>
    </row>
    <row r="39775" spans="10:10" ht="13">
      <c r="J39775" s="169"/>
    </row>
    <row r="39776" spans="10:10" ht="13">
      <c r="J39776" s="169"/>
    </row>
    <row r="39777" spans="10:10" ht="13">
      <c r="J39777" s="169"/>
    </row>
    <row r="39778" spans="10:10" ht="13">
      <c r="J39778" s="169"/>
    </row>
    <row r="39779" spans="10:10" ht="13">
      <c r="J39779" s="169"/>
    </row>
    <row r="39780" spans="10:10" ht="13">
      <c r="J39780" s="169"/>
    </row>
    <row r="39781" spans="10:10" ht="13">
      <c r="J39781" s="169"/>
    </row>
    <row r="39782" spans="10:10" ht="13">
      <c r="J39782" s="169"/>
    </row>
    <row r="39783" spans="10:10" ht="13">
      <c r="J39783" s="169"/>
    </row>
    <row r="39784" spans="10:10" ht="13">
      <c r="J39784" s="169"/>
    </row>
    <row r="39785" spans="10:10" ht="13">
      <c r="J39785" s="169"/>
    </row>
    <row r="39786" spans="10:10" ht="13">
      <c r="J39786" s="169"/>
    </row>
    <row r="39787" spans="10:10" ht="13">
      <c r="J39787" s="169"/>
    </row>
    <row r="39788" spans="10:10" ht="13">
      <c r="J39788" s="169"/>
    </row>
    <row r="39789" spans="10:10" ht="13">
      <c r="J39789" s="169"/>
    </row>
    <row r="39790" spans="10:10" ht="13">
      <c r="J39790" s="169"/>
    </row>
    <row r="39791" spans="10:10" ht="13">
      <c r="J39791" s="169"/>
    </row>
    <row r="39792" spans="10:10" ht="13">
      <c r="J39792" s="169"/>
    </row>
    <row r="39793" spans="10:10" ht="13">
      <c r="J39793" s="169"/>
    </row>
    <row r="39794" spans="10:10" ht="13">
      <c r="J39794" s="169"/>
    </row>
    <row r="39795" spans="10:10" ht="13">
      <c r="J39795" s="169"/>
    </row>
    <row r="39796" spans="10:10" ht="13">
      <c r="J39796" s="169"/>
    </row>
    <row r="39797" spans="10:10" ht="13">
      <c r="J39797" s="169"/>
    </row>
    <row r="39798" spans="10:10" ht="13">
      <c r="J39798" s="169"/>
    </row>
    <row r="39799" spans="10:10" ht="13">
      <c r="J39799" s="169"/>
    </row>
    <row r="39800" spans="10:10" ht="13">
      <c r="J39800" s="169"/>
    </row>
    <row r="39801" spans="10:10" ht="13">
      <c r="J39801" s="169"/>
    </row>
    <row r="39802" spans="10:10" ht="13">
      <c r="J39802" s="169"/>
    </row>
    <row r="39803" spans="10:10" ht="13">
      <c r="J39803" s="169"/>
    </row>
    <row r="39804" spans="10:10" ht="13">
      <c r="J39804" s="169"/>
    </row>
    <row r="39805" spans="10:10" ht="13">
      <c r="J39805" s="169"/>
    </row>
    <row r="39806" spans="10:10" ht="13">
      <c r="J39806" s="169"/>
    </row>
    <row r="39807" spans="10:10" ht="13">
      <c r="J39807" s="169"/>
    </row>
    <row r="39808" spans="10:10" ht="13">
      <c r="J39808" s="169"/>
    </row>
    <row r="39809" spans="10:10" ht="13">
      <c r="J39809" s="169"/>
    </row>
    <row r="39810" spans="10:10" ht="13">
      <c r="J39810" s="169"/>
    </row>
    <row r="39811" spans="10:10" ht="13">
      <c r="J39811" s="169"/>
    </row>
    <row r="39812" spans="10:10" ht="13">
      <c r="J39812" s="169"/>
    </row>
    <row r="39813" spans="10:10" ht="13">
      <c r="J39813" s="169"/>
    </row>
    <row r="39814" spans="10:10" ht="13">
      <c r="J39814" s="169"/>
    </row>
    <row r="39815" spans="10:10" ht="13">
      <c r="J39815" s="169"/>
    </row>
    <row r="39816" spans="10:10" ht="13">
      <c r="J39816" s="169"/>
    </row>
    <row r="39817" spans="10:10" ht="13">
      <c r="J39817" s="169"/>
    </row>
    <row r="39818" spans="10:10" ht="13">
      <c r="J39818" s="169"/>
    </row>
    <row r="39819" spans="10:10" ht="13">
      <c r="J39819" s="169"/>
    </row>
    <row r="39820" spans="10:10" ht="13">
      <c r="J39820" s="169"/>
    </row>
    <row r="39821" spans="10:10" ht="13">
      <c r="J39821" s="169"/>
    </row>
    <row r="39822" spans="10:10" ht="13">
      <c r="J39822" s="169"/>
    </row>
    <row r="39823" spans="10:10" ht="13">
      <c r="J39823" s="169"/>
    </row>
    <row r="39824" spans="10:10" ht="13">
      <c r="J39824" s="169"/>
    </row>
    <row r="39825" spans="10:10" ht="13">
      <c r="J39825" s="169"/>
    </row>
    <row r="39826" spans="10:10" ht="13">
      <c r="J39826" s="169"/>
    </row>
    <row r="39827" spans="10:10" ht="13">
      <c r="J39827" s="169"/>
    </row>
    <row r="39828" spans="10:10" ht="13">
      <c r="J39828" s="169"/>
    </row>
    <row r="39829" spans="10:10" ht="13">
      <c r="J39829" s="169"/>
    </row>
    <row r="39830" spans="10:10" ht="13">
      <c r="J39830" s="169"/>
    </row>
    <row r="39831" spans="10:10" ht="13">
      <c r="J39831" s="169"/>
    </row>
    <row r="39832" spans="10:10" ht="13">
      <c r="J39832" s="169"/>
    </row>
    <row r="39833" spans="10:10" ht="13">
      <c r="J39833" s="169"/>
    </row>
    <row r="39834" spans="10:10" ht="13">
      <c r="J39834" s="169"/>
    </row>
    <row r="39835" spans="10:10" ht="13">
      <c r="J39835" s="169"/>
    </row>
    <row r="39836" spans="10:10" ht="13">
      <c r="J39836" s="169"/>
    </row>
    <row r="39837" spans="10:10" ht="13">
      <c r="J39837" s="169"/>
    </row>
    <row r="39838" spans="10:10" ht="13">
      <c r="J39838" s="169"/>
    </row>
    <row r="39839" spans="10:10" ht="13">
      <c r="J39839" s="169"/>
    </row>
    <row r="39840" spans="10:10" ht="13">
      <c r="J39840" s="169"/>
    </row>
    <row r="39841" spans="10:10" ht="13">
      <c r="J39841" s="169"/>
    </row>
    <row r="39842" spans="10:10" ht="13">
      <c r="J39842" s="169"/>
    </row>
    <row r="39843" spans="10:10" ht="13">
      <c r="J39843" s="169"/>
    </row>
    <row r="39844" spans="10:10" ht="13">
      <c r="J39844" s="169"/>
    </row>
    <row r="39845" spans="10:10" ht="13">
      <c r="J39845" s="169"/>
    </row>
    <row r="39846" spans="10:10" ht="13">
      <c r="J39846" s="169"/>
    </row>
    <row r="39847" spans="10:10" ht="13">
      <c r="J39847" s="169"/>
    </row>
    <row r="39848" spans="10:10" ht="13">
      <c r="J39848" s="169"/>
    </row>
    <row r="39849" spans="10:10" ht="13">
      <c r="J39849" s="169"/>
    </row>
    <row r="39850" spans="10:10" ht="13">
      <c r="J39850" s="169"/>
    </row>
    <row r="39851" spans="10:10" ht="13">
      <c r="J39851" s="169"/>
    </row>
    <row r="39852" spans="10:10" ht="13">
      <c r="J39852" s="169"/>
    </row>
    <row r="39853" spans="10:10" ht="13">
      <c r="J39853" s="169"/>
    </row>
    <row r="39854" spans="10:10" ht="13">
      <c r="J39854" s="169"/>
    </row>
    <row r="39855" spans="10:10" ht="13">
      <c r="J39855" s="169"/>
    </row>
    <row r="39856" spans="10:10" ht="13">
      <c r="J39856" s="169"/>
    </row>
    <row r="39857" spans="10:10" ht="13">
      <c r="J39857" s="169"/>
    </row>
    <row r="39858" spans="10:10" ht="13">
      <c r="J39858" s="169"/>
    </row>
    <row r="39859" spans="10:10" ht="13">
      <c r="J39859" s="169"/>
    </row>
    <row r="39860" spans="10:10" ht="13">
      <c r="J39860" s="169"/>
    </row>
    <row r="39861" spans="10:10" ht="13">
      <c r="J39861" s="169"/>
    </row>
    <row r="39862" spans="10:10" ht="13">
      <c r="J39862" s="169"/>
    </row>
    <row r="39863" spans="10:10" ht="13">
      <c r="J39863" s="169"/>
    </row>
    <row r="39864" spans="10:10" ht="13">
      <c r="J39864" s="169"/>
    </row>
    <row r="39865" spans="10:10" ht="13">
      <c r="J39865" s="169"/>
    </row>
    <row r="39866" spans="10:10" ht="13">
      <c r="J39866" s="169"/>
    </row>
    <row r="39867" spans="10:10" ht="13">
      <c r="J39867" s="169"/>
    </row>
    <row r="39868" spans="10:10" ht="13">
      <c r="J39868" s="169"/>
    </row>
    <row r="39869" spans="10:10" ht="13">
      <c r="J39869" s="169"/>
    </row>
    <row r="39870" spans="10:10" ht="13">
      <c r="J39870" s="169"/>
    </row>
    <row r="39871" spans="10:10" ht="13">
      <c r="J39871" s="169"/>
    </row>
    <row r="39872" spans="10:10" ht="13">
      <c r="J39872" s="169"/>
    </row>
    <row r="39873" spans="10:10" ht="13">
      <c r="J39873" s="169"/>
    </row>
    <row r="39874" spans="10:10" ht="13">
      <c r="J39874" s="169"/>
    </row>
    <row r="39875" spans="10:10" ht="13">
      <c r="J39875" s="169"/>
    </row>
    <row r="39876" spans="10:10" ht="13">
      <c r="J39876" s="169"/>
    </row>
    <row r="39877" spans="10:10" ht="13">
      <c r="J39877" s="169"/>
    </row>
    <row r="39878" spans="10:10" ht="13">
      <c r="J39878" s="169"/>
    </row>
    <row r="39879" spans="10:10" ht="13">
      <c r="J39879" s="169"/>
    </row>
    <row r="39880" spans="10:10" ht="13">
      <c r="J39880" s="169"/>
    </row>
    <row r="39881" spans="10:10" ht="13">
      <c r="J39881" s="169"/>
    </row>
    <row r="39882" spans="10:10" ht="13">
      <c r="J39882" s="169"/>
    </row>
    <row r="39883" spans="10:10" ht="13">
      <c r="J39883" s="169"/>
    </row>
    <row r="39884" spans="10:10" ht="13">
      <c r="J39884" s="169"/>
    </row>
    <row r="39885" spans="10:10" ht="13">
      <c r="J39885" s="169"/>
    </row>
    <row r="39886" spans="10:10" ht="13">
      <c r="J39886" s="169"/>
    </row>
    <row r="39887" spans="10:10" ht="13">
      <c r="J39887" s="169"/>
    </row>
    <row r="39888" spans="10:10" ht="13">
      <c r="J39888" s="169"/>
    </row>
    <row r="39889" spans="10:10" ht="13">
      <c r="J39889" s="169"/>
    </row>
    <row r="39890" spans="10:10" ht="13">
      <c r="J39890" s="169"/>
    </row>
    <row r="39891" spans="10:10" ht="13">
      <c r="J39891" s="169"/>
    </row>
    <row r="39892" spans="10:10" ht="13">
      <c r="J39892" s="169"/>
    </row>
    <row r="39893" spans="10:10" ht="13">
      <c r="J39893" s="169"/>
    </row>
    <row r="39894" spans="10:10" ht="13">
      <c r="J39894" s="169"/>
    </row>
    <row r="39895" spans="10:10" ht="13">
      <c r="J39895" s="169"/>
    </row>
    <row r="39896" spans="10:10" ht="13">
      <c r="J39896" s="169"/>
    </row>
    <row r="39897" spans="10:10" ht="13">
      <c r="J39897" s="169"/>
    </row>
    <row r="39898" spans="10:10" ht="13">
      <c r="J39898" s="169"/>
    </row>
    <row r="39899" spans="10:10" ht="13">
      <c r="J39899" s="169"/>
    </row>
    <row r="39900" spans="10:10" ht="13">
      <c r="J39900" s="169"/>
    </row>
    <row r="39901" spans="10:10" ht="13">
      <c r="J39901" s="169"/>
    </row>
    <row r="39902" spans="10:10" ht="13">
      <c r="J39902" s="169"/>
    </row>
    <row r="39903" spans="10:10" ht="13">
      <c r="J39903" s="169"/>
    </row>
    <row r="39904" spans="10:10" ht="13">
      <c r="J39904" s="169"/>
    </row>
    <row r="39905" spans="10:10" ht="13">
      <c r="J39905" s="169"/>
    </row>
    <row r="39906" spans="10:10" ht="13">
      <c r="J39906" s="169"/>
    </row>
    <row r="39907" spans="10:10" ht="13">
      <c r="J39907" s="169"/>
    </row>
    <row r="39908" spans="10:10" ht="13">
      <c r="J39908" s="169"/>
    </row>
    <row r="39909" spans="10:10" ht="13">
      <c r="J39909" s="169"/>
    </row>
    <row r="39910" spans="10:10" ht="13">
      <c r="J39910" s="169"/>
    </row>
    <row r="39911" spans="10:10" ht="13">
      <c r="J39911" s="169"/>
    </row>
    <row r="39912" spans="10:10" ht="13">
      <c r="J39912" s="169"/>
    </row>
    <row r="39913" spans="10:10" ht="13">
      <c r="J39913" s="169"/>
    </row>
    <row r="39914" spans="10:10" ht="13">
      <c r="J39914" s="169"/>
    </row>
    <row r="39915" spans="10:10" ht="13">
      <c r="J39915" s="169"/>
    </row>
    <row r="39916" spans="10:10" ht="13">
      <c r="J39916" s="169"/>
    </row>
    <row r="39917" spans="10:10" ht="13">
      <c r="J39917" s="169"/>
    </row>
    <row r="39918" spans="10:10" ht="13">
      <c r="J39918" s="169"/>
    </row>
    <row r="39919" spans="10:10" ht="13">
      <c r="J39919" s="169"/>
    </row>
    <row r="39920" spans="10:10" ht="13">
      <c r="J39920" s="169"/>
    </row>
    <row r="39921" spans="10:10" ht="13">
      <c r="J39921" s="169"/>
    </row>
    <row r="39922" spans="10:10" ht="13">
      <c r="J39922" s="169"/>
    </row>
    <row r="39923" spans="10:10" ht="13">
      <c r="J39923" s="169"/>
    </row>
    <row r="39924" spans="10:10" ht="13">
      <c r="J39924" s="169"/>
    </row>
    <row r="39925" spans="10:10" ht="13">
      <c r="J39925" s="169"/>
    </row>
    <row r="39926" spans="10:10" ht="13">
      <c r="J39926" s="169"/>
    </row>
    <row r="39927" spans="10:10" ht="13">
      <c r="J39927" s="169"/>
    </row>
    <row r="39928" spans="10:10" ht="13">
      <c r="J39928" s="169"/>
    </row>
    <row r="39929" spans="10:10" ht="13">
      <c r="J39929" s="169"/>
    </row>
    <row r="39930" spans="10:10" ht="13">
      <c r="J39930" s="169"/>
    </row>
    <row r="39931" spans="10:10" ht="13">
      <c r="J39931" s="169"/>
    </row>
    <row r="39932" spans="10:10" ht="13">
      <c r="J39932" s="169"/>
    </row>
    <row r="39933" spans="10:10" ht="13">
      <c r="J39933" s="169"/>
    </row>
    <row r="39934" spans="10:10" ht="13">
      <c r="J39934" s="169"/>
    </row>
    <row r="39935" spans="10:10" ht="13">
      <c r="J39935" s="169"/>
    </row>
    <row r="39936" spans="10:10" ht="13">
      <c r="J39936" s="169"/>
    </row>
    <row r="39937" spans="10:10" ht="13">
      <c r="J39937" s="169"/>
    </row>
    <row r="39938" spans="10:10" ht="13">
      <c r="J39938" s="169"/>
    </row>
    <row r="39939" spans="10:10" ht="13">
      <c r="J39939" s="169"/>
    </row>
    <row r="39940" spans="10:10" ht="13">
      <c r="J39940" s="169"/>
    </row>
    <row r="39941" spans="10:10" ht="13">
      <c r="J39941" s="169"/>
    </row>
    <row r="39942" spans="10:10" ht="13">
      <c r="J39942" s="169"/>
    </row>
    <row r="39943" spans="10:10" ht="13">
      <c r="J39943" s="169"/>
    </row>
    <row r="39944" spans="10:10" ht="13">
      <c r="J39944" s="169"/>
    </row>
    <row r="39945" spans="10:10" ht="13">
      <c r="J39945" s="169"/>
    </row>
    <row r="39946" spans="10:10" ht="13">
      <c r="J39946" s="169"/>
    </row>
    <row r="39947" spans="10:10" ht="13">
      <c r="J39947" s="169"/>
    </row>
    <row r="39948" spans="10:10" ht="13">
      <c r="J39948" s="169"/>
    </row>
    <row r="39949" spans="10:10" ht="13">
      <c r="J39949" s="169"/>
    </row>
    <row r="39950" spans="10:10" ht="13">
      <c r="J39950" s="169"/>
    </row>
    <row r="39951" spans="10:10" ht="13">
      <c r="J39951" s="169"/>
    </row>
    <row r="39952" spans="10:10" ht="13">
      <c r="J39952" s="169"/>
    </row>
    <row r="39953" spans="10:10" ht="13">
      <c r="J39953" s="169"/>
    </row>
    <row r="39954" spans="10:10" ht="13">
      <c r="J39954" s="169"/>
    </row>
    <row r="39955" spans="10:10" ht="13">
      <c r="J39955" s="169"/>
    </row>
    <row r="39956" spans="10:10" ht="13">
      <c r="J39956" s="169"/>
    </row>
    <row r="39957" spans="10:10" ht="13">
      <c r="J39957" s="169"/>
    </row>
    <row r="39958" spans="10:10" ht="13">
      <c r="J39958" s="169"/>
    </row>
    <row r="39959" spans="10:10" ht="13">
      <c r="J39959" s="169"/>
    </row>
    <row r="39960" spans="10:10" ht="13">
      <c r="J39960" s="169"/>
    </row>
    <row r="39961" spans="10:10" ht="13">
      <c r="J39961" s="169"/>
    </row>
    <row r="39962" spans="10:10" ht="13">
      <c r="J39962" s="169"/>
    </row>
    <row r="39963" spans="10:10" ht="13">
      <c r="J39963" s="169"/>
    </row>
    <row r="39964" spans="10:10" ht="13">
      <c r="J39964" s="169"/>
    </row>
    <row r="39965" spans="10:10" ht="13">
      <c r="J39965" s="169"/>
    </row>
    <row r="39966" spans="10:10" ht="13">
      <c r="J39966" s="169"/>
    </row>
    <row r="39967" spans="10:10" ht="13">
      <c r="J39967" s="169"/>
    </row>
    <row r="39968" spans="10:10" ht="13">
      <c r="J39968" s="169"/>
    </row>
    <row r="39969" spans="10:10" ht="13">
      <c r="J39969" s="169"/>
    </row>
    <row r="39970" spans="10:10" ht="13">
      <c r="J39970" s="169"/>
    </row>
    <row r="39971" spans="10:10" ht="13">
      <c r="J39971" s="169"/>
    </row>
    <row r="39972" spans="10:10" ht="13">
      <c r="J39972" s="169"/>
    </row>
    <row r="39973" spans="10:10" ht="13">
      <c r="J39973" s="169"/>
    </row>
    <row r="39974" spans="10:10" ht="13">
      <c r="J39974" s="169"/>
    </row>
    <row r="39975" spans="10:10" ht="13">
      <c r="J39975" s="169"/>
    </row>
    <row r="39976" spans="10:10" ht="13">
      <c r="J39976" s="169"/>
    </row>
    <row r="39977" spans="10:10" ht="13">
      <c r="J39977" s="169"/>
    </row>
    <row r="39978" spans="10:10" ht="13">
      <c r="J39978" s="169"/>
    </row>
    <row r="39979" spans="10:10" ht="13">
      <c r="J39979" s="169"/>
    </row>
    <row r="39980" spans="10:10" ht="13">
      <c r="J39980" s="169"/>
    </row>
    <row r="39981" spans="10:10" ht="13">
      <c r="J39981" s="169"/>
    </row>
    <row r="39982" spans="10:10" ht="13">
      <c r="J39982" s="169"/>
    </row>
    <row r="39983" spans="10:10" ht="13">
      <c r="J39983" s="169"/>
    </row>
    <row r="39984" spans="10:10" ht="13">
      <c r="J39984" s="169"/>
    </row>
    <row r="39985" spans="10:10" ht="13">
      <c r="J39985" s="169"/>
    </row>
    <row r="39986" spans="10:10" ht="13">
      <c r="J39986" s="169"/>
    </row>
    <row r="39987" spans="10:10" ht="13">
      <c r="J39987" s="169"/>
    </row>
    <row r="39988" spans="10:10" ht="13">
      <c r="J39988" s="169"/>
    </row>
    <row r="39989" spans="10:10" ht="13">
      <c r="J39989" s="169"/>
    </row>
    <row r="39990" spans="10:10" ht="13">
      <c r="J39990" s="169"/>
    </row>
    <row r="39991" spans="10:10" ht="13">
      <c r="J39991" s="169"/>
    </row>
    <row r="39992" spans="10:10" ht="13">
      <c r="J39992" s="169"/>
    </row>
    <row r="39993" spans="10:10" ht="13">
      <c r="J39993" s="169"/>
    </row>
    <row r="39994" spans="10:10" ht="13">
      <c r="J39994" s="169"/>
    </row>
    <row r="39995" spans="10:10" ht="13">
      <c r="J39995" s="169"/>
    </row>
    <row r="39996" spans="10:10" ht="13">
      <c r="J39996" s="169"/>
    </row>
    <row r="39997" spans="10:10" ht="13">
      <c r="J39997" s="169"/>
    </row>
    <row r="39998" spans="10:10" ht="13">
      <c r="J39998" s="169"/>
    </row>
    <row r="39999" spans="10:10" ht="13">
      <c r="J39999" s="169"/>
    </row>
    <row r="40000" spans="10:10" ht="13">
      <c r="J40000" s="169"/>
    </row>
    <row r="40001" spans="10:10" ht="13">
      <c r="J40001" s="169"/>
    </row>
    <row r="40002" spans="10:10" ht="13">
      <c r="J40002" s="169"/>
    </row>
    <row r="40003" spans="10:10" ht="13">
      <c r="J40003" s="169"/>
    </row>
    <row r="40004" spans="10:10" ht="13">
      <c r="J40004" s="169"/>
    </row>
    <row r="40005" spans="10:10" ht="13">
      <c r="J40005" s="169"/>
    </row>
    <row r="40006" spans="10:10" ht="13">
      <c r="J40006" s="169"/>
    </row>
    <row r="40007" spans="10:10" ht="13">
      <c r="J40007" s="169"/>
    </row>
    <row r="40008" spans="10:10" ht="13">
      <c r="J40008" s="169"/>
    </row>
    <row r="40009" spans="10:10" ht="13">
      <c r="J40009" s="169"/>
    </row>
    <row r="40010" spans="10:10" ht="13">
      <c r="J40010" s="169"/>
    </row>
    <row r="40011" spans="10:10" ht="13">
      <c r="J40011" s="169"/>
    </row>
    <row r="40012" spans="10:10" ht="13">
      <c r="J40012" s="169"/>
    </row>
    <row r="40013" spans="10:10" ht="13">
      <c r="J40013" s="169"/>
    </row>
    <row r="40014" spans="10:10" ht="13">
      <c r="J40014" s="169"/>
    </row>
    <row r="40015" spans="10:10" ht="13">
      <c r="J40015" s="169"/>
    </row>
    <row r="40016" spans="10:10" ht="13">
      <c r="J40016" s="169"/>
    </row>
    <row r="40017" spans="10:10" ht="13">
      <c r="J40017" s="169"/>
    </row>
    <row r="40018" spans="10:10" ht="13">
      <c r="J40018" s="169"/>
    </row>
    <row r="40019" spans="10:10" ht="13">
      <c r="J40019" s="169"/>
    </row>
    <row r="40020" spans="10:10" ht="13">
      <c r="J40020" s="169"/>
    </row>
    <row r="40021" spans="10:10" ht="13">
      <c r="J40021" s="169"/>
    </row>
    <row r="40022" spans="10:10" ht="13">
      <c r="J40022" s="169"/>
    </row>
    <row r="40023" spans="10:10" ht="13">
      <c r="J40023" s="169"/>
    </row>
    <row r="40024" spans="10:10" ht="13">
      <c r="J40024" s="169"/>
    </row>
    <row r="40025" spans="10:10" ht="13">
      <c r="J40025" s="169"/>
    </row>
    <row r="40026" spans="10:10" ht="13">
      <c r="J40026" s="169"/>
    </row>
    <row r="40027" spans="10:10" ht="13">
      <c r="J40027" s="169"/>
    </row>
    <row r="40028" spans="10:10" ht="13">
      <c r="J40028" s="169"/>
    </row>
    <row r="40029" spans="10:10" ht="13">
      <c r="J40029" s="169"/>
    </row>
    <row r="40030" spans="10:10" ht="13">
      <c r="J40030" s="169"/>
    </row>
    <row r="40031" spans="10:10" ht="13">
      <c r="J40031" s="169"/>
    </row>
    <row r="40032" spans="10:10" ht="13">
      <c r="J40032" s="169"/>
    </row>
    <row r="40033" spans="10:10" ht="13">
      <c r="J40033" s="169"/>
    </row>
    <row r="40034" spans="10:10" ht="13">
      <c r="J40034" s="169"/>
    </row>
    <row r="40035" spans="10:10" ht="13">
      <c r="J40035" s="169"/>
    </row>
    <row r="40036" spans="10:10" ht="13">
      <c r="J40036" s="169"/>
    </row>
    <row r="40037" spans="10:10" ht="13">
      <c r="J40037" s="169"/>
    </row>
    <row r="40038" spans="10:10" ht="13">
      <c r="J40038" s="169"/>
    </row>
    <row r="40039" spans="10:10" ht="13">
      <c r="J40039" s="169"/>
    </row>
    <row r="40040" spans="10:10" ht="13">
      <c r="J40040" s="169"/>
    </row>
    <row r="40041" spans="10:10" ht="13">
      <c r="J40041" s="169"/>
    </row>
    <row r="40042" spans="10:10" ht="13">
      <c r="J40042" s="169"/>
    </row>
    <row r="40043" spans="10:10" ht="13">
      <c r="J40043" s="169"/>
    </row>
    <row r="40044" spans="10:10" ht="13">
      <c r="J40044" s="169"/>
    </row>
    <row r="40045" spans="10:10" ht="13">
      <c r="J40045" s="169"/>
    </row>
    <row r="40046" spans="10:10" ht="13">
      <c r="J40046" s="169"/>
    </row>
    <row r="40047" spans="10:10" ht="13">
      <c r="J40047" s="169"/>
    </row>
    <row r="40048" spans="10:10" ht="13">
      <c r="J40048" s="169"/>
    </row>
    <row r="40049" spans="10:10" ht="13">
      <c r="J40049" s="169"/>
    </row>
    <row r="40050" spans="10:10" ht="13">
      <c r="J40050" s="169"/>
    </row>
    <row r="40051" spans="10:10" ht="13">
      <c r="J40051" s="169"/>
    </row>
    <row r="40052" spans="10:10" ht="13">
      <c r="J40052" s="169"/>
    </row>
    <row r="40053" spans="10:10" ht="13">
      <c r="J40053" s="169"/>
    </row>
    <row r="40054" spans="10:10" ht="13">
      <c r="J40054" s="169"/>
    </row>
    <row r="40055" spans="10:10" ht="13">
      <c r="J40055" s="169"/>
    </row>
    <row r="40056" spans="10:10" ht="13">
      <c r="J40056" s="169"/>
    </row>
    <row r="40057" spans="10:10" ht="13">
      <c r="J40057" s="169"/>
    </row>
    <row r="40058" spans="10:10" ht="13">
      <c r="J40058" s="169"/>
    </row>
    <row r="40059" spans="10:10" ht="13">
      <c r="J40059" s="169"/>
    </row>
    <row r="40060" spans="10:10" ht="13">
      <c r="J40060" s="169"/>
    </row>
    <row r="40061" spans="10:10" ht="13">
      <c r="J40061" s="169"/>
    </row>
    <row r="40062" spans="10:10" ht="13">
      <c r="J40062" s="169"/>
    </row>
    <row r="40063" spans="10:10" ht="13">
      <c r="J40063" s="169"/>
    </row>
    <row r="40064" spans="10:10" ht="13">
      <c r="J40064" s="169"/>
    </row>
    <row r="40065" spans="10:10" ht="13">
      <c r="J40065" s="169"/>
    </row>
    <row r="40066" spans="10:10" ht="13">
      <c r="J40066" s="169"/>
    </row>
    <row r="40067" spans="10:10" ht="13">
      <c r="J40067" s="169"/>
    </row>
    <row r="40068" spans="10:10" ht="13">
      <c r="J40068" s="169"/>
    </row>
    <row r="40069" spans="10:10" ht="13">
      <c r="J40069" s="169"/>
    </row>
    <row r="40070" spans="10:10" ht="13">
      <c r="J40070" s="169"/>
    </row>
    <row r="40071" spans="10:10" ht="13">
      <c r="J40071" s="169"/>
    </row>
    <row r="40072" spans="10:10" ht="13">
      <c r="J40072" s="169"/>
    </row>
    <row r="40073" spans="10:10" ht="13">
      <c r="J40073" s="169"/>
    </row>
    <row r="40074" spans="10:10" ht="13">
      <c r="J40074" s="169"/>
    </row>
    <row r="40075" spans="10:10" ht="13">
      <c r="J40075" s="169"/>
    </row>
    <row r="40076" spans="10:10" ht="13">
      <c r="J40076" s="169"/>
    </row>
    <row r="40077" spans="10:10" ht="13">
      <c r="J40077" s="169"/>
    </row>
    <row r="40078" spans="10:10" ht="13">
      <c r="J40078" s="169"/>
    </row>
    <row r="40079" spans="10:10" ht="13">
      <c r="J40079" s="169"/>
    </row>
    <row r="40080" spans="10:10" ht="13">
      <c r="J40080" s="169"/>
    </row>
    <row r="40081" spans="10:10" ht="13">
      <c r="J40081" s="169"/>
    </row>
    <row r="40082" spans="10:10" ht="13">
      <c r="J40082" s="169"/>
    </row>
    <row r="40083" spans="10:10" ht="13">
      <c r="J40083" s="169"/>
    </row>
    <row r="40084" spans="10:10" ht="13">
      <c r="J40084" s="169"/>
    </row>
    <row r="40085" spans="10:10" ht="13">
      <c r="J40085" s="169"/>
    </row>
    <row r="40086" spans="10:10" ht="13">
      <c r="J40086" s="169"/>
    </row>
    <row r="40087" spans="10:10" ht="13">
      <c r="J40087" s="169"/>
    </row>
    <row r="40088" spans="10:10" ht="13">
      <c r="J40088" s="169"/>
    </row>
    <row r="40089" spans="10:10" ht="13">
      <c r="J40089" s="169"/>
    </row>
    <row r="40090" spans="10:10" ht="13">
      <c r="J40090" s="169"/>
    </row>
    <row r="40091" spans="10:10" ht="13">
      <c r="J40091" s="169"/>
    </row>
    <row r="40092" spans="10:10" ht="13">
      <c r="J40092" s="169"/>
    </row>
    <row r="40093" spans="10:10" ht="13">
      <c r="J40093" s="169"/>
    </row>
    <row r="40094" spans="10:10" ht="13">
      <c r="J40094" s="169"/>
    </row>
    <row r="40095" spans="10:10" ht="13">
      <c r="J40095" s="169"/>
    </row>
    <row r="40096" spans="10:10" ht="13">
      <c r="J40096" s="169"/>
    </row>
    <row r="40097" spans="10:10" ht="13">
      <c r="J40097" s="169"/>
    </row>
    <row r="40098" spans="10:10" ht="13">
      <c r="J40098" s="169"/>
    </row>
    <row r="40099" spans="10:10" ht="13">
      <c r="J40099" s="169"/>
    </row>
    <row r="40100" spans="10:10" ht="13">
      <c r="J40100" s="169"/>
    </row>
    <row r="40101" spans="10:10" ht="13">
      <c r="J40101" s="169"/>
    </row>
    <row r="40102" spans="10:10" ht="13">
      <c r="J40102" s="169"/>
    </row>
    <row r="40103" spans="10:10" ht="13">
      <c r="J40103" s="169"/>
    </row>
    <row r="40104" spans="10:10" ht="13">
      <c r="J40104" s="169"/>
    </row>
    <row r="40105" spans="10:10" ht="13">
      <c r="J40105" s="169"/>
    </row>
    <row r="40106" spans="10:10" ht="13">
      <c r="J40106" s="169"/>
    </row>
    <row r="40107" spans="10:10" ht="13">
      <c r="J40107" s="169"/>
    </row>
    <row r="40108" spans="10:10" ht="13">
      <c r="J40108" s="169"/>
    </row>
    <row r="40109" spans="10:10" ht="13">
      <c r="J40109" s="169"/>
    </row>
    <row r="40110" spans="10:10" ht="13">
      <c r="J40110" s="169"/>
    </row>
    <row r="40111" spans="10:10" ht="13">
      <c r="J40111" s="169"/>
    </row>
    <row r="40112" spans="10:10" ht="13">
      <c r="J40112" s="169"/>
    </row>
    <row r="40113" spans="10:10" ht="13">
      <c r="J40113" s="169"/>
    </row>
    <row r="40114" spans="10:10" ht="13">
      <c r="J40114" s="169"/>
    </row>
    <row r="40115" spans="10:10" ht="13">
      <c r="J40115" s="169"/>
    </row>
    <row r="40116" spans="10:10" ht="13">
      <c r="J40116" s="169"/>
    </row>
    <row r="40117" spans="10:10" ht="13">
      <c r="J40117" s="169"/>
    </row>
    <row r="40118" spans="10:10" ht="13">
      <c r="J40118" s="169"/>
    </row>
    <row r="40119" spans="10:10" ht="13">
      <c r="J40119" s="169"/>
    </row>
    <row r="40120" spans="10:10" ht="13">
      <c r="J40120" s="169"/>
    </row>
    <row r="40121" spans="10:10" ht="13">
      <c r="J40121" s="169"/>
    </row>
    <row r="40122" spans="10:10" ht="13">
      <c r="J40122" s="169"/>
    </row>
    <row r="40123" spans="10:10" ht="13">
      <c r="J40123" s="169"/>
    </row>
    <row r="40124" spans="10:10" ht="13">
      <c r="J40124" s="169"/>
    </row>
    <row r="40125" spans="10:10" ht="13">
      <c r="J40125" s="169"/>
    </row>
    <row r="40126" spans="10:10" ht="13">
      <c r="J40126" s="169"/>
    </row>
    <row r="40127" spans="10:10" ht="13">
      <c r="J40127" s="169"/>
    </row>
    <row r="40128" spans="10:10" ht="13">
      <c r="J40128" s="169"/>
    </row>
    <row r="40129" spans="10:10" ht="13">
      <c r="J40129" s="169"/>
    </row>
    <row r="40130" spans="10:10" ht="13">
      <c r="J40130" s="169"/>
    </row>
    <row r="40131" spans="10:10" ht="13">
      <c r="J40131" s="169"/>
    </row>
    <row r="40132" spans="10:10" ht="13">
      <c r="J40132" s="169"/>
    </row>
    <row r="40133" spans="10:10" ht="13">
      <c r="J40133" s="169"/>
    </row>
    <row r="40134" spans="10:10" ht="13">
      <c r="J40134" s="169"/>
    </row>
    <row r="40135" spans="10:10" ht="13">
      <c r="J40135" s="169"/>
    </row>
    <row r="40136" spans="10:10" ht="13">
      <c r="J40136" s="169"/>
    </row>
    <row r="40137" spans="10:10" ht="13">
      <c r="J40137" s="169"/>
    </row>
    <row r="40138" spans="10:10" ht="13">
      <c r="J40138" s="169"/>
    </row>
    <row r="40139" spans="10:10" ht="13">
      <c r="J40139" s="169"/>
    </row>
    <row r="40140" spans="10:10" ht="13">
      <c r="J40140" s="169"/>
    </row>
    <row r="40141" spans="10:10" ht="13">
      <c r="J40141" s="169"/>
    </row>
    <row r="40142" spans="10:10" ht="13">
      <c r="J40142" s="169"/>
    </row>
    <row r="40143" spans="10:10" ht="13">
      <c r="J40143" s="169"/>
    </row>
    <row r="40144" spans="10:10" ht="13">
      <c r="J40144" s="169"/>
    </row>
    <row r="40145" spans="10:10" ht="13">
      <c r="J40145" s="169"/>
    </row>
    <row r="40146" spans="10:10" ht="13">
      <c r="J40146" s="169"/>
    </row>
    <row r="40147" spans="10:10" ht="13">
      <c r="J40147" s="169"/>
    </row>
    <row r="40148" spans="10:10" ht="13">
      <c r="J40148" s="169"/>
    </row>
    <row r="40149" spans="10:10" ht="13">
      <c r="J40149" s="169"/>
    </row>
    <row r="40150" spans="10:10" ht="13">
      <c r="J40150" s="169"/>
    </row>
    <row r="40151" spans="10:10" ht="13">
      <c r="J40151" s="169"/>
    </row>
    <row r="40152" spans="10:10" ht="13">
      <c r="J40152" s="169"/>
    </row>
    <row r="40153" spans="10:10" ht="13">
      <c r="J40153" s="169"/>
    </row>
    <row r="40154" spans="10:10" ht="13">
      <c r="J40154" s="169"/>
    </row>
    <row r="40155" spans="10:10" ht="13">
      <c r="J40155" s="169"/>
    </row>
    <row r="40156" spans="10:10" ht="13">
      <c r="J40156" s="169"/>
    </row>
    <row r="40157" spans="10:10" ht="13">
      <c r="J40157" s="169"/>
    </row>
    <row r="40158" spans="10:10" ht="13">
      <c r="J40158" s="169"/>
    </row>
    <row r="40159" spans="10:10" ht="13">
      <c r="J40159" s="169"/>
    </row>
    <row r="40160" spans="10:10" ht="13">
      <c r="J40160" s="169"/>
    </row>
    <row r="40161" spans="10:10" ht="13">
      <c r="J40161" s="169"/>
    </row>
    <row r="40162" spans="10:10" ht="13">
      <c r="J40162" s="169"/>
    </row>
    <row r="40163" spans="10:10" ht="13">
      <c r="J40163" s="169"/>
    </row>
    <row r="40164" spans="10:10" ht="13">
      <c r="J40164" s="169"/>
    </row>
    <row r="40165" spans="10:10" ht="13">
      <c r="J40165" s="169"/>
    </row>
    <row r="40166" spans="10:10" ht="13">
      <c r="J40166" s="169"/>
    </row>
    <row r="40167" spans="10:10" ht="13">
      <c r="J40167" s="169"/>
    </row>
    <row r="40168" spans="10:10" ht="13">
      <c r="J40168" s="169"/>
    </row>
    <row r="40169" spans="10:10" ht="13">
      <c r="J40169" s="169"/>
    </row>
    <row r="40170" spans="10:10" ht="13">
      <c r="J40170" s="169"/>
    </row>
    <row r="40171" spans="10:10" ht="13">
      <c r="J40171" s="169"/>
    </row>
    <row r="40172" spans="10:10" ht="13">
      <c r="J40172" s="169"/>
    </row>
    <row r="40173" spans="10:10" ht="13">
      <c r="J40173" s="169"/>
    </row>
    <row r="40174" spans="10:10" ht="13">
      <c r="J40174" s="169"/>
    </row>
    <row r="40175" spans="10:10" ht="13">
      <c r="J40175" s="169"/>
    </row>
    <row r="40176" spans="10:10" ht="13">
      <c r="J40176" s="169"/>
    </row>
    <row r="40177" spans="10:10" ht="13">
      <c r="J40177" s="169"/>
    </row>
    <row r="40178" spans="10:10" ht="13">
      <c r="J40178" s="169"/>
    </row>
    <row r="40179" spans="10:10" ht="13">
      <c r="J40179" s="169"/>
    </row>
    <row r="40180" spans="10:10" ht="13">
      <c r="J40180" s="169"/>
    </row>
    <row r="40181" spans="10:10" ht="13">
      <c r="J40181" s="169"/>
    </row>
    <row r="40182" spans="10:10" ht="13">
      <c r="J40182" s="169"/>
    </row>
    <row r="40183" spans="10:10" ht="13">
      <c r="J40183" s="169"/>
    </row>
    <row r="40184" spans="10:10" ht="13">
      <c r="J40184" s="169"/>
    </row>
    <row r="40185" spans="10:10" ht="13">
      <c r="J40185" s="169"/>
    </row>
    <row r="40186" spans="10:10" ht="13">
      <c r="J40186" s="169"/>
    </row>
    <row r="40187" spans="10:10" ht="13">
      <c r="J40187" s="169"/>
    </row>
    <row r="40188" spans="10:10" ht="13">
      <c r="J40188" s="169"/>
    </row>
    <row r="40189" spans="10:10" ht="13">
      <c r="J40189" s="169"/>
    </row>
    <row r="40190" spans="10:10" ht="13">
      <c r="J40190" s="169"/>
    </row>
    <row r="40191" spans="10:10" ht="13">
      <c r="J40191" s="169"/>
    </row>
    <row r="40192" spans="10:10" ht="13">
      <c r="J40192" s="169"/>
    </row>
    <row r="40193" spans="10:10" ht="13">
      <c r="J40193" s="169"/>
    </row>
    <row r="40194" spans="10:10" ht="13">
      <c r="J40194" s="169"/>
    </row>
    <row r="40195" spans="10:10" ht="13">
      <c r="J40195" s="169"/>
    </row>
    <row r="40196" spans="10:10" ht="13">
      <c r="J40196" s="169"/>
    </row>
    <row r="40197" spans="10:10" ht="13">
      <c r="J40197" s="169"/>
    </row>
    <row r="40198" spans="10:10" ht="13">
      <c r="J40198" s="169"/>
    </row>
    <row r="40199" spans="10:10" ht="13">
      <c r="J40199" s="169"/>
    </row>
    <row r="40200" spans="10:10" ht="13">
      <c r="J40200" s="169"/>
    </row>
    <row r="40201" spans="10:10" ht="13">
      <c r="J40201" s="169"/>
    </row>
    <row r="40202" spans="10:10" ht="13">
      <c r="J40202" s="169"/>
    </row>
    <row r="40203" spans="10:10" ht="13">
      <c r="J40203" s="169"/>
    </row>
    <row r="40204" spans="10:10" ht="13">
      <c r="J40204" s="169"/>
    </row>
    <row r="40205" spans="10:10" ht="13">
      <c r="J40205" s="169"/>
    </row>
    <row r="40206" spans="10:10" ht="13">
      <c r="J40206" s="169"/>
    </row>
    <row r="40207" spans="10:10" ht="13">
      <c r="J40207" s="169"/>
    </row>
    <row r="40208" spans="10:10" ht="13">
      <c r="J40208" s="169"/>
    </row>
    <row r="40209" spans="10:10" ht="13">
      <c r="J40209" s="169"/>
    </row>
    <row r="40210" spans="10:10" ht="13">
      <c r="J40210" s="169"/>
    </row>
    <row r="40211" spans="10:10" ht="13">
      <c r="J40211" s="169"/>
    </row>
    <row r="40212" spans="10:10" ht="13">
      <c r="J40212" s="169"/>
    </row>
    <row r="40213" spans="10:10" ht="13">
      <c r="J40213" s="169"/>
    </row>
    <row r="40214" spans="10:10" ht="13">
      <c r="J40214" s="169"/>
    </row>
    <row r="40215" spans="10:10" ht="13">
      <c r="J40215" s="169"/>
    </row>
    <row r="40216" spans="10:10" ht="13">
      <c r="J40216" s="169"/>
    </row>
    <row r="40217" spans="10:10" ht="13">
      <c r="J40217" s="169"/>
    </row>
    <row r="40218" spans="10:10" ht="13">
      <c r="J40218" s="169"/>
    </row>
    <row r="40219" spans="10:10" ht="13">
      <c r="J40219" s="169"/>
    </row>
    <row r="40220" spans="10:10" ht="13">
      <c r="J40220" s="169"/>
    </row>
    <row r="40221" spans="10:10" ht="13">
      <c r="J40221" s="169"/>
    </row>
    <row r="40222" spans="10:10" ht="13">
      <c r="J40222" s="169"/>
    </row>
    <row r="40223" spans="10:10" ht="13">
      <c r="J40223" s="169"/>
    </row>
    <row r="40224" spans="10:10" ht="13">
      <c r="J40224" s="169"/>
    </row>
    <row r="40225" spans="10:10" ht="13">
      <c r="J40225" s="169"/>
    </row>
    <row r="40226" spans="10:10" ht="13">
      <c r="J40226" s="169"/>
    </row>
    <row r="40227" spans="10:10" ht="13">
      <c r="J40227" s="169"/>
    </row>
    <row r="40228" spans="10:10" ht="13">
      <c r="J40228" s="169"/>
    </row>
    <row r="40229" spans="10:10" ht="13">
      <c r="J40229" s="169"/>
    </row>
    <row r="40230" spans="10:10" ht="13">
      <c r="J40230" s="169"/>
    </row>
    <row r="40231" spans="10:10" ht="13">
      <c r="J40231" s="169"/>
    </row>
    <row r="40232" spans="10:10" ht="13">
      <c r="J40232" s="169"/>
    </row>
    <row r="40233" spans="10:10" ht="13">
      <c r="J40233" s="169"/>
    </row>
    <row r="40234" spans="10:10" ht="13">
      <c r="J40234" s="169"/>
    </row>
    <row r="40235" spans="10:10" ht="13">
      <c r="J40235" s="169"/>
    </row>
    <row r="40236" spans="10:10" ht="13">
      <c r="J40236" s="169"/>
    </row>
    <row r="40237" spans="10:10" ht="13">
      <c r="J40237" s="169"/>
    </row>
    <row r="40238" spans="10:10" ht="13">
      <c r="J40238" s="169"/>
    </row>
    <row r="40239" spans="10:10" ht="13">
      <c r="J40239" s="169"/>
    </row>
    <row r="40240" spans="10:10" ht="13">
      <c r="J40240" s="169"/>
    </row>
    <row r="40241" spans="10:10" ht="13">
      <c r="J40241" s="169"/>
    </row>
    <row r="40242" spans="10:10" ht="13">
      <c r="J40242" s="169"/>
    </row>
    <row r="40243" spans="10:10" ht="13">
      <c r="J40243" s="169"/>
    </row>
    <row r="40244" spans="10:10" ht="13">
      <c r="J40244" s="169"/>
    </row>
    <row r="40245" spans="10:10" ht="13">
      <c r="J40245" s="169"/>
    </row>
    <row r="40246" spans="10:10" ht="13">
      <c r="J40246" s="169"/>
    </row>
    <row r="40247" spans="10:10" ht="13">
      <c r="J40247" s="169"/>
    </row>
    <row r="40248" spans="10:10" ht="13">
      <c r="J40248" s="169"/>
    </row>
    <row r="40249" spans="10:10" ht="13">
      <c r="J40249" s="169"/>
    </row>
    <row r="40250" spans="10:10" ht="13">
      <c r="J40250" s="169"/>
    </row>
    <row r="40251" spans="10:10" ht="13">
      <c r="J40251" s="169"/>
    </row>
    <row r="40252" spans="10:10" ht="13">
      <c r="J40252" s="169"/>
    </row>
    <row r="40253" spans="10:10" ht="13">
      <c r="J40253" s="169"/>
    </row>
    <row r="40254" spans="10:10" ht="13">
      <c r="J40254" s="169"/>
    </row>
    <row r="40255" spans="10:10" ht="13">
      <c r="J40255" s="169"/>
    </row>
    <row r="40256" spans="10:10" ht="13">
      <c r="J40256" s="169"/>
    </row>
    <row r="40257" spans="10:10" ht="13">
      <c r="J40257" s="169"/>
    </row>
    <row r="40258" spans="10:10" ht="13">
      <c r="J40258" s="169"/>
    </row>
    <row r="40259" spans="10:10" ht="13">
      <c r="J40259" s="169"/>
    </row>
    <row r="40260" spans="10:10" ht="13">
      <c r="J40260" s="169"/>
    </row>
    <row r="40261" spans="10:10" ht="13">
      <c r="J40261" s="169"/>
    </row>
    <row r="40262" spans="10:10" ht="13">
      <c r="J40262" s="169"/>
    </row>
    <row r="40263" spans="10:10" ht="13">
      <c r="J40263" s="169"/>
    </row>
    <row r="40264" spans="10:10" ht="13">
      <c r="J40264" s="169"/>
    </row>
    <row r="40265" spans="10:10" ht="13">
      <c r="J40265" s="169"/>
    </row>
    <row r="40266" spans="10:10" ht="13">
      <c r="J40266" s="169"/>
    </row>
    <row r="40267" spans="10:10" ht="13">
      <c r="J40267" s="169"/>
    </row>
    <row r="40268" spans="10:10" ht="13">
      <c r="J40268" s="169"/>
    </row>
    <row r="40269" spans="10:10" ht="13">
      <c r="J40269" s="169"/>
    </row>
    <row r="40270" spans="10:10" ht="13">
      <c r="J40270" s="169"/>
    </row>
    <row r="40271" spans="10:10" ht="13">
      <c r="J40271" s="169"/>
    </row>
    <row r="40272" spans="10:10" ht="13">
      <c r="J40272" s="169"/>
    </row>
    <row r="40273" spans="10:10" ht="13">
      <c r="J40273" s="169"/>
    </row>
    <row r="40274" spans="10:10" ht="13">
      <c r="J40274" s="169"/>
    </row>
    <row r="40275" spans="10:10" ht="13">
      <c r="J40275" s="169"/>
    </row>
    <row r="40276" spans="10:10" ht="13">
      <c r="J40276" s="169"/>
    </row>
    <row r="40277" spans="10:10" ht="13">
      <c r="J40277" s="169"/>
    </row>
    <row r="40278" spans="10:10" ht="13">
      <c r="J40278" s="169"/>
    </row>
    <row r="40279" spans="10:10" ht="13">
      <c r="J40279" s="169"/>
    </row>
    <row r="40280" spans="10:10" ht="13">
      <c r="J40280" s="169"/>
    </row>
    <row r="40281" spans="10:10" ht="13">
      <c r="J40281" s="169"/>
    </row>
    <row r="40282" spans="10:10" ht="13">
      <c r="J40282" s="169"/>
    </row>
    <row r="40283" spans="10:10" ht="13">
      <c r="J40283" s="169"/>
    </row>
    <row r="40284" spans="10:10" ht="13">
      <c r="J40284" s="169"/>
    </row>
    <row r="40285" spans="10:10" ht="13">
      <c r="J40285" s="169"/>
    </row>
    <row r="40286" spans="10:10" ht="13">
      <c r="J40286" s="169"/>
    </row>
    <row r="40287" spans="10:10" ht="13">
      <c r="J40287" s="169"/>
    </row>
    <row r="40288" spans="10:10" ht="13">
      <c r="J40288" s="169"/>
    </row>
    <row r="40289" spans="10:10" ht="13">
      <c r="J40289" s="169"/>
    </row>
    <row r="40290" spans="10:10" ht="13">
      <c r="J40290" s="169"/>
    </row>
    <row r="40291" spans="10:10" ht="13">
      <c r="J40291" s="169"/>
    </row>
    <row r="40292" spans="10:10" ht="13">
      <c r="J40292" s="169"/>
    </row>
    <row r="40293" spans="10:10" ht="13">
      <c r="J40293" s="169"/>
    </row>
    <row r="40294" spans="10:10" ht="13">
      <c r="J40294" s="169"/>
    </row>
    <row r="40295" spans="10:10" ht="13">
      <c r="J40295" s="169"/>
    </row>
    <row r="40296" spans="10:10" ht="13">
      <c r="J40296" s="169"/>
    </row>
    <row r="40297" spans="10:10" ht="13">
      <c r="J40297" s="169"/>
    </row>
    <row r="40298" spans="10:10" ht="13">
      <c r="J40298" s="169"/>
    </row>
    <row r="40299" spans="10:10" ht="13">
      <c r="J40299" s="169"/>
    </row>
    <row r="40300" spans="10:10" ht="13">
      <c r="J40300" s="169"/>
    </row>
    <row r="40301" spans="10:10" ht="13">
      <c r="J40301" s="169"/>
    </row>
    <row r="40302" spans="10:10" ht="13">
      <c r="J40302" s="169"/>
    </row>
    <row r="40303" spans="10:10" ht="13">
      <c r="J40303" s="169"/>
    </row>
    <row r="40304" spans="10:10" ht="13">
      <c r="J40304" s="169"/>
    </row>
    <row r="40305" spans="10:10" ht="13">
      <c r="J40305" s="169"/>
    </row>
    <row r="40306" spans="10:10" ht="13">
      <c r="J40306" s="169"/>
    </row>
    <row r="40307" spans="10:10" ht="13">
      <c r="J40307" s="169"/>
    </row>
    <row r="40308" spans="10:10" ht="13">
      <c r="J40308" s="169"/>
    </row>
    <row r="40309" spans="10:10" ht="13">
      <c r="J40309" s="169"/>
    </row>
    <row r="40310" spans="10:10" ht="13">
      <c r="J40310" s="169"/>
    </row>
    <row r="40311" spans="10:10" ht="13">
      <c r="J40311" s="169"/>
    </row>
    <row r="40312" spans="10:10" ht="13">
      <c r="J40312" s="169"/>
    </row>
    <row r="40313" spans="10:10" ht="13">
      <c r="J40313" s="169"/>
    </row>
    <row r="40314" spans="10:10" ht="13">
      <c r="J40314" s="169"/>
    </row>
    <row r="40315" spans="10:10" ht="13">
      <c r="J40315" s="169"/>
    </row>
    <row r="40316" spans="10:10" ht="13">
      <c r="J40316" s="169"/>
    </row>
    <row r="40317" spans="10:10" ht="13">
      <c r="J40317" s="169"/>
    </row>
    <row r="40318" spans="10:10" ht="13">
      <c r="J40318" s="169"/>
    </row>
    <row r="40319" spans="10:10" ht="13">
      <c r="J40319" s="169"/>
    </row>
    <row r="40320" spans="10:10" ht="13">
      <c r="J40320" s="169"/>
    </row>
    <row r="40321" spans="10:10" ht="13">
      <c r="J40321" s="169"/>
    </row>
    <row r="40322" spans="10:10" ht="13">
      <c r="J40322" s="169"/>
    </row>
    <row r="40323" spans="10:10" ht="13">
      <c r="J40323" s="169"/>
    </row>
    <row r="40324" spans="10:10" ht="13">
      <c r="J40324" s="169"/>
    </row>
    <row r="40325" spans="10:10" ht="13">
      <c r="J40325" s="169"/>
    </row>
    <row r="40326" spans="10:10" ht="13">
      <c r="J40326" s="169"/>
    </row>
    <row r="40327" spans="10:10" ht="13">
      <c r="J40327" s="169"/>
    </row>
    <row r="40328" spans="10:10" ht="13">
      <c r="J40328" s="169"/>
    </row>
    <row r="40329" spans="10:10" ht="13">
      <c r="J40329" s="169"/>
    </row>
    <row r="40330" spans="10:10" ht="13">
      <c r="J40330" s="169"/>
    </row>
    <row r="40331" spans="10:10" ht="13">
      <c r="J40331" s="169"/>
    </row>
    <row r="40332" spans="10:10" ht="13">
      <c r="J40332" s="169"/>
    </row>
    <row r="40333" spans="10:10" ht="13">
      <c r="J40333" s="169"/>
    </row>
    <row r="40334" spans="10:10" ht="13">
      <c r="J40334" s="169"/>
    </row>
    <row r="40335" spans="10:10" ht="13">
      <c r="J40335" s="169"/>
    </row>
    <row r="40336" spans="10:10" ht="13">
      <c r="J40336" s="169"/>
    </row>
    <row r="40337" spans="10:10" ht="13">
      <c r="J40337" s="169"/>
    </row>
    <row r="40338" spans="10:10" ht="13">
      <c r="J40338" s="169"/>
    </row>
    <row r="40339" spans="10:10" ht="13">
      <c r="J40339" s="169"/>
    </row>
    <row r="40340" spans="10:10" ht="13">
      <c r="J40340" s="169"/>
    </row>
    <row r="40341" spans="10:10" ht="13">
      <c r="J40341" s="169"/>
    </row>
    <row r="40342" spans="10:10" ht="13">
      <c r="J40342" s="169"/>
    </row>
    <row r="40343" spans="10:10" ht="13">
      <c r="J40343" s="169"/>
    </row>
    <row r="40344" spans="10:10" ht="13">
      <c r="J40344" s="169"/>
    </row>
    <row r="40345" spans="10:10" ht="13">
      <c r="J40345" s="169"/>
    </row>
    <row r="40346" spans="10:10" ht="13">
      <c r="J40346" s="169"/>
    </row>
    <row r="40347" spans="10:10" ht="13">
      <c r="J40347" s="169"/>
    </row>
    <row r="40348" spans="10:10" ht="13">
      <c r="J40348" s="169"/>
    </row>
    <row r="40349" spans="10:10" ht="13">
      <c r="J40349" s="169"/>
    </row>
    <row r="40350" spans="10:10" ht="13">
      <c r="J40350" s="169"/>
    </row>
    <row r="40351" spans="10:10" ht="13">
      <c r="J40351" s="169"/>
    </row>
    <row r="40352" spans="10:10" ht="13">
      <c r="J40352" s="169"/>
    </row>
    <row r="40353" spans="10:10" ht="13">
      <c r="J40353" s="169"/>
    </row>
    <row r="40354" spans="10:10" ht="13">
      <c r="J40354" s="169"/>
    </row>
    <row r="40355" spans="10:10" ht="13">
      <c r="J40355" s="169"/>
    </row>
    <row r="40356" spans="10:10" ht="13">
      <c r="J40356" s="169"/>
    </row>
    <row r="40357" spans="10:10" ht="13">
      <c r="J40357" s="169"/>
    </row>
    <row r="40358" spans="10:10" ht="13">
      <c r="J40358" s="169"/>
    </row>
    <row r="40359" spans="10:10" ht="13">
      <c r="J40359" s="169"/>
    </row>
    <row r="40360" spans="10:10" ht="13">
      <c r="J40360" s="169"/>
    </row>
    <row r="40361" spans="10:10" ht="13">
      <c r="J40361" s="169"/>
    </row>
    <row r="40362" spans="10:10" ht="13">
      <c r="J40362" s="169"/>
    </row>
    <row r="40363" spans="10:10" ht="13">
      <c r="J40363" s="169"/>
    </row>
    <row r="40364" spans="10:10" ht="13">
      <c r="J40364" s="169"/>
    </row>
    <row r="40365" spans="10:10" ht="13">
      <c r="J40365" s="169"/>
    </row>
    <row r="40366" spans="10:10" ht="13">
      <c r="J40366" s="169"/>
    </row>
    <row r="40367" spans="10:10" ht="13">
      <c r="J40367" s="169"/>
    </row>
    <row r="40368" spans="10:10" ht="13">
      <c r="J40368" s="169"/>
    </row>
    <row r="40369" spans="10:10" ht="13">
      <c r="J40369" s="169"/>
    </row>
    <row r="40370" spans="10:10" ht="13">
      <c r="J40370" s="169"/>
    </row>
    <row r="40371" spans="10:10" ht="13">
      <c r="J40371" s="169"/>
    </row>
    <row r="40372" spans="10:10" ht="13">
      <c r="J40372" s="169"/>
    </row>
    <row r="40373" spans="10:10" ht="13">
      <c r="J40373" s="169"/>
    </row>
    <row r="40374" spans="10:10" ht="13">
      <c r="J40374" s="169"/>
    </row>
    <row r="40375" spans="10:10" ht="13">
      <c r="J40375" s="169"/>
    </row>
    <row r="40376" spans="10:10" ht="13">
      <c r="J40376" s="169"/>
    </row>
    <row r="40377" spans="10:10" ht="13">
      <c r="J40377" s="169"/>
    </row>
    <row r="40378" spans="10:10" ht="13">
      <c r="J40378" s="169"/>
    </row>
    <row r="40379" spans="10:10" ht="13">
      <c r="J40379" s="169"/>
    </row>
    <row r="40380" spans="10:10" ht="13">
      <c r="J40380" s="169"/>
    </row>
    <row r="40381" spans="10:10" ht="13">
      <c r="J40381" s="169"/>
    </row>
    <row r="40382" spans="10:10" ht="13">
      <c r="J40382" s="169"/>
    </row>
    <row r="40383" spans="10:10" ht="13">
      <c r="J40383" s="169"/>
    </row>
    <row r="40384" spans="10:10" ht="13">
      <c r="J40384" s="169"/>
    </row>
    <row r="40385" spans="10:10" ht="13">
      <c r="J40385" s="169"/>
    </row>
    <row r="40386" spans="10:10" ht="13">
      <c r="J40386" s="169"/>
    </row>
    <row r="40387" spans="10:10" ht="13">
      <c r="J40387" s="169"/>
    </row>
    <row r="40388" spans="10:10" ht="13">
      <c r="J40388" s="169"/>
    </row>
    <row r="40389" spans="10:10" ht="13">
      <c r="J40389" s="169"/>
    </row>
    <row r="40390" spans="10:10" ht="13">
      <c r="J40390" s="169"/>
    </row>
    <row r="40391" spans="10:10" ht="13">
      <c r="J40391" s="169"/>
    </row>
    <row r="40392" spans="10:10" ht="13">
      <c r="J40392" s="169"/>
    </row>
    <row r="40393" spans="10:10" ht="13">
      <c r="J40393" s="169"/>
    </row>
    <row r="40394" spans="10:10" ht="13">
      <c r="J40394" s="169"/>
    </row>
    <row r="40395" spans="10:10" ht="13">
      <c r="J40395" s="169"/>
    </row>
    <row r="40396" spans="10:10" ht="13">
      <c r="J40396" s="169"/>
    </row>
    <row r="40397" spans="10:10" ht="13">
      <c r="J40397" s="169"/>
    </row>
    <row r="40398" spans="10:10" ht="13">
      <c r="J40398" s="169"/>
    </row>
    <row r="40399" spans="10:10" ht="13">
      <c r="J40399" s="169"/>
    </row>
    <row r="40400" spans="10:10" ht="13">
      <c r="J40400" s="169"/>
    </row>
    <row r="40401" spans="10:10" ht="13">
      <c r="J40401" s="169"/>
    </row>
    <row r="40402" spans="10:10" ht="13">
      <c r="J40402" s="169"/>
    </row>
    <row r="40403" spans="10:10" ht="13">
      <c r="J40403" s="169"/>
    </row>
    <row r="40404" spans="10:10" ht="13">
      <c r="J40404" s="169"/>
    </row>
    <row r="40405" spans="10:10" ht="13">
      <c r="J40405" s="169"/>
    </row>
    <row r="40406" spans="10:10" ht="13">
      <c r="J40406" s="169"/>
    </row>
    <row r="40407" spans="10:10" ht="13">
      <c r="J40407" s="169"/>
    </row>
    <row r="40408" spans="10:10" ht="13">
      <c r="J40408" s="169"/>
    </row>
    <row r="40409" spans="10:10" ht="13">
      <c r="J40409" s="169"/>
    </row>
    <row r="40410" spans="10:10" ht="13">
      <c r="J40410" s="169"/>
    </row>
    <row r="40411" spans="10:10" ht="13">
      <c r="J40411" s="169"/>
    </row>
    <row r="40412" spans="10:10" ht="13">
      <c r="J40412" s="169"/>
    </row>
    <row r="40413" spans="10:10" ht="13">
      <c r="J40413" s="169"/>
    </row>
    <row r="40414" spans="10:10" ht="13">
      <c r="J40414" s="169"/>
    </row>
    <row r="40415" spans="10:10" ht="13">
      <c r="J40415" s="169"/>
    </row>
    <row r="40416" spans="10:10" ht="13">
      <c r="J40416" s="169"/>
    </row>
    <row r="40417" spans="10:10" ht="13">
      <c r="J40417" s="169"/>
    </row>
    <row r="40418" spans="10:10" ht="13">
      <c r="J40418" s="169"/>
    </row>
    <row r="40419" spans="10:10" ht="13">
      <c r="J40419" s="169"/>
    </row>
    <row r="40420" spans="10:10" ht="13">
      <c r="J40420" s="169"/>
    </row>
    <row r="40421" spans="10:10" ht="13">
      <c r="J40421" s="169"/>
    </row>
    <row r="40422" spans="10:10" ht="13">
      <c r="J40422" s="169"/>
    </row>
    <row r="40423" spans="10:10" ht="13">
      <c r="J40423" s="169"/>
    </row>
    <row r="40424" spans="10:10" ht="13">
      <c r="J40424" s="169"/>
    </row>
    <row r="40425" spans="10:10" ht="13">
      <c r="J40425" s="169"/>
    </row>
    <row r="40426" spans="10:10" ht="13">
      <c r="J40426" s="169"/>
    </row>
    <row r="40427" spans="10:10" ht="13">
      <c r="J40427" s="169"/>
    </row>
    <row r="40428" spans="10:10" ht="13">
      <c r="J40428" s="169"/>
    </row>
    <row r="40429" spans="10:10" ht="13">
      <c r="J40429" s="169"/>
    </row>
    <row r="40430" spans="10:10" ht="13">
      <c r="J40430" s="169"/>
    </row>
    <row r="40431" spans="10:10" ht="13">
      <c r="J40431" s="169"/>
    </row>
    <row r="40432" spans="10:10" ht="13">
      <c r="J40432" s="169"/>
    </row>
    <row r="40433" spans="10:10" ht="13">
      <c r="J40433" s="169"/>
    </row>
    <row r="40434" spans="10:10" ht="13">
      <c r="J40434" s="169"/>
    </row>
    <row r="40435" spans="10:10" ht="13">
      <c r="J40435" s="169"/>
    </row>
    <row r="40436" spans="10:10" ht="13">
      <c r="J40436" s="169"/>
    </row>
    <row r="40437" spans="10:10" ht="13">
      <c r="J40437" s="169"/>
    </row>
    <row r="40438" spans="10:10" ht="13">
      <c r="J40438" s="169"/>
    </row>
    <row r="40439" spans="10:10" ht="13">
      <c r="J40439" s="169"/>
    </row>
    <row r="40440" spans="10:10" ht="13">
      <c r="J40440" s="169"/>
    </row>
    <row r="40441" spans="10:10" ht="13">
      <c r="J40441" s="169"/>
    </row>
    <row r="40442" spans="10:10" ht="13">
      <c r="J40442" s="169"/>
    </row>
    <row r="40443" spans="10:10" ht="13">
      <c r="J40443" s="169"/>
    </row>
    <row r="40444" spans="10:10" ht="13">
      <c r="J40444" s="169"/>
    </row>
    <row r="40445" spans="10:10" ht="13">
      <c r="J40445" s="169"/>
    </row>
    <row r="40446" spans="10:10" ht="13">
      <c r="J40446" s="169"/>
    </row>
    <row r="40447" spans="10:10" ht="13">
      <c r="J40447" s="169"/>
    </row>
    <row r="40448" spans="10:10" ht="13">
      <c r="J40448" s="169"/>
    </row>
    <row r="40449" spans="10:10" ht="13">
      <c r="J40449" s="169"/>
    </row>
    <row r="40450" spans="10:10" ht="13">
      <c r="J40450" s="169"/>
    </row>
    <row r="40451" spans="10:10" ht="13">
      <c r="J40451" s="169"/>
    </row>
    <row r="40452" spans="10:10" ht="13">
      <c r="J40452" s="169"/>
    </row>
    <row r="40453" spans="10:10" ht="13">
      <c r="J40453" s="169"/>
    </row>
    <row r="40454" spans="10:10" ht="13">
      <c r="J40454" s="169"/>
    </row>
    <row r="40455" spans="10:10" ht="13">
      <c r="J40455" s="169"/>
    </row>
    <row r="40456" spans="10:10" ht="13">
      <c r="J40456" s="169"/>
    </row>
    <row r="40457" spans="10:10" ht="13">
      <c r="J40457" s="169"/>
    </row>
    <row r="40458" spans="10:10" ht="13">
      <c r="J40458" s="169"/>
    </row>
    <row r="40459" spans="10:10" ht="13">
      <c r="J40459" s="169"/>
    </row>
    <row r="40460" spans="10:10" ht="13">
      <c r="J40460" s="169"/>
    </row>
    <row r="40461" spans="10:10" ht="13">
      <c r="J40461" s="169"/>
    </row>
    <row r="40462" spans="10:10" ht="13">
      <c r="J40462" s="169"/>
    </row>
    <row r="40463" spans="10:10" ht="13">
      <c r="J40463" s="169"/>
    </row>
    <row r="40464" spans="10:10" ht="13">
      <c r="J40464" s="169"/>
    </row>
    <row r="40465" spans="10:10" ht="13">
      <c r="J40465" s="169"/>
    </row>
    <row r="40466" spans="10:10" ht="13">
      <c r="J40466" s="169"/>
    </row>
    <row r="40467" spans="10:10" ht="13">
      <c r="J40467" s="169"/>
    </row>
    <row r="40468" spans="10:10" ht="13">
      <c r="J40468" s="169"/>
    </row>
    <row r="40469" spans="10:10" ht="13">
      <c r="J40469" s="169"/>
    </row>
    <row r="40470" spans="10:10" ht="13">
      <c r="J40470" s="169"/>
    </row>
    <row r="40471" spans="10:10" ht="13">
      <c r="J40471" s="169"/>
    </row>
    <row r="40472" spans="10:10" ht="13">
      <c r="J40472" s="169"/>
    </row>
    <row r="40473" spans="10:10" ht="13">
      <c r="J40473" s="169"/>
    </row>
    <row r="40474" spans="10:10" ht="13">
      <c r="J40474" s="169"/>
    </row>
    <row r="40475" spans="10:10" ht="13">
      <c r="J40475" s="169"/>
    </row>
    <row r="40476" spans="10:10" ht="13">
      <c r="J40476" s="169"/>
    </row>
    <row r="40477" spans="10:10" ht="13">
      <c r="J40477" s="169"/>
    </row>
    <row r="40478" spans="10:10" ht="13">
      <c r="J40478" s="169"/>
    </row>
    <row r="40479" spans="10:10" ht="13">
      <c r="J40479" s="169"/>
    </row>
    <row r="40480" spans="10:10" ht="13">
      <c r="J40480" s="169"/>
    </row>
    <row r="40481" spans="10:10" ht="13">
      <c r="J40481" s="169"/>
    </row>
    <row r="40482" spans="10:10" ht="13">
      <c r="J40482" s="169"/>
    </row>
    <row r="40483" spans="10:10" ht="13">
      <c r="J40483" s="169"/>
    </row>
    <row r="40484" spans="10:10" ht="13">
      <c r="J40484" s="169"/>
    </row>
    <row r="40485" spans="10:10" ht="13">
      <c r="J40485" s="169"/>
    </row>
    <row r="40486" spans="10:10" ht="13">
      <c r="J40486" s="169"/>
    </row>
    <row r="40487" spans="10:10" ht="13">
      <c r="J40487" s="169"/>
    </row>
    <row r="40488" spans="10:10" ht="13">
      <c r="J40488" s="169"/>
    </row>
    <row r="40489" spans="10:10" ht="13">
      <c r="J40489" s="169"/>
    </row>
    <row r="40490" spans="10:10" ht="13">
      <c r="J40490" s="169"/>
    </row>
    <row r="40491" spans="10:10" ht="13">
      <c r="J40491" s="169"/>
    </row>
    <row r="40492" spans="10:10" ht="13">
      <c r="J40492" s="169"/>
    </row>
    <row r="40493" spans="10:10" ht="13">
      <c r="J40493" s="169"/>
    </row>
    <row r="40494" spans="10:10" ht="13">
      <c r="J40494" s="169"/>
    </row>
    <row r="40495" spans="10:10" ht="13">
      <c r="J40495" s="169"/>
    </row>
    <row r="40496" spans="10:10" ht="13">
      <c r="J40496" s="169"/>
    </row>
    <row r="40497" spans="10:10" ht="13">
      <c r="J40497" s="169"/>
    </row>
    <row r="40498" spans="10:10" ht="13">
      <c r="J40498" s="169"/>
    </row>
    <row r="40499" spans="10:10" ht="13">
      <c r="J40499" s="169"/>
    </row>
    <row r="40500" spans="10:10" ht="13">
      <c r="J40500" s="169"/>
    </row>
    <row r="40501" spans="10:10" ht="13">
      <c r="J40501" s="169"/>
    </row>
    <row r="40502" spans="10:10" ht="13">
      <c r="J40502" s="169"/>
    </row>
    <row r="40503" spans="10:10" ht="13">
      <c r="J40503" s="169"/>
    </row>
    <row r="40504" spans="10:10" ht="13">
      <c r="J40504" s="169"/>
    </row>
    <row r="40505" spans="10:10" ht="13">
      <c r="J40505" s="169"/>
    </row>
    <row r="40506" spans="10:10" ht="13">
      <c r="J40506" s="169"/>
    </row>
    <row r="40507" spans="10:10" ht="13">
      <c r="J40507" s="169"/>
    </row>
    <row r="40508" spans="10:10" ht="13">
      <c r="J40508" s="169"/>
    </row>
    <row r="40509" spans="10:10" ht="13">
      <c r="J40509" s="169"/>
    </row>
    <row r="40510" spans="10:10" ht="13">
      <c r="J40510" s="169"/>
    </row>
    <row r="40511" spans="10:10" ht="13">
      <c r="J40511" s="169"/>
    </row>
    <row r="40512" spans="10:10" ht="13">
      <c r="J40512" s="169"/>
    </row>
    <row r="40513" spans="10:10" ht="13">
      <c r="J40513" s="169"/>
    </row>
    <row r="40514" spans="10:10" ht="13">
      <c r="J40514" s="169"/>
    </row>
    <row r="40515" spans="10:10" ht="13">
      <c r="J40515" s="169"/>
    </row>
    <row r="40516" spans="10:10" ht="13">
      <c r="J40516" s="169"/>
    </row>
    <row r="40517" spans="10:10" ht="13">
      <c r="J40517" s="169"/>
    </row>
    <row r="40518" spans="10:10" ht="13">
      <c r="J40518" s="169"/>
    </row>
    <row r="40519" spans="10:10" ht="13">
      <c r="J40519" s="169"/>
    </row>
    <row r="40520" spans="10:10" ht="13">
      <c r="J40520" s="169"/>
    </row>
    <row r="40521" spans="10:10" ht="13">
      <c r="J40521" s="169"/>
    </row>
    <row r="40522" spans="10:10" ht="13">
      <c r="J40522" s="169"/>
    </row>
    <row r="40523" spans="10:10" ht="13">
      <c r="J40523" s="169"/>
    </row>
    <row r="40524" spans="10:10" ht="13">
      <c r="J40524" s="169"/>
    </row>
    <row r="40525" spans="10:10" ht="13">
      <c r="J40525" s="169"/>
    </row>
    <row r="40526" spans="10:10" ht="13">
      <c r="J40526" s="169"/>
    </row>
    <row r="40527" spans="10:10" ht="13">
      <c r="J40527" s="169"/>
    </row>
    <row r="40528" spans="10:10" ht="13">
      <c r="J40528" s="169"/>
    </row>
    <row r="40529" spans="10:10" ht="13">
      <c r="J40529" s="169"/>
    </row>
    <row r="40530" spans="10:10" ht="13">
      <c r="J40530" s="169"/>
    </row>
    <row r="40531" spans="10:10" ht="13">
      <c r="J40531" s="169"/>
    </row>
    <row r="40532" spans="10:10" ht="13">
      <c r="J40532" s="169"/>
    </row>
    <row r="40533" spans="10:10" ht="13">
      <c r="J40533" s="169"/>
    </row>
    <row r="40534" spans="10:10" ht="13">
      <c r="J40534" s="169"/>
    </row>
    <row r="40535" spans="10:10" ht="13">
      <c r="J40535" s="169"/>
    </row>
    <row r="40536" spans="10:10" ht="13">
      <c r="J40536" s="169"/>
    </row>
    <row r="40537" spans="10:10" ht="13">
      <c r="J40537" s="169"/>
    </row>
    <row r="40538" spans="10:10" ht="13">
      <c r="J40538" s="169"/>
    </row>
    <row r="40539" spans="10:10" ht="13">
      <c r="J40539" s="169"/>
    </row>
    <row r="40540" spans="10:10" ht="13">
      <c r="J40540" s="169"/>
    </row>
    <row r="40541" spans="10:10" ht="13">
      <c r="J40541" s="169"/>
    </row>
    <row r="40542" spans="10:10" ht="13">
      <c r="J40542" s="169"/>
    </row>
    <row r="40543" spans="10:10" ht="13">
      <c r="J40543" s="169"/>
    </row>
    <row r="40544" spans="10:10" ht="13">
      <c r="J40544" s="169"/>
    </row>
    <row r="40545" spans="10:10" ht="13">
      <c r="J40545" s="169"/>
    </row>
    <row r="40546" spans="10:10" ht="13">
      <c r="J40546" s="169"/>
    </row>
    <row r="40547" spans="10:10" ht="13">
      <c r="J40547" s="169"/>
    </row>
    <row r="40548" spans="10:10" ht="13">
      <c r="J40548" s="169"/>
    </row>
    <row r="40549" spans="10:10" ht="13">
      <c r="J40549" s="169"/>
    </row>
    <row r="40550" spans="10:10" ht="13">
      <c r="J40550" s="169"/>
    </row>
    <row r="40551" spans="10:10" ht="13">
      <c r="J40551" s="169"/>
    </row>
    <row r="40552" spans="10:10" ht="13">
      <c r="J40552" s="169"/>
    </row>
    <row r="40553" spans="10:10" ht="13">
      <c r="J40553" s="169"/>
    </row>
    <row r="40554" spans="10:10" ht="13">
      <c r="J40554" s="169"/>
    </row>
    <row r="40555" spans="10:10" ht="13">
      <c r="J40555" s="169"/>
    </row>
    <row r="40556" spans="10:10" ht="13">
      <c r="J40556" s="169"/>
    </row>
    <row r="40557" spans="10:10" ht="13">
      <c r="J40557" s="169"/>
    </row>
    <row r="40558" spans="10:10" ht="13">
      <c r="J40558" s="169"/>
    </row>
    <row r="40559" spans="10:10" ht="13">
      <c r="J40559" s="169"/>
    </row>
    <row r="40560" spans="10:10" ht="13">
      <c r="J40560" s="169"/>
    </row>
    <row r="40561" spans="10:10" ht="13">
      <c r="J40561" s="169"/>
    </row>
    <row r="40562" spans="10:10" ht="13">
      <c r="J40562" s="169"/>
    </row>
    <row r="40563" spans="10:10" ht="13">
      <c r="J40563" s="169"/>
    </row>
    <row r="40564" spans="10:10" ht="13">
      <c r="J40564" s="169"/>
    </row>
    <row r="40565" spans="10:10" ht="13">
      <c r="J40565" s="169"/>
    </row>
    <row r="40566" spans="10:10" ht="13">
      <c r="J40566" s="169"/>
    </row>
    <row r="40567" spans="10:10" ht="13">
      <c r="J40567" s="169"/>
    </row>
    <row r="40568" spans="10:10" ht="13">
      <c r="J40568" s="169"/>
    </row>
    <row r="40569" spans="10:10" ht="13">
      <c r="J40569" s="169"/>
    </row>
    <row r="40570" spans="10:10" ht="13">
      <c r="J40570" s="169"/>
    </row>
    <row r="40571" spans="10:10" ht="13">
      <c r="J40571" s="169"/>
    </row>
    <row r="40572" spans="10:10" ht="13">
      <c r="J40572" s="169"/>
    </row>
    <row r="40573" spans="10:10" ht="13">
      <c r="J40573" s="169"/>
    </row>
    <row r="40574" spans="10:10" ht="13">
      <c r="J40574" s="169"/>
    </row>
    <row r="40575" spans="10:10" ht="13">
      <c r="J40575" s="169"/>
    </row>
    <row r="40576" spans="10:10" ht="13">
      <c r="J40576" s="169"/>
    </row>
    <row r="40577" spans="10:10" ht="13">
      <c r="J40577" s="169"/>
    </row>
    <row r="40578" spans="10:10" ht="13">
      <c r="J40578" s="169"/>
    </row>
    <row r="40579" spans="10:10" ht="13">
      <c r="J40579" s="169"/>
    </row>
    <row r="40580" spans="10:10" ht="13">
      <c r="J40580" s="169"/>
    </row>
    <row r="40581" spans="10:10" ht="13">
      <c r="J40581" s="169"/>
    </row>
    <row r="40582" spans="10:10" ht="13">
      <c r="J40582" s="169"/>
    </row>
    <row r="40583" spans="10:10" ht="13">
      <c r="J40583" s="169"/>
    </row>
    <row r="40584" spans="10:10" ht="13">
      <c r="J40584" s="169"/>
    </row>
    <row r="40585" spans="10:10" ht="13">
      <c r="J40585" s="169"/>
    </row>
    <row r="40586" spans="10:10" ht="13">
      <c r="J40586" s="169"/>
    </row>
    <row r="40587" spans="10:10" ht="13">
      <c r="J40587" s="169"/>
    </row>
    <row r="40588" spans="10:10" ht="13">
      <c r="J40588" s="169"/>
    </row>
    <row r="40589" spans="10:10" ht="13">
      <c r="J40589" s="169"/>
    </row>
    <row r="40590" spans="10:10" ht="13">
      <c r="J40590" s="169"/>
    </row>
    <row r="40591" spans="10:10" ht="13">
      <c r="J40591" s="169"/>
    </row>
    <row r="40592" spans="10:10" ht="13">
      <c r="J40592" s="169"/>
    </row>
    <row r="40593" spans="10:10" ht="13">
      <c r="J40593" s="169"/>
    </row>
    <row r="40594" spans="10:10" ht="13">
      <c r="J40594" s="169"/>
    </row>
    <row r="40595" spans="10:10" ht="13">
      <c r="J40595" s="169"/>
    </row>
    <row r="40596" spans="10:10" ht="13">
      <c r="J40596" s="169"/>
    </row>
    <row r="40597" spans="10:10" ht="13">
      <c r="J40597" s="169"/>
    </row>
    <row r="40598" spans="10:10" ht="13">
      <c r="J40598" s="169"/>
    </row>
    <row r="40599" spans="10:10" ht="13">
      <c r="J40599" s="169"/>
    </row>
    <row r="40600" spans="10:10" ht="13">
      <c r="J40600" s="169"/>
    </row>
    <row r="40601" spans="10:10" ht="13">
      <c r="J40601" s="169"/>
    </row>
    <row r="40602" spans="10:10" ht="13">
      <c r="J40602" s="169"/>
    </row>
    <row r="40603" spans="10:10" ht="13">
      <c r="J40603" s="169"/>
    </row>
    <row r="40604" spans="10:10" ht="13">
      <c r="J40604" s="169"/>
    </row>
    <row r="40605" spans="10:10" ht="13">
      <c r="J40605" s="169"/>
    </row>
    <row r="40606" spans="10:10" ht="13">
      <c r="J40606" s="169"/>
    </row>
    <row r="40607" spans="10:10" ht="13">
      <c r="J40607" s="169"/>
    </row>
    <row r="40608" spans="10:10" ht="13">
      <c r="J40608" s="169"/>
    </row>
    <row r="40609" spans="10:10" ht="13">
      <c r="J40609" s="169"/>
    </row>
    <row r="40610" spans="10:10" ht="13">
      <c r="J40610" s="169"/>
    </row>
    <row r="40611" spans="10:10" ht="13">
      <c r="J40611" s="169"/>
    </row>
    <row r="40612" spans="10:10" ht="13">
      <c r="J40612" s="169"/>
    </row>
    <row r="40613" spans="10:10" ht="13">
      <c r="J40613" s="169"/>
    </row>
    <row r="40614" spans="10:10" ht="13">
      <c r="J40614" s="169"/>
    </row>
    <row r="40615" spans="10:10" ht="13">
      <c r="J40615" s="169"/>
    </row>
    <row r="40616" spans="10:10" ht="13">
      <c r="J40616" s="169"/>
    </row>
    <row r="40617" spans="10:10" ht="13">
      <c r="J40617" s="169"/>
    </row>
    <row r="40618" spans="10:10" ht="13">
      <c r="J40618" s="169"/>
    </row>
    <row r="40619" spans="10:10" ht="13">
      <c r="J40619" s="169"/>
    </row>
    <row r="40620" spans="10:10" ht="13">
      <c r="J40620" s="169"/>
    </row>
    <row r="40621" spans="10:10" ht="13">
      <c r="J40621" s="169"/>
    </row>
    <row r="40622" spans="10:10" ht="13">
      <c r="J40622" s="169"/>
    </row>
    <row r="40623" spans="10:10" ht="13">
      <c r="J40623" s="169"/>
    </row>
    <row r="40624" spans="10:10" ht="13">
      <c r="J40624" s="169"/>
    </row>
    <row r="40625" spans="10:10" ht="13">
      <c r="J40625" s="169"/>
    </row>
    <row r="40626" spans="10:10" ht="13">
      <c r="J40626" s="169"/>
    </row>
    <row r="40627" spans="10:10" ht="13">
      <c r="J40627" s="169"/>
    </row>
    <row r="40628" spans="10:10" ht="13">
      <c r="J40628" s="169"/>
    </row>
    <row r="40629" spans="10:10" ht="13">
      <c r="J40629" s="169"/>
    </row>
    <row r="40630" spans="10:10" ht="13">
      <c r="J40630" s="169"/>
    </row>
    <row r="40631" spans="10:10" ht="13">
      <c r="J40631" s="169"/>
    </row>
    <row r="40632" spans="10:10" ht="13">
      <c r="J40632" s="169"/>
    </row>
    <row r="40633" spans="10:10" ht="13">
      <c r="J40633" s="169"/>
    </row>
    <row r="40634" spans="10:10" ht="13">
      <c r="J40634" s="169"/>
    </row>
    <row r="40635" spans="10:10" ht="13">
      <c r="J40635" s="169"/>
    </row>
    <row r="40636" spans="10:10" ht="13">
      <c r="J40636" s="169"/>
    </row>
    <row r="40637" spans="10:10" ht="13">
      <c r="J40637" s="169"/>
    </row>
    <row r="40638" spans="10:10" ht="13">
      <c r="J40638" s="169"/>
    </row>
    <row r="40639" spans="10:10" ht="13">
      <c r="J40639" s="169"/>
    </row>
    <row r="40640" spans="10:10" ht="13">
      <c r="J40640" s="169"/>
    </row>
    <row r="40641" spans="10:10" ht="13">
      <c r="J40641" s="169"/>
    </row>
    <row r="40642" spans="10:10" ht="13">
      <c r="J40642" s="169"/>
    </row>
    <row r="40643" spans="10:10" ht="13">
      <c r="J40643" s="169"/>
    </row>
    <row r="40644" spans="10:10" ht="13">
      <c r="J40644" s="169"/>
    </row>
    <row r="40645" spans="10:10" ht="13">
      <c r="J40645" s="169"/>
    </row>
    <row r="40646" spans="10:10" ht="13">
      <c r="J40646" s="169"/>
    </row>
    <row r="40647" spans="10:10" ht="13">
      <c r="J40647" s="169"/>
    </row>
    <row r="40648" spans="10:10" ht="13">
      <c r="J40648" s="169"/>
    </row>
    <row r="40649" spans="10:10" ht="13">
      <c r="J40649" s="169"/>
    </row>
    <row r="40650" spans="10:10" ht="13">
      <c r="J40650" s="169"/>
    </row>
    <row r="40651" spans="10:10" ht="13">
      <c r="J40651" s="169"/>
    </row>
    <row r="40652" spans="10:10" ht="13">
      <c r="J40652" s="169"/>
    </row>
    <row r="40653" spans="10:10" ht="13">
      <c r="J40653" s="169"/>
    </row>
    <row r="40654" spans="10:10" ht="13">
      <c r="J40654" s="169"/>
    </row>
    <row r="40655" spans="10:10" ht="13">
      <c r="J40655" s="169"/>
    </row>
    <row r="40656" spans="10:10" ht="13">
      <c r="J40656" s="169"/>
    </row>
    <row r="40657" spans="10:10" ht="13">
      <c r="J40657" s="169"/>
    </row>
    <row r="40658" spans="10:10" ht="13">
      <c r="J40658" s="169"/>
    </row>
    <row r="40659" spans="10:10" ht="13">
      <c r="J40659" s="169"/>
    </row>
    <row r="40660" spans="10:10" ht="13">
      <c r="J40660" s="169"/>
    </row>
    <row r="40661" spans="10:10" ht="13">
      <c r="J40661" s="169"/>
    </row>
    <row r="40662" spans="10:10" ht="13">
      <c r="J40662" s="169"/>
    </row>
    <row r="40663" spans="10:10" ht="13">
      <c r="J40663" s="169"/>
    </row>
    <row r="40664" spans="10:10" ht="13">
      <c r="J40664" s="169"/>
    </row>
    <row r="40665" spans="10:10" ht="13">
      <c r="J40665" s="169"/>
    </row>
    <row r="40666" spans="10:10" ht="13">
      <c r="J40666" s="169"/>
    </row>
    <row r="40667" spans="10:10" ht="13">
      <c r="J40667" s="169"/>
    </row>
    <row r="40668" spans="10:10" ht="13">
      <c r="J40668" s="169"/>
    </row>
    <row r="40669" spans="10:10" ht="13">
      <c r="J40669" s="169"/>
    </row>
    <row r="40670" spans="10:10" ht="13">
      <c r="J40670" s="169"/>
    </row>
    <row r="40671" spans="10:10" ht="13">
      <c r="J40671" s="169"/>
    </row>
    <row r="40672" spans="10:10" ht="13">
      <c r="J40672" s="169"/>
    </row>
    <row r="40673" spans="10:10" ht="13">
      <c r="J40673" s="169"/>
    </row>
    <row r="40674" spans="10:10" ht="13">
      <c r="J40674" s="169"/>
    </row>
    <row r="40675" spans="10:10" ht="13">
      <c r="J40675" s="169"/>
    </row>
    <row r="40676" spans="10:10" ht="13">
      <c r="J40676" s="169"/>
    </row>
    <row r="40677" spans="10:10" ht="13">
      <c r="J40677" s="169"/>
    </row>
    <row r="40678" spans="10:10" ht="13">
      <c r="J40678" s="169"/>
    </row>
    <row r="40679" spans="10:10" ht="13">
      <c r="J40679" s="169"/>
    </row>
    <row r="40680" spans="10:10" ht="13">
      <c r="J40680" s="169"/>
    </row>
    <row r="40681" spans="10:10" ht="13">
      <c r="J40681" s="169"/>
    </row>
    <row r="40682" spans="10:10" ht="13">
      <c r="J40682" s="169"/>
    </row>
    <row r="40683" spans="10:10" ht="13">
      <c r="J40683" s="169"/>
    </row>
    <row r="40684" spans="10:10" ht="13">
      <c r="J40684" s="169"/>
    </row>
    <row r="40685" spans="10:10" ht="13">
      <c r="J40685" s="169"/>
    </row>
    <row r="40686" spans="10:10" ht="13">
      <c r="J40686" s="169"/>
    </row>
    <row r="40687" spans="10:10" ht="13">
      <c r="J40687" s="169"/>
    </row>
    <row r="40688" spans="10:10" ht="13">
      <c r="J40688" s="169"/>
    </row>
    <row r="40689" spans="10:10" ht="13">
      <c r="J40689" s="169"/>
    </row>
    <row r="40690" spans="10:10" ht="13">
      <c r="J40690" s="169"/>
    </row>
    <row r="40691" spans="10:10" ht="13">
      <c r="J40691" s="169"/>
    </row>
    <row r="40692" spans="10:10" ht="13">
      <c r="J40692" s="169"/>
    </row>
    <row r="40693" spans="10:10" ht="13">
      <c r="J40693" s="169"/>
    </row>
    <row r="40694" spans="10:10" ht="13">
      <c r="J40694" s="169"/>
    </row>
    <row r="40695" spans="10:10" ht="13">
      <c r="J40695" s="169"/>
    </row>
    <row r="40696" spans="10:10" ht="13">
      <c r="J40696" s="169"/>
    </row>
    <row r="40697" spans="10:10" ht="13">
      <c r="J40697" s="169"/>
    </row>
    <row r="40698" spans="10:10" ht="13">
      <c r="J40698" s="169"/>
    </row>
    <row r="40699" spans="10:10" ht="13">
      <c r="J40699" s="169"/>
    </row>
    <row r="40700" spans="10:10" ht="13">
      <c r="J40700" s="169"/>
    </row>
    <row r="40701" spans="10:10" ht="13">
      <c r="J40701" s="169"/>
    </row>
    <row r="40702" spans="10:10" ht="13">
      <c r="J40702" s="169"/>
    </row>
    <row r="40703" spans="10:10" ht="13">
      <c r="J40703" s="169"/>
    </row>
    <row r="40704" spans="10:10" ht="13">
      <c r="J40704" s="169"/>
    </row>
    <row r="40705" spans="10:10" ht="13">
      <c r="J40705" s="169"/>
    </row>
    <row r="40706" spans="10:10" ht="13">
      <c r="J40706" s="169"/>
    </row>
    <row r="40707" spans="10:10" ht="13">
      <c r="J40707" s="169"/>
    </row>
    <row r="40708" spans="10:10" ht="13">
      <c r="J40708" s="169"/>
    </row>
    <row r="40709" spans="10:10" ht="13">
      <c r="J40709" s="169"/>
    </row>
    <row r="40710" spans="10:10" ht="13">
      <c r="J40710" s="169"/>
    </row>
    <row r="40711" spans="10:10" ht="13">
      <c r="J40711" s="169"/>
    </row>
    <row r="40712" spans="10:10" ht="13">
      <c r="J40712" s="169"/>
    </row>
    <row r="40713" spans="10:10" ht="13">
      <c r="J40713" s="169"/>
    </row>
    <row r="40714" spans="10:10" ht="13">
      <c r="J40714" s="169"/>
    </row>
    <row r="40715" spans="10:10" ht="13">
      <c r="J40715" s="169"/>
    </row>
    <row r="40716" spans="10:10" ht="13">
      <c r="J40716" s="169"/>
    </row>
    <row r="40717" spans="10:10" ht="13">
      <c r="J40717" s="169"/>
    </row>
    <row r="40718" spans="10:10" ht="13">
      <c r="J40718" s="169"/>
    </row>
    <row r="40719" spans="10:10" ht="13">
      <c r="J40719" s="169"/>
    </row>
    <row r="40720" spans="10:10" ht="13">
      <c r="J40720" s="169"/>
    </row>
    <row r="40721" spans="10:10" ht="13">
      <c r="J40721" s="169"/>
    </row>
    <row r="40722" spans="10:10" ht="13">
      <c r="J40722" s="169"/>
    </row>
    <row r="40723" spans="10:10" ht="13">
      <c r="J40723" s="169"/>
    </row>
    <row r="40724" spans="10:10" ht="13">
      <c r="J40724" s="169"/>
    </row>
    <row r="40725" spans="10:10" ht="13">
      <c r="J40725" s="169"/>
    </row>
    <row r="40726" spans="10:10" ht="13">
      <c r="J40726" s="169"/>
    </row>
    <row r="40727" spans="10:10" ht="13">
      <c r="J40727" s="169"/>
    </row>
    <row r="40728" spans="10:10" ht="13">
      <c r="J40728" s="169"/>
    </row>
    <row r="40729" spans="10:10" ht="13">
      <c r="J40729" s="169"/>
    </row>
    <row r="40730" spans="10:10" ht="13">
      <c r="J40730" s="169"/>
    </row>
    <row r="40731" spans="10:10" ht="13">
      <c r="J40731" s="169"/>
    </row>
    <row r="40732" spans="10:10" ht="13">
      <c r="J40732" s="169"/>
    </row>
    <row r="40733" spans="10:10" ht="13">
      <c r="J40733" s="169"/>
    </row>
    <row r="40734" spans="10:10" ht="13">
      <c r="J40734" s="169"/>
    </row>
    <row r="40735" spans="10:10" ht="13">
      <c r="J40735" s="169"/>
    </row>
    <row r="40736" spans="10:10" ht="13">
      <c r="J40736" s="169"/>
    </row>
    <row r="40737" spans="10:10" ht="13">
      <c r="J40737" s="169"/>
    </row>
    <row r="40738" spans="10:10" ht="13">
      <c r="J40738" s="169"/>
    </row>
    <row r="40739" spans="10:10" ht="13">
      <c r="J40739" s="169"/>
    </row>
    <row r="40740" spans="10:10" ht="13">
      <c r="J40740" s="169"/>
    </row>
    <row r="40741" spans="10:10" ht="13">
      <c r="J40741" s="169"/>
    </row>
    <row r="40742" spans="10:10" ht="13">
      <c r="J40742" s="169"/>
    </row>
    <row r="40743" spans="10:10" ht="13">
      <c r="J40743" s="169"/>
    </row>
    <row r="40744" spans="10:10" ht="13">
      <c r="J40744" s="169"/>
    </row>
    <row r="40745" spans="10:10" ht="13">
      <c r="J40745" s="169"/>
    </row>
    <row r="40746" spans="10:10" ht="13">
      <c r="J40746" s="169"/>
    </row>
    <row r="40747" spans="10:10" ht="13">
      <c r="J40747" s="169"/>
    </row>
    <row r="40748" spans="10:10" ht="13">
      <c r="J40748" s="169"/>
    </row>
    <row r="40749" spans="10:10" ht="13">
      <c r="J40749" s="169"/>
    </row>
    <row r="40750" spans="10:10" ht="13">
      <c r="J40750" s="169"/>
    </row>
    <row r="40751" spans="10:10" ht="13">
      <c r="J40751" s="169"/>
    </row>
    <row r="40752" spans="10:10" ht="13">
      <c r="J40752" s="169"/>
    </row>
    <row r="40753" spans="10:10" ht="13">
      <c r="J40753" s="169"/>
    </row>
    <row r="40754" spans="10:10" ht="13">
      <c r="J40754" s="169"/>
    </row>
    <row r="40755" spans="10:10" ht="13">
      <c r="J40755" s="169"/>
    </row>
    <row r="40756" spans="10:10" ht="13">
      <c r="J40756" s="169"/>
    </row>
    <row r="40757" spans="10:10" ht="13">
      <c r="J40757" s="169"/>
    </row>
    <row r="40758" spans="10:10" ht="13">
      <c r="J40758" s="169"/>
    </row>
    <row r="40759" spans="10:10" ht="13">
      <c r="J40759" s="169"/>
    </row>
    <row r="40760" spans="10:10" ht="13">
      <c r="J40760" s="169"/>
    </row>
    <row r="40761" spans="10:10" ht="13">
      <c r="J40761" s="169"/>
    </row>
    <row r="40762" spans="10:10" ht="13">
      <c r="J40762" s="169"/>
    </row>
    <row r="40763" spans="10:10" ht="13">
      <c r="J40763" s="169"/>
    </row>
    <row r="40764" spans="10:10" ht="13">
      <c r="J40764" s="169"/>
    </row>
    <row r="40765" spans="10:10" ht="13">
      <c r="J40765" s="169"/>
    </row>
    <row r="40766" spans="10:10" ht="13">
      <c r="J40766" s="169"/>
    </row>
    <row r="40767" spans="10:10" ht="13">
      <c r="J40767" s="169"/>
    </row>
    <row r="40768" spans="10:10" ht="13">
      <c r="J40768" s="169"/>
    </row>
    <row r="40769" spans="10:10" ht="13">
      <c r="J40769" s="169"/>
    </row>
    <row r="40770" spans="10:10" ht="13">
      <c r="J40770" s="169"/>
    </row>
    <row r="40771" spans="10:10" ht="13">
      <c r="J40771" s="169"/>
    </row>
    <row r="40772" spans="10:10" ht="13">
      <c r="J40772" s="169"/>
    </row>
    <row r="40773" spans="10:10" ht="13">
      <c r="J40773" s="169"/>
    </row>
    <row r="40774" spans="10:10" ht="13">
      <c r="J40774" s="169"/>
    </row>
    <row r="40775" spans="10:10" ht="13">
      <c r="J40775" s="169"/>
    </row>
    <row r="40776" spans="10:10" ht="13">
      <c r="J40776" s="169"/>
    </row>
    <row r="40777" spans="10:10" ht="13">
      <c r="J40777" s="169"/>
    </row>
    <row r="40778" spans="10:10" ht="13">
      <c r="J40778" s="169"/>
    </row>
    <row r="40779" spans="10:10" ht="13">
      <c r="J40779" s="169"/>
    </row>
    <row r="40780" spans="10:10" ht="13">
      <c r="J40780" s="169"/>
    </row>
    <row r="40781" spans="10:10" ht="13">
      <c r="J40781" s="169"/>
    </row>
    <row r="40782" spans="10:10" ht="13">
      <c r="J40782" s="169"/>
    </row>
    <row r="40783" spans="10:10" ht="13">
      <c r="J40783" s="169"/>
    </row>
    <row r="40784" spans="10:10" ht="13">
      <c r="J40784" s="169"/>
    </row>
    <row r="40785" spans="10:10" ht="13">
      <c r="J40785" s="169"/>
    </row>
    <row r="40786" spans="10:10" ht="13">
      <c r="J40786" s="169"/>
    </row>
    <row r="40787" spans="10:10" ht="13">
      <c r="J40787" s="169"/>
    </row>
    <row r="40788" spans="10:10" ht="13">
      <c r="J40788" s="169"/>
    </row>
    <row r="40789" spans="10:10" ht="13">
      <c r="J40789" s="169"/>
    </row>
    <row r="40790" spans="10:10" ht="13">
      <c r="J40790" s="169"/>
    </row>
    <row r="40791" spans="10:10" ht="13">
      <c r="J40791" s="169"/>
    </row>
    <row r="40792" spans="10:10" ht="13">
      <c r="J40792" s="169"/>
    </row>
    <row r="40793" spans="10:10" ht="13">
      <c r="J40793" s="169"/>
    </row>
    <row r="40794" spans="10:10" ht="13">
      <c r="J40794" s="169"/>
    </row>
    <row r="40795" spans="10:10" ht="13">
      <c r="J40795" s="169"/>
    </row>
    <row r="40796" spans="10:10" ht="13">
      <c r="J40796" s="169"/>
    </row>
    <row r="40797" spans="10:10" ht="13">
      <c r="J40797" s="169"/>
    </row>
    <row r="40798" spans="10:10" ht="13">
      <c r="J40798" s="169"/>
    </row>
    <row r="40799" spans="10:10" ht="13">
      <c r="J40799" s="169"/>
    </row>
    <row r="40800" spans="10:10" ht="13">
      <c r="J40800" s="169"/>
    </row>
    <row r="40801" spans="10:10" ht="13">
      <c r="J40801" s="169"/>
    </row>
    <row r="40802" spans="10:10" ht="13">
      <c r="J40802" s="169"/>
    </row>
    <row r="40803" spans="10:10" ht="13">
      <c r="J40803" s="169"/>
    </row>
    <row r="40804" spans="10:10" ht="13">
      <c r="J40804" s="169"/>
    </row>
    <row r="40805" spans="10:10" ht="13">
      <c r="J40805" s="169"/>
    </row>
    <row r="40806" spans="10:10" ht="13">
      <c r="J40806" s="169"/>
    </row>
    <row r="40807" spans="10:10" ht="13">
      <c r="J40807" s="169"/>
    </row>
    <row r="40808" spans="10:10" ht="13">
      <c r="J40808" s="169"/>
    </row>
    <row r="40809" spans="10:10" ht="13">
      <c r="J40809" s="169"/>
    </row>
    <row r="40810" spans="10:10" ht="13">
      <c r="J40810" s="169"/>
    </row>
    <row r="40811" spans="10:10" ht="13">
      <c r="J40811" s="169"/>
    </row>
    <row r="40812" spans="10:10" ht="13">
      <c r="J40812" s="169"/>
    </row>
    <row r="40813" spans="10:10" ht="13">
      <c r="J40813" s="169"/>
    </row>
    <row r="40814" spans="10:10" ht="13">
      <c r="J40814" s="169"/>
    </row>
    <row r="40815" spans="10:10" ht="13">
      <c r="J40815" s="169"/>
    </row>
    <row r="40816" spans="10:10" ht="13">
      <c r="J40816" s="169"/>
    </row>
    <row r="40817" spans="10:10" ht="13">
      <c r="J40817" s="169"/>
    </row>
    <row r="40818" spans="10:10" ht="13">
      <c r="J40818" s="169"/>
    </row>
    <row r="40819" spans="10:10" ht="13">
      <c r="J40819" s="169"/>
    </row>
    <row r="40820" spans="10:10" ht="13">
      <c r="J40820" s="169"/>
    </row>
    <row r="40821" spans="10:10" ht="13">
      <c r="J40821" s="169"/>
    </row>
    <row r="40822" spans="10:10" ht="13">
      <c r="J40822" s="169"/>
    </row>
    <row r="40823" spans="10:10" ht="13">
      <c r="J40823" s="169"/>
    </row>
    <row r="40824" spans="10:10" ht="13">
      <c r="J40824" s="169"/>
    </row>
    <row r="40825" spans="10:10" ht="13">
      <c r="J40825" s="169"/>
    </row>
    <row r="40826" spans="10:10" ht="13">
      <c r="J40826" s="169"/>
    </row>
    <row r="40827" spans="10:10" ht="13">
      <c r="J40827" s="169"/>
    </row>
    <row r="40828" spans="10:10" ht="13">
      <c r="J40828" s="169"/>
    </row>
    <row r="40829" spans="10:10" ht="13">
      <c r="J40829" s="169"/>
    </row>
    <row r="40830" spans="10:10" ht="13">
      <c r="J40830" s="169"/>
    </row>
    <row r="40831" spans="10:10" ht="13">
      <c r="J40831" s="169"/>
    </row>
    <row r="40832" spans="10:10" ht="13">
      <c r="J40832" s="169"/>
    </row>
    <row r="40833" spans="10:10" ht="13">
      <c r="J40833" s="169"/>
    </row>
    <row r="40834" spans="10:10" ht="13">
      <c r="J40834" s="169"/>
    </row>
    <row r="40835" spans="10:10" ht="13">
      <c r="J40835" s="169"/>
    </row>
    <row r="40836" spans="10:10" ht="13">
      <c r="J40836" s="169"/>
    </row>
    <row r="40837" spans="10:10" ht="13">
      <c r="J40837" s="169"/>
    </row>
    <row r="40838" spans="10:10" ht="13">
      <c r="J40838" s="169"/>
    </row>
    <row r="40839" spans="10:10" ht="13">
      <c r="J40839" s="169"/>
    </row>
    <row r="40840" spans="10:10" ht="13">
      <c r="J40840" s="169"/>
    </row>
    <row r="40841" spans="10:10" ht="13">
      <c r="J40841" s="169"/>
    </row>
    <row r="40842" spans="10:10" ht="13">
      <c r="J40842" s="169"/>
    </row>
    <row r="40843" spans="10:10" ht="13">
      <c r="J40843" s="169"/>
    </row>
    <row r="40844" spans="10:10" ht="13">
      <c r="J40844" s="169"/>
    </row>
    <row r="40845" spans="10:10" ht="13">
      <c r="J40845" s="169"/>
    </row>
    <row r="40846" spans="10:10" ht="13">
      <c r="J40846" s="169"/>
    </row>
    <row r="40847" spans="10:10" ht="13">
      <c r="J40847" s="169"/>
    </row>
    <row r="40848" spans="10:10" ht="13">
      <c r="J40848" s="169"/>
    </row>
    <row r="40849" spans="10:10" ht="13">
      <c r="J40849" s="169"/>
    </row>
    <row r="40850" spans="10:10" ht="13">
      <c r="J40850" s="169"/>
    </row>
    <row r="40851" spans="10:10" ht="13">
      <c r="J40851" s="169"/>
    </row>
    <row r="40852" spans="10:10" ht="13">
      <c r="J40852" s="169"/>
    </row>
    <row r="40853" spans="10:10" ht="13">
      <c r="J40853" s="169"/>
    </row>
    <row r="40854" spans="10:10" ht="13">
      <c r="J40854" s="169"/>
    </row>
    <row r="40855" spans="10:10" ht="13">
      <c r="J40855" s="169"/>
    </row>
    <row r="40856" spans="10:10" ht="13">
      <c r="J40856" s="169"/>
    </row>
    <row r="40857" spans="10:10" ht="13">
      <c r="J40857" s="169"/>
    </row>
    <row r="40858" spans="10:10" ht="13">
      <c r="J40858" s="169"/>
    </row>
    <row r="40859" spans="10:10" ht="13">
      <c r="J40859" s="169"/>
    </row>
    <row r="40860" spans="10:10" ht="13">
      <c r="J40860" s="169"/>
    </row>
    <row r="40861" spans="10:10" ht="13">
      <c r="J40861" s="169"/>
    </row>
    <row r="40862" spans="10:10" ht="13">
      <c r="J40862" s="169"/>
    </row>
    <row r="40863" spans="10:10" ht="13">
      <c r="J40863" s="169"/>
    </row>
    <row r="40864" spans="10:10" ht="13">
      <c r="J40864" s="169"/>
    </row>
    <row r="40865" spans="10:10" ht="13">
      <c r="J40865" s="169"/>
    </row>
    <row r="40866" spans="10:10" ht="13">
      <c r="J40866" s="169"/>
    </row>
    <row r="40867" spans="10:10" ht="13">
      <c r="J40867" s="169"/>
    </row>
    <row r="40868" spans="10:10" ht="13">
      <c r="J40868" s="169"/>
    </row>
    <row r="40869" spans="10:10" ht="13">
      <c r="J40869" s="169"/>
    </row>
    <row r="40870" spans="10:10" ht="13">
      <c r="J40870" s="169"/>
    </row>
    <row r="40871" spans="10:10" ht="13">
      <c r="J40871" s="169"/>
    </row>
    <row r="40872" spans="10:10" ht="13">
      <c r="J40872" s="169"/>
    </row>
    <row r="40873" spans="10:10" ht="13">
      <c r="J40873" s="169"/>
    </row>
    <row r="40874" spans="10:10" ht="13">
      <c r="J40874" s="169"/>
    </row>
    <row r="40875" spans="10:10" ht="13">
      <c r="J40875" s="169"/>
    </row>
    <row r="40876" spans="10:10" ht="13">
      <c r="J40876" s="169"/>
    </row>
    <row r="40877" spans="10:10" ht="13">
      <c r="J40877" s="169"/>
    </row>
    <row r="40878" spans="10:10" ht="13">
      <c r="J40878" s="169"/>
    </row>
    <row r="40879" spans="10:10" ht="13">
      <c r="J40879" s="169"/>
    </row>
    <row r="40880" spans="10:10" ht="13">
      <c r="J40880" s="169"/>
    </row>
    <row r="40881" spans="10:10" ht="13">
      <c r="J40881" s="169"/>
    </row>
    <row r="40882" spans="10:10" ht="13">
      <c r="J40882" s="169"/>
    </row>
    <row r="40883" spans="10:10" ht="13">
      <c r="J40883" s="169"/>
    </row>
    <row r="40884" spans="10:10" ht="13">
      <c r="J40884" s="169"/>
    </row>
    <row r="40885" spans="10:10" ht="13">
      <c r="J40885" s="169"/>
    </row>
    <row r="40886" spans="10:10" ht="13">
      <c r="J40886" s="169"/>
    </row>
    <row r="40887" spans="10:10" ht="13">
      <c r="J40887" s="169"/>
    </row>
    <row r="40888" spans="10:10" ht="13">
      <c r="J40888" s="169"/>
    </row>
    <row r="40889" spans="10:10" ht="13">
      <c r="J40889" s="169"/>
    </row>
    <row r="40890" spans="10:10" ht="13">
      <c r="J40890" s="169"/>
    </row>
    <row r="40891" spans="10:10" ht="13">
      <c r="J40891" s="169"/>
    </row>
    <row r="40892" spans="10:10" ht="13">
      <c r="J40892" s="169"/>
    </row>
    <row r="40893" spans="10:10" ht="13">
      <c r="J40893" s="169"/>
    </row>
    <row r="40894" spans="10:10" ht="13">
      <c r="J40894" s="169"/>
    </row>
    <row r="40895" spans="10:10" ht="13">
      <c r="J40895" s="169"/>
    </row>
    <row r="40896" spans="10:10" ht="13">
      <c r="J40896" s="169"/>
    </row>
    <row r="40897" spans="10:10" ht="13">
      <c r="J40897" s="169"/>
    </row>
    <row r="40898" spans="10:10" ht="13">
      <c r="J40898" s="169"/>
    </row>
    <row r="40899" spans="10:10" ht="13">
      <c r="J40899" s="169"/>
    </row>
    <row r="40900" spans="10:10" ht="13">
      <c r="J40900" s="169"/>
    </row>
    <row r="40901" spans="10:10" ht="13">
      <c r="J40901" s="169"/>
    </row>
    <row r="40902" spans="10:10" ht="13">
      <c r="J40902" s="169"/>
    </row>
    <row r="40903" spans="10:10" ht="13">
      <c r="J40903" s="169"/>
    </row>
    <row r="40904" spans="10:10" ht="13">
      <c r="J40904" s="169"/>
    </row>
    <row r="40905" spans="10:10" ht="13">
      <c r="J40905" s="169"/>
    </row>
    <row r="40906" spans="10:10" ht="13">
      <c r="J40906" s="169"/>
    </row>
    <row r="40907" spans="10:10" ht="13">
      <c r="J40907" s="169"/>
    </row>
    <row r="40908" spans="10:10" ht="13">
      <c r="J40908" s="169"/>
    </row>
    <row r="40909" spans="10:10" ht="13">
      <c r="J40909" s="169"/>
    </row>
    <row r="40910" spans="10:10" ht="13">
      <c r="J40910" s="169"/>
    </row>
    <row r="40911" spans="10:10" ht="13">
      <c r="J40911" s="169"/>
    </row>
    <row r="40912" spans="10:10" ht="13">
      <c r="J40912" s="169"/>
    </row>
    <row r="40913" spans="10:10" ht="13">
      <c r="J40913" s="169"/>
    </row>
    <row r="40914" spans="10:10" ht="13">
      <c r="J40914" s="169"/>
    </row>
    <row r="40915" spans="10:10" ht="13">
      <c r="J40915" s="169"/>
    </row>
    <row r="40916" spans="10:10" ht="13">
      <c r="J40916" s="169"/>
    </row>
    <row r="40917" spans="10:10" ht="13">
      <c r="J40917" s="169"/>
    </row>
    <row r="40918" spans="10:10" ht="13">
      <c r="J40918" s="169"/>
    </row>
    <row r="40919" spans="10:10" ht="13">
      <c r="J40919" s="169"/>
    </row>
    <row r="40920" spans="10:10" ht="13">
      <c r="J40920" s="169"/>
    </row>
    <row r="40921" spans="10:10" ht="13">
      <c r="J40921" s="169"/>
    </row>
    <row r="40922" spans="10:10" ht="13">
      <c r="J40922" s="169"/>
    </row>
    <row r="40923" spans="10:10" ht="13">
      <c r="J40923" s="169"/>
    </row>
    <row r="40924" spans="10:10" ht="13">
      <c r="J40924" s="169"/>
    </row>
    <row r="40925" spans="10:10" ht="13">
      <c r="J40925" s="169"/>
    </row>
    <row r="40926" spans="10:10" ht="13">
      <c r="J40926" s="169"/>
    </row>
    <row r="40927" spans="10:10" ht="13">
      <c r="J40927" s="169"/>
    </row>
    <row r="40928" spans="10:10" ht="13">
      <c r="J40928" s="169"/>
    </row>
    <row r="40929" spans="10:10" ht="13">
      <c r="J40929" s="169"/>
    </row>
    <row r="40930" spans="10:10" ht="13">
      <c r="J40930" s="169"/>
    </row>
    <row r="40931" spans="10:10" ht="13">
      <c r="J40931" s="169"/>
    </row>
    <row r="40932" spans="10:10" ht="13">
      <c r="J40932" s="169"/>
    </row>
    <row r="40933" spans="10:10" ht="13">
      <c r="J40933" s="169"/>
    </row>
    <row r="40934" spans="10:10" ht="13">
      <c r="J40934" s="169"/>
    </row>
    <row r="40935" spans="10:10" ht="13">
      <c r="J40935" s="169"/>
    </row>
    <row r="40936" spans="10:10" ht="13">
      <c r="J40936" s="169"/>
    </row>
    <row r="40937" spans="10:10" ht="13">
      <c r="J40937" s="169"/>
    </row>
    <row r="40938" spans="10:10" ht="13">
      <c r="J40938" s="169"/>
    </row>
    <row r="40939" spans="10:10" ht="13">
      <c r="J40939" s="169"/>
    </row>
    <row r="40940" spans="10:10" ht="13">
      <c r="J40940" s="169"/>
    </row>
    <row r="40941" spans="10:10" ht="13">
      <c r="J40941" s="169"/>
    </row>
    <row r="40942" spans="10:10" ht="13">
      <c r="J40942" s="169"/>
    </row>
    <row r="40943" spans="10:10" ht="13">
      <c r="J40943" s="169"/>
    </row>
    <row r="40944" spans="10:10" ht="13">
      <c r="J40944" s="169"/>
    </row>
    <row r="40945" spans="10:10" ht="13">
      <c r="J40945" s="169"/>
    </row>
    <row r="40946" spans="10:10" ht="13">
      <c r="J40946" s="169"/>
    </row>
    <row r="40947" spans="10:10" ht="13">
      <c r="J40947" s="169"/>
    </row>
    <row r="40948" spans="10:10" ht="13">
      <c r="J40948" s="169"/>
    </row>
    <row r="40949" spans="10:10" ht="13">
      <c r="J40949" s="169"/>
    </row>
    <row r="40950" spans="10:10" ht="13">
      <c r="J40950" s="169"/>
    </row>
    <row r="40951" spans="10:10" ht="13">
      <c r="J40951" s="169"/>
    </row>
    <row r="40952" spans="10:10" ht="13">
      <c r="J40952" s="169"/>
    </row>
    <row r="40953" spans="10:10" ht="13">
      <c r="J40953" s="169"/>
    </row>
    <row r="40954" spans="10:10" ht="13">
      <c r="J40954" s="169"/>
    </row>
    <row r="40955" spans="10:10" ht="13">
      <c r="J40955" s="169"/>
    </row>
    <row r="40956" spans="10:10" ht="13">
      <c r="J40956" s="169"/>
    </row>
    <row r="40957" spans="10:10" ht="13">
      <c r="J40957" s="169"/>
    </row>
    <row r="40958" spans="10:10" ht="13">
      <c r="J40958" s="169"/>
    </row>
    <row r="40959" spans="10:10" ht="13">
      <c r="J40959" s="169"/>
    </row>
    <row r="40960" spans="10:10" ht="13">
      <c r="J40960" s="169"/>
    </row>
    <row r="40961" spans="10:10" ht="13">
      <c r="J40961" s="169"/>
    </row>
    <row r="40962" spans="10:10" ht="13">
      <c r="J40962" s="169"/>
    </row>
    <row r="40963" spans="10:10" ht="13">
      <c r="J40963" s="169"/>
    </row>
    <row r="40964" spans="10:10" ht="13">
      <c r="J40964" s="169"/>
    </row>
    <row r="40965" spans="10:10" ht="13">
      <c r="J40965" s="169"/>
    </row>
    <row r="40966" spans="10:10" ht="13">
      <c r="J40966" s="169"/>
    </row>
    <row r="40967" spans="10:10" ht="13">
      <c r="J40967" s="169"/>
    </row>
    <row r="40968" spans="10:10" ht="13">
      <c r="J40968" s="169"/>
    </row>
    <row r="40969" spans="10:10" ht="13">
      <c r="J40969" s="169"/>
    </row>
    <row r="40970" spans="10:10" ht="13">
      <c r="J40970" s="169"/>
    </row>
    <row r="40971" spans="10:10" ht="13">
      <c r="J40971" s="169"/>
    </row>
    <row r="40972" spans="10:10" ht="13">
      <c r="J40972" s="169"/>
    </row>
    <row r="40973" spans="10:10" ht="13">
      <c r="J40973" s="169"/>
    </row>
    <row r="40974" spans="10:10" ht="13">
      <c r="J40974" s="169"/>
    </row>
    <row r="40975" spans="10:10" ht="13">
      <c r="J40975" s="169"/>
    </row>
    <row r="40976" spans="10:10" ht="13">
      <c r="J40976" s="169"/>
    </row>
    <row r="40977" spans="10:10" ht="13">
      <c r="J40977" s="169"/>
    </row>
    <row r="40978" spans="10:10" ht="13">
      <c r="J40978" s="169"/>
    </row>
    <row r="40979" spans="10:10" ht="13">
      <c r="J40979" s="169"/>
    </row>
    <row r="40980" spans="10:10" ht="13">
      <c r="J40980" s="169"/>
    </row>
    <row r="40981" spans="10:10" ht="13">
      <c r="J40981" s="169"/>
    </row>
    <row r="40982" spans="10:10" ht="13">
      <c r="J40982" s="169"/>
    </row>
    <row r="40983" spans="10:10" ht="13">
      <c r="J40983" s="169"/>
    </row>
    <row r="40984" spans="10:10" ht="13">
      <c r="J40984" s="169"/>
    </row>
    <row r="40985" spans="10:10" ht="13">
      <c r="J40985" s="169"/>
    </row>
    <row r="40986" spans="10:10" ht="13">
      <c r="J40986" s="169"/>
    </row>
    <row r="40987" spans="10:10" ht="13">
      <c r="J40987" s="169"/>
    </row>
    <row r="40988" spans="10:10" ht="13">
      <c r="J40988" s="169"/>
    </row>
    <row r="40989" spans="10:10" ht="13">
      <c r="J40989" s="169"/>
    </row>
    <row r="40990" spans="10:10" ht="13">
      <c r="J40990" s="169"/>
    </row>
    <row r="40991" spans="10:10" ht="13">
      <c r="J40991" s="169"/>
    </row>
    <row r="40992" spans="10:10" ht="13">
      <c r="J40992" s="169"/>
    </row>
    <row r="40993" spans="10:10" ht="13">
      <c r="J40993" s="169"/>
    </row>
    <row r="40994" spans="10:10" ht="13">
      <c r="J40994" s="169"/>
    </row>
    <row r="40995" spans="10:10" ht="13">
      <c r="J40995" s="169"/>
    </row>
    <row r="40996" spans="10:10" ht="13">
      <c r="J40996" s="169"/>
    </row>
    <row r="40997" spans="10:10" ht="13">
      <c r="J40997" s="169"/>
    </row>
    <row r="40998" spans="10:10" ht="13">
      <c r="J40998" s="169"/>
    </row>
    <row r="40999" spans="10:10" ht="13">
      <c r="J40999" s="169"/>
    </row>
    <row r="41000" spans="10:10" ht="13">
      <c r="J41000" s="169"/>
    </row>
    <row r="41001" spans="10:10" ht="13">
      <c r="J41001" s="169"/>
    </row>
    <row r="41002" spans="10:10" ht="13">
      <c r="J41002" s="169"/>
    </row>
    <row r="41003" spans="10:10" ht="13">
      <c r="J41003" s="169"/>
    </row>
    <row r="41004" spans="10:10" ht="13">
      <c r="J41004" s="169"/>
    </row>
    <row r="41005" spans="10:10" ht="13">
      <c r="J41005" s="169"/>
    </row>
    <row r="41006" spans="10:10" ht="13">
      <c r="J41006" s="169"/>
    </row>
    <row r="41007" spans="10:10" ht="13">
      <c r="J41007" s="169"/>
    </row>
    <row r="41008" spans="10:10" ht="13">
      <c r="J41008" s="169"/>
    </row>
    <row r="41009" spans="10:10" ht="13">
      <c r="J41009" s="169"/>
    </row>
    <row r="41010" spans="10:10" ht="13">
      <c r="J41010" s="169"/>
    </row>
    <row r="41011" spans="10:10" ht="13">
      <c r="J41011" s="169"/>
    </row>
    <row r="41012" spans="10:10" ht="13">
      <c r="J41012" s="169"/>
    </row>
    <row r="41013" spans="10:10" ht="13">
      <c r="J41013" s="169"/>
    </row>
    <row r="41014" spans="10:10" ht="13">
      <c r="J41014" s="169"/>
    </row>
    <row r="41015" spans="10:10" ht="13">
      <c r="J41015" s="169"/>
    </row>
    <row r="41016" spans="10:10" ht="13">
      <c r="J41016" s="169"/>
    </row>
    <row r="41017" spans="10:10" ht="13">
      <c r="J41017" s="169"/>
    </row>
    <row r="41018" spans="10:10" ht="13">
      <c r="J41018" s="169"/>
    </row>
    <row r="41019" spans="10:10" ht="13">
      <c r="J41019" s="169"/>
    </row>
    <row r="41020" spans="10:10" ht="13">
      <c r="J41020" s="169"/>
    </row>
    <row r="41021" spans="10:10" ht="13">
      <c r="J41021" s="169"/>
    </row>
    <row r="41022" spans="10:10" ht="13">
      <c r="J41022" s="169"/>
    </row>
    <row r="41023" spans="10:10" ht="13">
      <c r="J41023" s="169"/>
    </row>
    <row r="41024" spans="10:10" ht="13">
      <c r="J41024" s="169"/>
    </row>
    <row r="41025" spans="10:10" ht="13">
      <c r="J41025" s="169"/>
    </row>
    <row r="41026" spans="10:10" ht="13">
      <c r="J41026" s="169"/>
    </row>
    <row r="41027" spans="10:10" ht="13">
      <c r="J41027" s="169"/>
    </row>
    <row r="41028" spans="10:10" ht="13">
      <c r="J41028" s="169"/>
    </row>
    <row r="41029" spans="10:10" ht="13">
      <c r="J41029" s="169"/>
    </row>
    <row r="41030" spans="10:10" ht="13">
      <c r="J41030" s="169"/>
    </row>
    <row r="41031" spans="10:10" ht="13">
      <c r="J41031" s="169"/>
    </row>
    <row r="41032" spans="10:10" ht="13">
      <c r="J41032" s="169"/>
    </row>
    <row r="41033" spans="10:10" ht="13">
      <c r="J41033" s="169"/>
    </row>
    <row r="41034" spans="10:10" ht="13">
      <c r="J41034" s="169"/>
    </row>
    <row r="41035" spans="10:10" ht="13">
      <c r="J41035" s="169"/>
    </row>
    <row r="41036" spans="10:10" ht="13">
      <c r="J41036" s="169"/>
    </row>
    <row r="41037" spans="10:10" ht="13">
      <c r="J41037" s="169"/>
    </row>
    <row r="41038" spans="10:10" ht="13">
      <c r="J41038" s="169"/>
    </row>
    <row r="41039" spans="10:10" ht="13">
      <c r="J41039" s="169"/>
    </row>
    <row r="41040" spans="10:10" ht="13">
      <c r="J41040" s="169"/>
    </row>
    <row r="41041" spans="10:10" ht="13">
      <c r="J41041" s="169"/>
    </row>
    <row r="41042" spans="10:10" ht="13">
      <c r="J41042" s="169"/>
    </row>
    <row r="41043" spans="10:10" ht="13">
      <c r="J41043" s="169"/>
    </row>
    <row r="41044" spans="10:10" ht="13">
      <c r="J41044" s="169"/>
    </row>
    <row r="41045" spans="10:10" ht="13">
      <c r="J41045" s="169"/>
    </row>
    <row r="41046" spans="10:10" ht="13">
      <c r="J41046" s="169"/>
    </row>
    <row r="41047" spans="10:10" ht="13">
      <c r="J41047" s="169"/>
    </row>
    <row r="41048" spans="10:10" ht="13">
      <c r="J41048" s="169"/>
    </row>
    <row r="41049" spans="10:10" ht="13">
      <c r="J41049" s="169"/>
    </row>
    <row r="41050" spans="10:10" ht="13">
      <c r="J41050" s="169"/>
    </row>
    <row r="41051" spans="10:10" ht="13">
      <c r="J41051" s="169"/>
    </row>
    <row r="41052" spans="10:10" ht="13">
      <c r="J41052" s="169"/>
    </row>
    <row r="41053" spans="10:10" ht="13">
      <c r="J41053" s="169"/>
    </row>
    <row r="41054" spans="10:10" ht="13">
      <c r="J41054" s="169"/>
    </row>
    <row r="41055" spans="10:10" ht="13">
      <c r="J41055" s="169"/>
    </row>
    <row r="41056" spans="10:10" ht="13">
      <c r="J41056" s="169"/>
    </row>
    <row r="41057" spans="10:10" ht="13">
      <c r="J41057" s="169"/>
    </row>
    <row r="41058" spans="10:10" ht="13">
      <c r="J41058" s="169"/>
    </row>
    <row r="41059" spans="10:10" ht="13">
      <c r="J41059" s="169"/>
    </row>
    <row r="41060" spans="10:10" ht="13">
      <c r="J41060" s="169"/>
    </row>
    <row r="41061" spans="10:10" ht="13">
      <c r="J41061" s="169"/>
    </row>
    <row r="41062" spans="10:10" ht="13">
      <c r="J41062" s="169"/>
    </row>
    <row r="41063" spans="10:10" ht="13">
      <c r="J41063" s="169"/>
    </row>
    <row r="41064" spans="10:10" ht="13">
      <c r="J41064" s="169"/>
    </row>
    <row r="41065" spans="10:10" ht="13">
      <c r="J41065" s="169"/>
    </row>
    <row r="41066" spans="10:10" ht="13">
      <c r="J41066" s="169"/>
    </row>
    <row r="41067" spans="10:10" ht="13">
      <c r="J41067" s="169"/>
    </row>
    <row r="41068" spans="10:10" ht="13">
      <c r="J41068" s="169"/>
    </row>
    <row r="41069" spans="10:10" ht="13">
      <c r="J41069" s="169"/>
    </row>
    <row r="41070" spans="10:10" ht="13">
      <c r="J41070" s="169"/>
    </row>
    <row r="41071" spans="10:10" ht="13">
      <c r="J41071" s="169"/>
    </row>
    <row r="41072" spans="10:10" ht="13">
      <c r="J41072" s="169"/>
    </row>
    <row r="41073" spans="10:10" ht="13">
      <c r="J41073" s="169"/>
    </row>
    <row r="41074" spans="10:10" ht="13">
      <c r="J41074" s="169"/>
    </row>
    <row r="41075" spans="10:10" ht="13">
      <c r="J41075" s="169"/>
    </row>
    <row r="41076" spans="10:10" ht="13">
      <c r="J41076" s="169"/>
    </row>
    <row r="41077" spans="10:10" ht="13">
      <c r="J41077" s="169"/>
    </row>
    <row r="41078" spans="10:10" ht="13">
      <c r="J41078" s="169"/>
    </row>
    <row r="41079" spans="10:10" ht="13">
      <c r="J41079" s="169"/>
    </row>
    <row r="41080" spans="10:10" ht="13">
      <c r="J41080" s="169"/>
    </row>
    <row r="41081" spans="10:10" ht="13">
      <c r="J41081" s="169"/>
    </row>
    <row r="41082" spans="10:10" ht="13">
      <c r="J41082" s="169"/>
    </row>
    <row r="41083" spans="10:10" ht="13">
      <c r="J41083" s="169"/>
    </row>
    <row r="41084" spans="10:10" ht="13">
      <c r="J41084" s="169"/>
    </row>
    <row r="41085" spans="10:10" ht="13">
      <c r="J41085" s="169"/>
    </row>
    <row r="41086" spans="10:10" ht="13">
      <c r="J41086" s="169"/>
    </row>
    <row r="41087" spans="10:10" ht="13">
      <c r="J41087" s="169"/>
    </row>
    <row r="41088" spans="10:10" ht="13">
      <c r="J41088" s="169"/>
    </row>
    <row r="41089" spans="10:10" ht="13">
      <c r="J41089" s="169"/>
    </row>
    <row r="41090" spans="10:10" ht="13">
      <c r="J41090" s="169"/>
    </row>
    <row r="41091" spans="10:10" ht="13">
      <c r="J41091" s="169"/>
    </row>
    <row r="41092" spans="10:10" ht="13">
      <c r="J41092" s="169"/>
    </row>
    <row r="41093" spans="10:10" ht="13">
      <c r="J41093" s="169"/>
    </row>
    <row r="41094" spans="10:10" ht="13">
      <c r="J41094" s="169"/>
    </row>
    <row r="41095" spans="10:10" ht="13">
      <c r="J41095" s="169"/>
    </row>
    <row r="41096" spans="10:10" ht="13">
      <c r="J41096" s="169"/>
    </row>
    <row r="41097" spans="10:10" ht="13">
      <c r="J41097" s="169"/>
    </row>
    <row r="41098" spans="10:10" ht="13">
      <c r="J41098" s="169"/>
    </row>
    <row r="41099" spans="10:10" ht="13">
      <c r="J41099" s="169"/>
    </row>
    <row r="41100" spans="10:10" ht="13">
      <c r="J41100" s="169"/>
    </row>
    <row r="41101" spans="10:10" ht="13">
      <c r="J41101" s="169"/>
    </row>
    <row r="41102" spans="10:10" ht="13">
      <c r="J41102" s="169"/>
    </row>
    <row r="41103" spans="10:10" ht="13">
      <c r="J41103" s="169"/>
    </row>
    <row r="41104" spans="10:10" ht="13">
      <c r="J41104" s="169"/>
    </row>
    <row r="41105" spans="10:10" ht="13">
      <c r="J41105" s="169"/>
    </row>
    <row r="41106" spans="10:10" ht="13">
      <c r="J41106" s="169"/>
    </row>
    <row r="41107" spans="10:10" ht="13">
      <c r="J41107" s="169"/>
    </row>
    <row r="41108" spans="10:10" ht="13">
      <c r="J41108" s="169"/>
    </row>
    <row r="41109" spans="10:10" ht="13">
      <c r="J41109" s="169"/>
    </row>
    <row r="41110" spans="10:10" ht="13">
      <c r="J41110" s="169"/>
    </row>
    <row r="41111" spans="10:10" ht="13">
      <c r="J41111" s="169"/>
    </row>
    <row r="41112" spans="10:10" ht="13">
      <c r="J41112" s="169"/>
    </row>
    <row r="41113" spans="10:10" ht="13">
      <c r="J41113" s="169"/>
    </row>
    <row r="41114" spans="10:10" ht="13">
      <c r="J41114" s="169"/>
    </row>
    <row r="41115" spans="10:10" ht="13">
      <c r="J41115" s="169"/>
    </row>
    <row r="41116" spans="10:10" ht="13">
      <c r="J41116" s="169"/>
    </row>
    <row r="41117" spans="10:10" ht="13">
      <c r="J41117" s="169"/>
    </row>
    <row r="41118" spans="10:10" ht="13">
      <c r="J41118" s="169"/>
    </row>
    <row r="41119" spans="10:10" ht="13">
      <c r="J41119" s="169"/>
    </row>
    <row r="41120" spans="10:10" ht="13">
      <c r="J41120" s="169"/>
    </row>
    <row r="41121" spans="10:10" ht="13">
      <c r="J41121" s="169"/>
    </row>
    <row r="41122" spans="10:10" ht="13">
      <c r="J41122" s="169"/>
    </row>
    <row r="41123" spans="10:10" ht="13">
      <c r="J41123" s="169"/>
    </row>
    <row r="41124" spans="10:10" ht="13">
      <c r="J41124" s="169"/>
    </row>
    <row r="41125" spans="10:10" ht="13">
      <c r="J41125" s="169"/>
    </row>
    <row r="41126" spans="10:10" ht="13">
      <c r="J41126" s="169"/>
    </row>
    <row r="41127" spans="10:10" ht="13">
      <c r="J41127" s="169"/>
    </row>
    <row r="41128" spans="10:10" ht="13">
      <c r="J41128" s="169"/>
    </row>
    <row r="41129" spans="10:10" ht="13">
      <c r="J41129" s="169"/>
    </row>
    <row r="41130" spans="10:10" ht="13">
      <c r="J41130" s="169"/>
    </row>
    <row r="41131" spans="10:10" ht="13">
      <c r="J41131" s="169"/>
    </row>
    <row r="41132" spans="10:10" ht="13">
      <c r="J41132" s="169"/>
    </row>
    <row r="41133" spans="10:10" ht="13">
      <c r="J41133" s="169"/>
    </row>
    <row r="41134" spans="10:10" ht="13">
      <c r="J41134" s="169"/>
    </row>
    <row r="41135" spans="10:10" ht="13">
      <c r="J41135" s="169"/>
    </row>
    <row r="41136" spans="10:10" ht="13">
      <c r="J41136" s="169"/>
    </row>
    <row r="41137" spans="10:10" ht="13">
      <c r="J41137" s="169"/>
    </row>
    <row r="41138" spans="10:10" ht="13">
      <c r="J41138" s="169"/>
    </row>
    <row r="41139" spans="10:10" ht="13">
      <c r="J41139" s="169"/>
    </row>
    <row r="41140" spans="10:10" ht="13">
      <c r="J41140" s="169"/>
    </row>
    <row r="41141" spans="10:10" ht="13">
      <c r="J41141" s="169"/>
    </row>
    <row r="41142" spans="10:10" ht="13">
      <c r="J41142" s="169"/>
    </row>
    <row r="41143" spans="10:10" ht="13">
      <c r="J41143" s="169"/>
    </row>
    <row r="41144" spans="10:10" ht="13">
      <c r="J41144" s="169"/>
    </row>
    <row r="41145" spans="10:10" ht="13">
      <c r="J41145" s="169"/>
    </row>
    <row r="41146" spans="10:10" ht="13">
      <c r="J41146" s="169"/>
    </row>
    <row r="41147" spans="10:10" ht="13">
      <c r="J41147" s="169"/>
    </row>
    <row r="41148" spans="10:10" ht="13">
      <c r="J41148" s="169"/>
    </row>
    <row r="41149" spans="10:10" ht="13">
      <c r="J41149" s="169"/>
    </row>
    <row r="41150" spans="10:10" ht="13">
      <c r="J41150" s="169"/>
    </row>
    <row r="41151" spans="10:10" ht="13">
      <c r="J41151" s="169"/>
    </row>
    <row r="41152" spans="10:10" ht="13">
      <c r="J41152" s="169"/>
    </row>
    <row r="41153" spans="10:10" ht="13">
      <c r="J41153" s="169"/>
    </row>
    <row r="41154" spans="10:10" ht="13">
      <c r="J41154" s="169"/>
    </row>
    <row r="41155" spans="10:10" ht="13">
      <c r="J41155" s="169"/>
    </row>
    <row r="41156" spans="10:10" ht="13">
      <c r="J41156" s="169"/>
    </row>
    <row r="41157" spans="10:10" ht="13">
      <c r="J41157" s="169"/>
    </row>
    <row r="41158" spans="10:10" ht="13">
      <c r="J41158" s="169"/>
    </row>
    <row r="41159" spans="10:10" ht="13">
      <c r="J41159" s="169"/>
    </row>
    <row r="41160" spans="10:10" ht="13">
      <c r="J41160" s="169"/>
    </row>
    <row r="41161" spans="10:10" ht="13">
      <c r="J41161" s="169"/>
    </row>
    <row r="41162" spans="10:10" ht="13">
      <c r="J41162" s="169"/>
    </row>
    <row r="41163" spans="10:10" ht="13">
      <c r="J41163" s="169"/>
    </row>
    <row r="41164" spans="10:10" ht="13">
      <c r="J41164" s="169"/>
    </row>
    <row r="41165" spans="10:10" ht="13">
      <c r="J41165" s="169"/>
    </row>
    <row r="41166" spans="10:10" ht="13">
      <c r="J41166" s="169"/>
    </row>
    <row r="41167" spans="10:10" ht="13">
      <c r="J41167" s="169"/>
    </row>
    <row r="41168" spans="10:10" ht="13">
      <c r="J41168" s="169"/>
    </row>
    <row r="41169" spans="10:10" ht="13">
      <c r="J41169" s="169"/>
    </row>
    <row r="41170" spans="10:10" ht="13">
      <c r="J41170" s="169"/>
    </row>
    <row r="41171" spans="10:10" ht="13">
      <c r="J41171" s="169"/>
    </row>
    <row r="41172" spans="10:10" ht="13">
      <c r="J41172" s="169"/>
    </row>
    <row r="41173" spans="10:10" ht="13">
      <c r="J41173" s="169"/>
    </row>
    <row r="41174" spans="10:10" ht="13">
      <c r="J41174" s="169"/>
    </row>
    <row r="41175" spans="10:10" ht="13">
      <c r="J41175" s="169"/>
    </row>
    <row r="41176" spans="10:10" ht="13">
      <c r="J41176" s="169"/>
    </row>
    <row r="41177" spans="10:10" ht="13">
      <c r="J41177" s="169"/>
    </row>
    <row r="41178" spans="10:10" ht="13">
      <c r="J41178" s="169"/>
    </row>
    <row r="41179" spans="10:10" ht="13">
      <c r="J41179" s="169"/>
    </row>
    <row r="41180" spans="10:10" ht="13">
      <c r="J41180" s="169"/>
    </row>
    <row r="41181" spans="10:10" ht="13">
      <c r="J41181" s="169"/>
    </row>
    <row r="41182" spans="10:10" ht="13">
      <c r="J41182" s="169"/>
    </row>
    <row r="41183" spans="10:10" ht="13">
      <c r="J41183" s="169"/>
    </row>
    <row r="41184" spans="10:10" ht="13">
      <c r="J41184" s="169"/>
    </row>
    <row r="41185" spans="10:10" ht="13">
      <c r="J41185" s="169"/>
    </row>
    <row r="41186" spans="10:10" ht="13">
      <c r="J41186" s="169"/>
    </row>
    <row r="41187" spans="10:10" ht="13">
      <c r="J41187" s="169"/>
    </row>
    <row r="41188" spans="10:10" ht="13">
      <c r="J41188" s="169"/>
    </row>
    <row r="41189" spans="10:10" ht="13">
      <c r="J41189" s="169"/>
    </row>
    <row r="41190" spans="10:10" ht="13">
      <c r="J41190" s="169"/>
    </row>
    <row r="41191" spans="10:10" ht="13">
      <c r="J41191" s="169"/>
    </row>
    <row r="41192" spans="10:10" ht="13">
      <c r="J41192" s="169"/>
    </row>
    <row r="41193" spans="10:10" ht="13">
      <c r="J41193" s="169"/>
    </row>
    <row r="41194" spans="10:10" ht="13">
      <c r="J41194" s="169"/>
    </row>
    <row r="41195" spans="10:10" ht="13">
      <c r="J41195" s="169"/>
    </row>
    <row r="41196" spans="10:10" ht="13">
      <c r="J41196" s="169"/>
    </row>
    <row r="41197" spans="10:10" ht="13">
      <c r="J41197" s="169"/>
    </row>
    <row r="41198" spans="10:10" ht="13">
      <c r="J41198" s="169"/>
    </row>
    <row r="41199" spans="10:10" ht="13">
      <c r="J41199" s="169"/>
    </row>
    <row r="41200" spans="10:10" ht="13">
      <c r="J41200" s="169"/>
    </row>
    <row r="41201" spans="10:10" ht="13">
      <c r="J41201" s="169"/>
    </row>
    <row r="41202" spans="10:10" ht="13">
      <c r="J41202" s="169"/>
    </row>
    <row r="41203" spans="10:10" ht="13">
      <c r="J41203" s="169"/>
    </row>
    <row r="41204" spans="10:10" ht="13">
      <c r="J41204" s="169"/>
    </row>
    <row r="41205" spans="10:10" ht="13">
      <c r="J41205" s="169"/>
    </row>
    <row r="41206" spans="10:10" ht="13">
      <c r="J41206" s="169"/>
    </row>
    <row r="41207" spans="10:10" ht="13">
      <c r="J41207" s="169"/>
    </row>
    <row r="41208" spans="10:10" ht="13">
      <c r="J41208" s="169"/>
    </row>
    <row r="41209" spans="10:10" ht="13">
      <c r="J41209" s="169"/>
    </row>
    <row r="41210" spans="10:10" ht="13">
      <c r="J41210" s="169"/>
    </row>
    <row r="41211" spans="10:10" ht="13">
      <c r="J41211" s="169"/>
    </row>
    <row r="41212" spans="10:10" ht="13">
      <c r="J41212" s="169"/>
    </row>
    <row r="41213" spans="10:10" ht="13">
      <c r="J41213" s="169"/>
    </row>
    <row r="41214" spans="10:10" ht="13">
      <c r="J41214" s="169"/>
    </row>
    <row r="41215" spans="10:10" ht="13">
      <c r="J41215" s="169"/>
    </row>
    <row r="41216" spans="10:10" ht="13">
      <c r="J41216" s="169"/>
    </row>
    <row r="41217" spans="10:10" ht="13">
      <c r="J41217" s="169"/>
    </row>
    <row r="41218" spans="10:10" ht="13">
      <c r="J41218" s="169"/>
    </row>
    <row r="41219" spans="10:10" ht="13">
      <c r="J41219" s="169"/>
    </row>
    <row r="41220" spans="10:10" ht="13">
      <c r="J41220" s="169"/>
    </row>
    <row r="41221" spans="10:10" ht="13">
      <c r="J41221" s="169"/>
    </row>
    <row r="41222" spans="10:10" ht="13">
      <c r="J41222" s="169"/>
    </row>
    <row r="41223" spans="10:10" ht="13">
      <c r="J41223" s="169"/>
    </row>
    <row r="41224" spans="10:10" ht="13">
      <c r="J41224" s="169"/>
    </row>
    <row r="41225" spans="10:10" ht="13">
      <c r="J41225" s="169"/>
    </row>
    <row r="41226" spans="10:10" ht="13">
      <c r="J41226" s="169"/>
    </row>
    <row r="41227" spans="10:10" ht="13">
      <c r="J41227" s="169"/>
    </row>
    <row r="41228" spans="10:10" ht="13">
      <c r="J41228" s="169"/>
    </row>
    <row r="41229" spans="10:10" ht="13">
      <c r="J41229" s="169"/>
    </row>
    <row r="41230" spans="10:10" ht="13">
      <c r="J41230" s="169"/>
    </row>
    <row r="41231" spans="10:10" ht="13">
      <c r="J41231" s="169"/>
    </row>
    <row r="41232" spans="10:10" ht="13">
      <c r="J41232" s="169"/>
    </row>
    <row r="41233" spans="10:10" ht="13">
      <c r="J41233" s="169"/>
    </row>
    <row r="41234" spans="10:10" ht="13">
      <c r="J41234" s="169"/>
    </row>
    <row r="41235" spans="10:10" ht="13">
      <c r="J41235" s="169"/>
    </row>
    <row r="41236" spans="10:10" ht="13">
      <c r="J41236" s="169"/>
    </row>
    <row r="41237" spans="10:10" ht="13">
      <c r="J41237" s="169"/>
    </row>
    <row r="41238" spans="10:10" ht="13">
      <c r="J41238" s="169"/>
    </row>
    <row r="41239" spans="10:10" ht="13">
      <c r="J41239" s="169"/>
    </row>
    <row r="41240" spans="10:10" ht="13">
      <c r="J41240" s="169"/>
    </row>
    <row r="41241" spans="10:10" ht="13">
      <c r="J41241" s="169"/>
    </row>
    <row r="41242" spans="10:10" ht="13">
      <c r="J41242" s="169"/>
    </row>
    <row r="41243" spans="10:10" ht="13">
      <c r="J41243" s="169"/>
    </row>
    <row r="41244" spans="10:10" ht="13">
      <c r="J41244" s="169"/>
    </row>
    <row r="41245" spans="10:10" ht="13">
      <c r="J41245" s="169"/>
    </row>
    <row r="41246" spans="10:10" ht="13">
      <c r="J41246" s="169"/>
    </row>
    <row r="41247" spans="10:10" ht="13">
      <c r="J41247" s="169"/>
    </row>
    <row r="41248" spans="10:10" ht="13">
      <c r="J41248" s="169"/>
    </row>
    <row r="41249" spans="10:10" ht="13">
      <c r="J41249" s="169"/>
    </row>
    <row r="41250" spans="10:10" ht="13">
      <c r="J41250" s="169"/>
    </row>
    <row r="41251" spans="10:10" ht="13">
      <c r="J41251" s="169"/>
    </row>
    <row r="41252" spans="10:10" ht="13">
      <c r="J41252" s="169"/>
    </row>
    <row r="41253" spans="10:10" ht="13">
      <c r="J41253" s="169"/>
    </row>
    <row r="41254" spans="10:10" ht="13">
      <c r="J41254" s="169"/>
    </row>
    <row r="41255" spans="10:10" ht="13">
      <c r="J41255" s="169"/>
    </row>
    <row r="41256" spans="10:10" ht="13">
      <c r="J41256" s="169"/>
    </row>
    <row r="41257" spans="10:10" ht="13">
      <c r="J41257" s="169"/>
    </row>
    <row r="41258" spans="10:10" ht="13">
      <c r="J41258" s="169"/>
    </row>
    <row r="41259" spans="10:10" ht="13">
      <c r="J41259" s="169"/>
    </row>
    <row r="41260" spans="10:10" ht="13">
      <c r="J41260" s="169"/>
    </row>
    <row r="41261" spans="10:10" ht="13">
      <c r="J41261" s="169"/>
    </row>
    <row r="41262" spans="10:10" ht="13">
      <c r="J41262" s="169"/>
    </row>
    <row r="41263" spans="10:10" ht="13">
      <c r="J41263" s="169"/>
    </row>
    <row r="41264" spans="10:10" ht="13">
      <c r="J41264" s="169"/>
    </row>
    <row r="41265" spans="10:10" ht="13">
      <c r="J41265" s="169"/>
    </row>
    <row r="41266" spans="10:10" ht="13">
      <c r="J41266" s="169"/>
    </row>
    <row r="41267" spans="10:10" ht="13">
      <c r="J41267" s="169"/>
    </row>
    <row r="41268" spans="10:10" ht="13">
      <c r="J41268" s="169"/>
    </row>
    <row r="41269" spans="10:10" ht="13">
      <c r="J41269" s="169"/>
    </row>
    <row r="41270" spans="10:10" ht="13">
      <c r="J41270" s="169"/>
    </row>
    <row r="41271" spans="10:10" ht="13">
      <c r="J41271" s="169"/>
    </row>
    <row r="41272" spans="10:10" ht="13">
      <c r="J41272" s="169"/>
    </row>
    <row r="41273" spans="10:10" ht="13">
      <c r="J41273" s="169"/>
    </row>
    <row r="41274" spans="10:10" ht="13">
      <c r="J41274" s="169"/>
    </row>
    <row r="41275" spans="10:10" ht="13">
      <c r="J41275" s="169"/>
    </row>
    <row r="41276" spans="10:10" ht="13">
      <c r="J41276" s="169"/>
    </row>
    <row r="41277" spans="10:10" ht="13">
      <c r="J41277" s="169"/>
    </row>
    <row r="41278" spans="10:10" ht="13">
      <c r="J41278" s="169"/>
    </row>
    <row r="41279" spans="10:10" ht="13">
      <c r="J41279" s="169"/>
    </row>
    <row r="41280" spans="10:10" ht="13">
      <c r="J41280" s="169"/>
    </row>
    <row r="41281" spans="10:10" ht="13">
      <c r="J41281" s="169"/>
    </row>
    <row r="41282" spans="10:10" ht="13">
      <c r="J41282" s="169"/>
    </row>
    <row r="41283" spans="10:10" ht="13">
      <c r="J41283" s="169"/>
    </row>
    <row r="41284" spans="10:10" ht="13">
      <c r="J41284" s="169"/>
    </row>
    <row r="41285" spans="10:10" ht="13">
      <c r="J41285" s="169"/>
    </row>
    <row r="41286" spans="10:10" ht="13">
      <c r="J41286" s="169"/>
    </row>
    <row r="41287" spans="10:10" ht="13">
      <c r="J41287" s="169"/>
    </row>
    <row r="41288" spans="10:10" ht="13">
      <c r="J41288" s="169"/>
    </row>
    <row r="41289" spans="10:10" ht="13">
      <c r="J41289" s="169"/>
    </row>
    <row r="41290" spans="10:10" ht="13">
      <c r="J41290" s="169"/>
    </row>
    <row r="41291" spans="10:10" ht="13">
      <c r="J41291" s="169"/>
    </row>
    <row r="41292" spans="10:10" ht="13">
      <c r="J41292" s="169"/>
    </row>
    <row r="41293" spans="10:10" ht="13">
      <c r="J41293" s="169"/>
    </row>
    <row r="41294" spans="10:10" ht="13">
      <c r="J41294" s="169"/>
    </row>
    <row r="41295" spans="10:10" ht="13">
      <c r="J41295" s="169"/>
    </row>
    <row r="41296" spans="10:10" ht="13">
      <c r="J41296" s="169"/>
    </row>
    <row r="41297" spans="10:10" ht="13">
      <c r="J41297" s="169"/>
    </row>
    <row r="41298" spans="10:10" ht="13">
      <c r="J41298" s="169"/>
    </row>
    <row r="41299" spans="10:10" ht="13">
      <c r="J41299" s="169"/>
    </row>
    <row r="41300" spans="10:10" ht="13">
      <c r="J41300" s="169"/>
    </row>
    <row r="41301" spans="10:10" ht="13">
      <c r="J41301" s="169"/>
    </row>
    <row r="41302" spans="10:10" ht="13">
      <c r="J41302" s="169"/>
    </row>
    <row r="41303" spans="10:10" ht="13">
      <c r="J41303" s="169"/>
    </row>
    <row r="41304" spans="10:10" ht="13">
      <c r="J41304" s="169"/>
    </row>
    <row r="41305" spans="10:10" ht="13">
      <c r="J41305" s="169"/>
    </row>
    <row r="41306" spans="10:10" ht="13">
      <c r="J41306" s="169"/>
    </row>
    <row r="41307" spans="10:10" ht="13">
      <c r="J41307" s="169"/>
    </row>
    <row r="41308" spans="10:10" ht="13">
      <c r="J41308" s="169"/>
    </row>
    <row r="41309" spans="10:10" ht="13">
      <c r="J41309" s="169"/>
    </row>
    <row r="41310" spans="10:10" ht="13">
      <c r="J41310" s="169"/>
    </row>
    <row r="41311" spans="10:10" ht="13">
      <c r="J41311" s="169"/>
    </row>
    <row r="41312" spans="10:10" ht="13">
      <c r="J41312" s="169"/>
    </row>
    <row r="41313" spans="10:10" ht="13">
      <c r="J41313" s="169"/>
    </row>
    <row r="41314" spans="10:10" ht="13">
      <c r="J41314" s="169"/>
    </row>
    <row r="41315" spans="10:10" ht="13">
      <c r="J41315" s="169"/>
    </row>
    <row r="41316" spans="10:10" ht="13">
      <c r="J41316" s="169"/>
    </row>
    <row r="41317" spans="10:10" ht="13">
      <c r="J41317" s="169"/>
    </row>
    <row r="41318" spans="10:10" ht="13">
      <c r="J41318" s="169"/>
    </row>
    <row r="41319" spans="10:10" ht="13">
      <c r="J41319" s="169"/>
    </row>
    <row r="41320" spans="10:10" ht="13">
      <c r="J41320" s="169"/>
    </row>
    <row r="41321" spans="10:10" ht="13">
      <c r="J41321" s="169"/>
    </row>
    <row r="41322" spans="10:10" ht="13">
      <c r="J41322" s="169"/>
    </row>
    <row r="41323" spans="10:10" ht="13">
      <c r="J41323" s="169"/>
    </row>
    <row r="41324" spans="10:10" ht="13">
      <c r="J41324" s="169"/>
    </row>
    <row r="41325" spans="10:10" ht="13">
      <c r="J41325" s="169"/>
    </row>
    <row r="41326" spans="10:10" ht="13">
      <c r="J41326" s="169"/>
    </row>
    <row r="41327" spans="10:10" ht="13">
      <c r="J41327" s="169"/>
    </row>
    <row r="41328" spans="10:10" ht="13">
      <c r="J41328" s="169"/>
    </row>
    <row r="41329" spans="10:10" ht="13">
      <c r="J41329" s="169"/>
    </row>
    <row r="41330" spans="10:10" ht="13">
      <c r="J41330" s="169"/>
    </row>
    <row r="41331" spans="10:10" ht="13">
      <c r="J41331" s="169"/>
    </row>
    <row r="41332" spans="10:10" ht="13">
      <c r="J41332" s="169"/>
    </row>
    <row r="41333" spans="10:10" ht="13">
      <c r="J41333" s="169"/>
    </row>
    <row r="41334" spans="10:10" ht="13">
      <c r="J41334" s="169"/>
    </row>
    <row r="41335" spans="10:10" ht="13">
      <c r="J41335" s="169"/>
    </row>
    <row r="41336" spans="10:10" ht="13">
      <c r="J41336" s="169"/>
    </row>
    <row r="41337" spans="10:10" ht="13">
      <c r="J41337" s="169"/>
    </row>
    <row r="41338" spans="10:10" ht="13">
      <c r="J41338" s="169"/>
    </row>
    <row r="41339" spans="10:10" ht="13">
      <c r="J41339" s="169"/>
    </row>
    <row r="41340" spans="10:10" ht="13">
      <c r="J41340" s="169"/>
    </row>
    <row r="41341" spans="10:10" ht="13">
      <c r="J41341" s="169"/>
    </row>
    <row r="41342" spans="10:10" ht="13">
      <c r="J41342" s="169"/>
    </row>
    <row r="41343" spans="10:10" ht="13">
      <c r="J41343" s="169"/>
    </row>
    <row r="41344" spans="10:10" ht="13">
      <c r="J41344" s="169"/>
    </row>
    <row r="41345" spans="10:10" ht="13">
      <c r="J41345" s="169"/>
    </row>
    <row r="41346" spans="10:10" ht="13">
      <c r="J41346" s="169"/>
    </row>
    <row r="41347" spans="10:10" ht="13">
      <c r="J41347" s="169"/>
    </row>
    <row r="41348" spans="10:10" ht="13">
      <c r="J41348" s="169"/>
    </row>
    <row r="41349" spans="10:10" ht="13">
      <c r="J41349" s="169"/>
    </row>
    <row r="41350" spans="10:10" ht="13">
      <c r="J41350" s="169"/>
    </row>
    <row r="41351" spans="10:10" ht="13">
      <c r="J41351" s="169"/>
    </row>
    <row r="41352" spans="10:10" ht="13">
      <c r="J41352" s="169"/>
    </row>
    <row r="41353" spans="10:10" ht="13">
      <c r="J41353" s="169"/>
    </row>
    <row r="41354" spans="10:10" ht="13">
      <c r="J41354" s="169"/>
    </row>
    <row r="41355" spans="10:10" ht="13">
      <c r="J41355" s="169"/>
    </row>
    <row r="41356" spans="10:10" ht="13">
      <c r="J41356" s="169"/>
    </row>
    <row r="41357" spans="10:10" ht="13">
      <c r="J41357" s="169"/>
    </row>
    <row r="41358" spans="10:10" ht="13">
      <c r="J41358" s="169"/>
    </row>
    <row r="41359" spans="10:10" ht="13">
      <c r="J41359" s="169"/>
    </row>
    <row r="41360" spans="10:10" ht="13">
      <c r="J41360" s="169"/>
    </row>
    <row r="41361" spans="10:10" ht="13">
      <c r="J41361" s="169"/>
    </row>
    <row r="41362" spans="10:10" ht="13">
      <c r="J41362" s="169"/>
    </row>
    <row r="41363" spans="10:10" ht="13">
      <c r="J41363" s="169"/>
    </row>
    <row r="41364" spans="10:10" ht="13">
      <c r="J41364" s="169"/>
    </row>
    <row r="41365" spans="10:10" ht="13">
      <c r="J41365" s="169"/>
    </row>
    <row r="41366" spans="10:10" ht="13">
      <c r="J41366" s="169"/>
    </row>
    <row r="41367" spans="10:10" ht="13">
      <c r="J41367" s="169"/>
    </row>
    <row r="41368" spans="10:10" ht="13">
      <c r="J41368" s="169"/>
    </row>
    <row r="41369" spans="10:10" ht="13">
      <c r="J41369" s="169"/>
    </row>
    <row r="41370" spans="10:10" ht="13">
      <c r="J41370" s="169"/>
    </row>
    <row r="41371" spans="10:10" ht="13">
      <c r="J41371" s="169"/>
    </row>
    <row r="41372" spans="10:10" ht="13">
      <c r="J41372" s="169"/>
    </row>
    <row r="41373" spans="10:10" ht="13">
      <c r="J41373" s="169"/>
    </row>
    <row r="41374" spans="10:10" ht="13">
      <c r="J41374" s="169"/>
    </row>
    <row r="41375" spans="10:10" ht="13">
      <c r="J41375" s="169"/>
    </row>
    <row r="41376" spans="10:10" ht="13">
      <c r="J41376" s="169"/>
    </row>
    <row r="41377" spans="10:10" ht="13">
      <c r="J41377" s="169"/>
    </row>
    <row r="41378" spans="10:10" ht="13">
      <c r="J41378" s="169"/>
    </row>
    <row r="41379" spans="10:10" ht="13">
      <c r="J41379" s="169"/>
    </row>
    <row r="41380" spans="10:10" ht="13">
      <c r="J41380" s="169"/>
    </row>
    <row r="41381" spans="10:10" ht="13">
      <c r="J41381" s="169"/>
    </row>
    <row r="41382" spans="10:10" ht="13">
      <c r="J41382" s="169"/>
    </row>
    <row r="41383" spans="10:10" ht="13">
      <c r="J41383" s="169"/>
    </row>
    <row r="41384" spans="10:10" ht="13">
      <c r="J41384" s="169"/>
    </row>
    <row r="41385" spans="10:10" ht="13">
      <c r="J41385" s="169"/>
    </row>
    <row r="41386" spans="10:10" ht="13">
      <c r="J41386" s="169"/>
    </row>
    <row r="41387" spans="10:10" ht="13">
      <c r="J41387" s="169"/>
    </row>
    <row r="41388" spans="10:10" ht="13">
      <c r="J41388" s="169"/>
    </row>
    <row r="41389" spans="10:10" ht="13">
      <c r="J41389" s="169"/>
    </row>
    <row r="41390" spans="10:10" ht="13">
      <c r="J41390" s="169"/>
    </row>
    <row r="41391" spans="10:10" ht="13">
      <c r="J41391" s="169"/>
    </row>
    <row r="41392" spans="10:10" ht="13">
      <c r="J41392" s="169"/>
    </row>
    <row r="41393" spans="10:10" ht="13">
      <c r="J41393" s="169"/>
    </row>
    <row r="41394" spans="10:10" ht="13">
      <c r="J41394" s="169"/>
    </row>
    <row r="41395" spans="10:10" ht="13">
      <c r="J41395" s="169"/>
    </row>
    <row r="41396" spans="10:10" ht="13">
      <c r="J41396" s="169"/>
    </row>
    <row r="41397" spans="10:10" ht="13">
      <c r="J41397" s="169"/>
    </row>
    <row r="41398" spans="10:10" ht="13">
      <c r="J41398" s="169"/>
    </row>
    <row r="41399" spans="10:10" ht="13">
      <c r="J41399" s="169"/>
    </row>
    <row r="41400" spans="10:10" ht="13">
      <c r="J41400" s="169"/>
    </row>
    <row r="41401" spans="10:10" ht="13">
      <c r="J41401" s="169"/>
    </row>
    <row r="41402" spans="10:10" ht="13">
      <c r="J41402" s="169"/>
    </row>
    <row r="41403" spans="10:10" ht="13">
      <c r="J41403" s="169"/>
    </row>
    <row r="41404" spans="10:10" ht="13">
      <c r="J41404" s="169"/>
    </row>
    <row r="41405" spans="10:10" ht="13">
      <c r="J41405" s="169"/>
    </row>
    <row r="41406" spans="10:10" ht="13">
      <c r="J41406" s="169"/>
    </row>
    <row r="41407" spans="10:10" ht="13">
      <c r="J41407" s="169"/>
    </row>
    <row r="41408" spans="10:10" ht="13">
      <c r="J41408" s="169"/>
    </row>
    <row r="41409" spans="10:10" ht="13">
      <c r="J41409" s="169"/>
    </row>
    <row r="41410" spans="10:10" ht="13">
      <c r="J41410" s="169"/>
    </row>
    <row r="41411" spans="10:10" ht="13">
      <c r="J41411" s="169"/>
    </row>
    <row r="41412" spans="10:10" ht="13">
      <c r="J41412" s="169"/>
    </row>
    <row r="41413" spans="10:10" ht="13">
      <c r="J41413" s="169"/>
    </row>
    <row r="41414" spans="10:10" ht="13">
      <c r="J41414" s="169"/>
    </row>
    <row r="41415" spans="10:10" ht="13">
      <c r="J41415" s="169"/>
    </row>
    <row r="41416" spans="10:10" ht="13">
      <c r="J41416" s="169"/>
    </row>
    <row r="41417" spans="10:10" ht="13">
      <c r="J41417" s="169"/>
    </row>
    <row r="41418" spans="10:10" ht="13">
      <c r="J41418" s="169"/>
    </row>
    <row r="41419" spans="10:10" ht="13">
      <c r="J41419" s="169"/>
    </row>
    <row r="41420" spans="10:10" ht="13">
      <c r="J41420" s="169"/>
    </row>
    <row r="41421" spans="10:10" ht="13">
      <c r="J41421" s="169"/>
    </row>
    <row r="41422" spans="10:10" ht="13">
      <c r="J41422" s="169"/>
    </row>
    <row r="41423" spans="10:10" ht="13">
      <c r="J41423" s="169"/>
    </row>
    <row r="41424" spans="10:10" ht="13">
      <c r="J41424" s="169"/>
    </row>
    <row r="41425" spans="10:10" ht="13">
      <c r="J41425" s="169"/>
    </row>
    <row r="41426" spans="10:10" ht="13">
      <c r="J41426" s="169"/>
    </row>
    <row r="41427" spans="10:10" ht="13">
      <c r="J41427" s="169"/>
    </row>
    <row r="41428" spans="10:10" ht="13">
      <c r="J41428" s="169"/>
    </row>
    <row r="41429" spans="10:10" ht="13">
      <c r="J41429" s="169"/>
    </row>
    <row r="41430" spans="10:10" ht="13">
      <c r="J41430" s="169"/>
    </row>
    <row r="41431" spans="10:10" ht="13">
      <c r="J41431" s="169"/>
    </row>
    <row r="41432" spans="10:10" ht="13">
      <c r="J41432" s="169"/>
    </row>
    <row r="41433" spans="10:10" ht="13">
      <c r="J41433" s="169"/>
    </row>
    <row r="41434" spans="10:10" ht="13">
      <c r="J41434" s="169"/>
    </row>
    <row r="41435" spans="10:10" ht="13">
      <c r="J41435" s="169"/>
    </row>
    <row r="41436" spans="10:10" ht="13">
      <c r="J41436" s="169"/>
    </row>
    <row r="41437" spans="10:10" ht="13">
      <c r="J41437" s="169"/>
    </row>
    <row r="41438" spans="10:10" ht="13">
      <c r="J41438" s="169"/>
    </row>
    <row r="41439" spans="10:10" ht="13">
      <c r="J41439" s="169"/>
    </row>
    <row r="41440" spans="10:10" ht="13">
      <c r="J41440" s="169"/>
    </row>
    <row r="41441" spans="10:10" ht="13">
      <c r="J41441" s="169"/>
    </row>
    <row r="41442" spans="10:10" ht="13">
      <c r="J41442" s="169"/>
    </row>
    <row r="41443" spans="10:10" ht="13">
      <c r="J41443" s="169"/>
    </row>
    <row r="41444" spans="10:10" ht="13">
      <c r="J41444" s="169"/>
    </row>
    <row r="41445" spans="10:10" ht="13">
      <c r="J41445" s="169"/>
    </row>
    <row r="41446" spans="10:10" ht="13">
      <c r="J41446" s="169"/>
    </row>
    <row r="41447" spans="10:10" ht="13">
      <c r="J41447" s="169"/>
    </row>
    <row r="41448" spans="10:10" ht="13">
      <c r="J41448" s="169"/>
    </row>
    <row r="41449" spans="10:10" ht="13">
      <c r="J41449" s="169"/>
    </row>
    <row r="41450" spans="10:10" ht="13">
      <c r="J41450" s="169"/>
    </row>
    <row r="41451" spans="10:10" ht="13">
      <c r="J41451" s="169"/>
    </row>
    <row r="41452" spans="10:10" ht="13">
      <c r="J41452" s="169"/>
    </row>
    <row r="41453" spans="10:10" ht="13">
      <c r="J41453" s="169"/>
    </row>
    <row r="41454" spans="10:10" ht="13">
      <c r="J41454" s="169"/>
    </row>
    <row r="41455" spans="10:10" ht="13">
      <c r="J41455" s="169"/>
    </row>
    <row r="41456" spans="10:10" ht="13">
      <c r="J41456" s="169"/>
    </row>
    <row r="41457" spans="10:10" ht="13">
      <c r="J41457" s="169"/>
    </row>
    <row r="41458" spans="10:10" ht="13">
      <c r="J41458" s="169"/>
    </row>
    <row r="41459" spans="10:10" ht="13">
      <c r="J41459" s="169"/>
    </row>
    <row r="41460" spans="10:10" ht="13">
      <c r="J41460" s="169"/>
    </row>
    <row r="41461" spans="10:10" ht="13">
      <c r="J41461" s="169"/>
    </row>
    <row r="41462" spans="10:10" ht="13">
      <c r="J41462" s="169"/>
    </row>
    <row r="41463" spans="10:10" ht="13">
      <c r="J41463" s="169"/>
    </row>
    <row r="41464" spans="10:10" ht="13">
      <c r="J41464" s="169"/>
    </row>
    <row r="41465" spans="10:10" ht="13">
      <c r="J41465" s="169"/>
    </row>
    <row r="41466" spans="10:10" ht="13">
      <c r="J41466" s="169"/>
    </row>
    <row r="41467" spans="10:10" ht="13">
      <c r="J41467" s="169"/>
    </row>
    <row r="41468" spans="10:10" ht="13">
      <c r="J41468" s="169"/>
    </row>
    <row r="41469" spans="10:10" ht="13">
      <c r="J41469" s="169"/>
    </row>
    <row r="41470" spans="10:10" ht="13">
      <c r="J41470" s="169"/>
    </row>
    <row r="41471" spans="10:10" ht="13">
      <c r="J41471" s="169"/>
    </row>
    <row r="41472" spans="10:10" ht="13">
      <c r="J41472" s="169"/>
    </row>
    <row r="41473" spans="10:10" ht="13">
      <c r="J41473" s="169"/>
    </row>
    <row r="41474" spans="10:10" ht="13">
      <c r="J41474" s="169"/>
    </row>
    <row r="41475" spans="10:10" ht="13">
      <c r="J41475" s="169"/>
    </row>
    <row r="41476" spans="10:10" ht="13">
      <c r="J41476" s="169"/>
    </row>
    <row r="41477" spans="10:10" ht="13">
      <c r="J41477" s="169"/>
    </row>
    <row r="41478" spans="10:10" ht="13">
      <c r="J41478" s="169"/>
    </row>
    <row r="41479" spans="10:10" ht="13">
      <c r="J41479" s="169"/>
    </row>
    <row r="41480" spans="10:10" ht="13">
      <c r="J41480" s="169"/>
    </row>
    <row r="41481" spans="10:10" ht="13">
      <c r="J41481" s="169"/>
    </row>
    <row r="41482" spans="10:10" ht="13">
      <c r="J41482" s="169"/>
    </row>
    <row r="41483" spans="10:10" ht="13">
      <c r="J41483" s="169"/>
    </row>
    <row r="41484" spans="10:10" ht="13">
      <c r="J41484" s="169"/>
    </row>
    <row r="41485" spans="10:10" ht="13">
      <c r="J41485" s="169"/>
    </row>
    <row r="41486" spans="10:10" ht="13">
      <c r="J41486" s="169"/>
    </row>
    <row r="41487" spans="10:10" ht="13">
      <c r="J41487" s="169"/>
    </row>
    <row r="41488" spans="10:10" ht="13">
      <c r="J41488" s="169"/>
    </row>
    <row r="41489" spans="10:10" ht="13">
      <c r="J41489" s="169"/>
    </row>
    <row r="41490" spans="10:10" ht="13">
      <c r="J41490" s="169"/>
    </row>
    <row r="41491" spans="10:10" ht="13">
      <c r="J41491" s="169"/>
    </row>
    <row r="41492" spans="10:10" ht="13">
      <c r="J41492" s="169"/>
    </row>
    <row r="41493" spans="10:10" ht="13">
      <c r="J41493" s="169"/>
    </row>
    <row r="41494" spans="10:10" ht="13">
      <c r="J41494" s="169"/>
    </row>
    <row r="41495" spans="10:10" ht="13">
      <c r="J41495" s="169"/>
    </row>
    <row r="41496" spans="10:10" ht="13">
      <c r="J41496" s="169"/>
    </row>
    <row r="41497" spans="10:10" ht="13">
      <c r="J41497" s="169"/>
    </row>
    <row r="41498" spans="10:10" ht="13">
      <c r="J41498" s="169"/>
    </row>
    <row r="41499" spans="10:10" ht="13">
      <c r="J41499" s="169"/>
    </row>
    <row r="41500" spans="10:10" ht="13">
      <c r="J41500" s="169"/>
    </row>
    <row r="41501" spans="10:10" ht="13">
      <c r="J41501" s="169"/>
    </row>
    <row r="41502" spans="10:10" ht="13">
      <c r="J41502" s="169"/>
    </row>
    <row r="41503" spans="10:10" ht="13">
      <c r="J41503" s="169"/>
    </row>
    <row r="41504" spans="10:10" ht="13">
      <c r="J41504" s="169"/>
    </row>
    <row r="41505" spans="10:10" ht="13">
      <c r="J41505" s="169"/>
    </row>
    <row r="41506" spans="10:10" ht="13">
      <c r="J41506" s="169"/>
    </row>
    <row r="41507" spans="10:10" ht="13">
      <c r="J41507" s="169"/>
    </row>
    <row r="41508" spans="10:10" ht="13">
      <c r="J41508" s="169"/>
    </row>
    <row r="41509" spans="10:10" ht="13">
      <c r="J41509" s="169"/>
    </row>
    <row r="41510" spans="10:10" ht="13">
      <c r="J41510" s="169"/>
    </row>
    <row r="41511" spans="10:10" ht="13">
      <c r="J41511" s="169"/>
    </row>
    <row r="41512" spans="10:10" ht="13">
      <c r="J41512" s="169"/>
    </row>
    <row r="41513" spans="10:10" ht="13">
      <c r="J41513" s="169"/>
    </row>
    <row r="41514" spans="10:10" ht="13">
      <c r="J41514" s="169"/>
    </row>
    <row r="41515" spans="10:10" ht="13">
      <c r="J41515" s="169"/>
    </row>
    <row r="41516" spans="10:10" ht="13">
      <c r="J41516" s="169"/>
    </row>
    <row r="41517" spans="10:10" ht="13">
      <c r="J41517" s="169"/>
    </row>
    <row r="41518" spans="10:10" ht="13">
      <c r="J41518" s="169"/>
    </row>
    <row r="41519" spans="10:10" ht="13">
      <c r="J41519" s="169"/>
    </row>
    <row r="41520" spans="10:10" ht="13">
      <c r="J41520" s="169"/>
    </row>
    <row r="41521" spans="10:10" ht="13">
      <c r="J41521" s="169"/>
    </row>
    <row r="41522" spans="10:10" ht="13">
      <c r="J41522" s="169"/>
    </row>
    <row r="41523" spans="10:10" ht="13">
      <c r="J41523" s="169"/>
    </row>
    <row r="41524" spans="10:10" ht="13">
      <c r="J41524" s="169"/>
    </row>
    <row r="41525" spans="10:10" ht="13">
      <c r="J41525" s="169"/>
    </row>
    <row r="41526" spans="10:10" ht="13">
      <c r="J41526" s="169"/>
    </row>
    <row r="41527" spans="10:10" ht="13">
      <c r="J41527" s="169"/>
    </row>
    <row r="41528" spans="10:10" ht="13">
      <c r="J41528" s="169"/>
    </row>
    <row r="41529" spans="10:10" ht="13">
      <c r="J41529" s="169"/>
    </row>
    <row r="41530" spans="10:10" ht="13">
      <c r="J41530" s="169"/>
    </row>
    <row r="41531" spans="10:10" ht="13">
      <c r="J41531" s="169"/>
    </row>
    <row r="41532" spans="10:10" ht="13">
      <c r="J41532" s="169"/>
    </row>
    <row r="41533" spans="10:10" ht="13">
      <c r="J41533" s="169"/>
    </row>
    <row r="41534" spans="10:10" ht="13">
      <c r="J41534" s="169"/>
    </row>
    <row r="41535" spans="10:10" ht="13">
      <c r="J41535" s="169"/>
    </row>
    <row r="41536" spans="10:10" ht="13">
      <c r="J41536" s="169"/>
    </row>
    <row r="41537" spans="10:10" ht="13">
      <c r="J41537" s="169"/>
    </row>
    <row r="41538" spans="10:10" ht="13">
      <c r="J41538" s="169"/>
    </row>
    <row r="41539" spans="10:10" ht="13">
      <c r="J41539" s="169"/>
    </row>
    <row r="41540" spans="10:10" ht="13">
      <c r="J41540" s="169"/>
    </row>
    <row r="41541" spans="10:10" ht="13">
      <c r="J41541" s="169"/>
    </row>
    <row r="41542" spans="10:10" ht="13">
      <c r="J41542" s="169"/>
    </row>
    <row r="41543" spans="10:10" ht="13">
      <c r="J41543" s="169"/>
    </row>
    <row r="41544" spans="10:10" ht="13">
      <c r="J41544" s="169"/>
    </row>
    <row r="41545" spans="10:10" ht="13">
      <c r="J41545" s="169"/>
    </row>
    <row r="41546" spans="10:10" ht="13">
      <c r="J41546" s="169"/>
    </row>
    <row r="41547" spans="10:10" ht="13">
      <c r="J41547" s="169"/>
    </row>
    <row r="41548" spans="10:10" ht="13">
      <c r="J41548" s="169"/>
    </row>
    <row r="41549" spans="10:10" ht="13">
      <c r="J41549" s="169"/>
    </row>
    <row r="41550" spans="10:10" ht="13">
      <c r="J41550" s="169"/>
    </row>
    <row r="41551" spans="10:10" ht="13">
      <c r="J41551" s="169"/>
    </row>
    <row r="41552" spans="10:10" ht="13">
      <c r="J41552" s="169"/>
    </row>
    <row r="41553" spans="10:10" ht="13">
      <c r="J41553" s="169"/>
    </row>
    <row r="41554" spans="10:10" ht="13">
      <c r="J41554" s="169"/>
    </row>
    <row r="41555" spans="10:10" ht="13">
      <c r="J41555" s="169"/>
    </row>
    <row r="41556" spans="10:10" ht="13">
      <c r="J41556" s="169"/>
    </row>
    <row r="41557" spans="10:10" ht="13">
      <c r="J41557" s="169"/>
    </row>
    <row r="41558" spans="10:10" ht="13">
      <c r="J41558" s="169"/>
    </row>
    <row r="41559" spans="10:10" ht="13">
      <c r="J41559" s="169"/>
    </row>
    <row r="41560" spans="10:10" ht="13">
      <c r="J41560" s="169"/>
    </row>
    <row r="41561" spans="10:10" ht="13">
      <c r="J41561" s="169"/>
    </row>
    <row r="41562" spans="10:10" ht="13">
      <c r="J41562" s="169"/>
    </row>
    <row r="41563" spans="10:10" ht="13">
      <c r="J41563" s="169"/>
    </row>
    <row r="41564" spans="10:10" ht="13">
      <c r="J41564" s="169"/>
    </row>
    <row r="41565" spans="10:10" ht="13">
      <c r="J41565" s="169"/>
    </row>
    <row r="41566" spans="10:10" ht="13">
      <c r="J41566" s="169"/>
    </row>
    <row r="41567" spans="10:10" ht="13">
      <c r="J41567" s="169"/>
    </row>
    <row r="41568" spans="10:10" ht="13">
      <c r="J41568" s="169"/>
    </row>
    <row r="41569" spans="10:10" ht="13">
      <c r="J41569" s="169"/>
    </row>
    <row r="41570" spans="10:10" ht="13">
      <c r="J41570" s="169"/>
    </row>
    <row r="41571" spans="10:10" ht="13">
      <c r="J41571" s="169"/>
    </row>
    <row r="41572" spans="10:10" ht="13">
      <c r="J41572" s="169"/>
    </row>
    <row r="41573" spans="10:10" ht="13">
      <c r="J41573" s="169"/>
    </row>
    <row r="41574" spans="10:10" ht="13">
      <c r="J41574" s="169"/>
    </row>
    <row r="41575" spans="10:10" ht="13">
      <c r="J41575" s="169"/>
    </row>
    <row r="41576" spans="10:10" ht="13">
      <c r="J41576" s="169"/>
    </row>
    <row r="41577" spans="10:10" ht="13">
      <c r="J41577" s="169"/>
    </row>
    <row r="41578" spans="10:10" ht="13">
      <c r="J41578" s="169"/>
    </row>
    <row r="41579" spans="10:10" ht="13">
      <c r="J41579" s="169"/>
    </row>
    <row r="41580" spans="10:10" ht="13">
      <c r="J41580" s="169"/>
    </row>
    <row r="41581" spans="10:10" ht="13">
      <c r="J41581" s="169"/>
    </row>
    <row r="41582" spans="10:10" ht="13">
      <c r="J41582" s="169"/>
    </row>
    <row r="41583" spans="10:10" ht="13">
      <c r="J41583" s="169"/>
    </row>
    <row r="41584" spans="10:10" ht="13">
      <c r="J41584" s="169"/>
    </row>
    <row r="41585" spans="10:10" ht="13">
      <c r="J41585" s="169"/>
    </row>
    <row r="41586" spans="10:10" ht="13">
      <c r="J41586" s="169"/>
    </row>
    <row r="41587" spans="10:10" ht="13">
      <c r="J41587" s="169"/>
    </row>
    <row r="41588" spans="10:10" ht="13">
      <c r="J41588" s="169"/>
    </row>
    <row r="41589" spans="10:10" ht="13">
      <c r="J41589" s="169"/>
    </row>
    <row r="41590" spans="10:10" ht="13">
      <c r="J41590" s="169"/>
    </row>
    <row r="41591" spans="10:10" ht="13">
      <c r="J41591" s="169"/>
    </row>
    <row r="41592" spans="10:10" ht="13">
      <c r="J41592" s="169"/>
    </row>
    <row r="41593" spans="10:10" ht="13">
      <c r="J41593" s="169"/>
    </row>
    <row r="41594" spans="10:10" ht="13">
      <c r="J41594" s="169"/>
    </row>
    <row r="41595" spans="10:10" ht="13">
      <c r="J41595" s="169"/>
    </row>
    <row r="41596" spans="10:10" ht="13">
      <c r="J41596" s="169"/>
    </row>
    <row r="41597" spans="10:10" ht="13">
      <c r="J41597" s="169"/>
    </row>
    <row r="41598" spans="10:10" ht="13">
      <c r="J41598" s="169"/>
    </row>
    <row r="41599" spans="10:10" ht="13">
      <c r="J41599" s="169"/>
    </row>
    <row r="41600" spans="10:10" ht="13">
      <c r="J41600" s="169"/>
    </row>
    <row r="41601" spans="10:10" ht="13">
      <c r="J41601" s="169"/>
    </row>
    <row r="41602" spans="10:10" ht="13">
      <c r="J41602" s="169"/>
    </row>
    <row r="41603" spans="10:10" ht="13">
      <c r="J41603" s="169"/>
    </row>
    <row r="41604" spans="10:10" ht="13">
      <c r="J41604" s="169"/>
    </row>
    <row r="41605" spans="10:10" ht="13">
      <c r="J41605" s="169"/>
    </row>
    <row r="41606" spans="10:10" ht="13">
      <c r="J41606" s="169"/>
    </row>
    <row r="41607" spans="10:10" ht="13">
      <c r="J41607" s="169"/>
    </row>
    <row r="41608" spans="10:10" ht="13">
      <c r="J41608" s="169"/>
    </row>
    <row r="41609" spans="10:10" ht="13">
      <c r="J41609" s="169"/>
    </row>
    <row r="41610" spans="10:10" ht="13">
      <c r="J41610" s="169"/>
    </row>
    <row r="41611" spans="10:10" ht="13">
      <c r="J41611" s="169"/>
    </row>
    <row r="41612" spans="10:10" ht="13">
      <c r="J41612" s="169"/>
    </row>
    <row r="41613" spans="10:10" ht="13">
      <c r="J41613" s="169"/>
    </row>
    <row r="41614" spans="10:10" ht="13">
      <c r="J41614" s="169"/>
    </row>
    <row r="41615" spans="10:10" ht="13">
      <c r="J41615" s="169"/>
    </row>
    <row r="41616" spans="10:10" ht="13">
      <c r="J41616" s="169"/>
    </row>
    <row r="41617" spans="10:10" ht="13">
      <c r="J41617" s="169"/>
    </row>
    <row r="41618" spans="10:10" ht="13">
      <c r="J41618" s="169"/>
    </row>
    <row r="41619" spans="10:10" ht="13">
      <c r="J41619" s="169"/>
    </row>
    <row r="41620" spans="10:10" ht="13">
      <c r="J41620" s="169"/>
    </row>
    <row r="41621" spans="10:10" ht="13">
      <c r="J41621" s="169"/>
    </row>
    <row r="41622" spans="10:10" ht="13">
      <c r="J41622" s="169"/>
    </row>
    <row r="41623" spans="10:10" ht="13">
      <c r="J41623" s="169"/>
    </row>
    <row r="41624" spans="10:10" ht="13">
      <c r="J41624" s="169"/>
    </row>
    <row r="41625" spans="10:10" ht="13">
      <c r="J41625" s="169"/>
    </row>
    <row r="41626" spans="10:10" ht="13">
      <c r="J41626" s="169"/>
    </row>
    <row r="41627" spans="10:10" ht="13">
      <c r="J41627" s="169"/>
    </row>
    <row r="41628" spans="10:10" ht="13">
      <c r="J41628" s="169"/>
    </row>
    <row r="41629" spans="10:10" ht="13">
      <c r="J41629" s="169"/>
    </row>
    <row r="41630" spans="10:10" ht="13">
      <c r="J41630" s="169"/>
    </row>
    <row r="41631" spans="10:10" ht="13">
      <c r="J41631" s="169"/>
    </row>
    <row r="41632" spans="10:10" ht="13">
      <c r="J41632" s="169"/>
    </row>
    <row r="41633" spans="10:10" ht="13">
      <c r="J41633" s="169"/>
    </row>
    <row r="41634" spans="10:10" ht="13">
      <c r="J41634" s="169"/>
    </row>
    <row r="41635" spans="10:10" ht="13">
      <c r="J41635" s="169"/>
    </row>
    <row r="41636" spans="10:10" ht="13">
      <c r="J41636" s="169"/>
    </row>
    <row r="41637" spans="10:10" ht="13">
      <c r="J41637" s="169"/>
    </row>
    <row r="41638" spans="10:10" ht="13">
      <c r="J41638" s="169"/>
    </row>
    <row r="41639" spans="10:10" ht="13">
      <c r="J41639" s="169"/>
    </row>
    <row r="41640" spans="10:10" ht="13">
      <c r="J41640" s="169"/>
    </row>
    <row r="41641" spans="10:10" ht="13">
      <c r="J41641" s="169"/>
    </row>
    <row r="41642" spans="10:10" ht="13">
      <c r="J41642" s="169"/>
    </row>
    <row r="41643" spans="10:10" ht="13">
      <c r="J41643" s="169"/>
    </row>
    <row r="41644" spans="10:10" ht="13">
      <c r="J41644" s="169"/>
    </row>
    <row r="41645" spans="10:10" ht="13">
      <c r="J41645" s="169"/>
    </row>
    <row r="41646" spans="10:10" ht="13">
      <c r="J41646" s="169"/>
    </row>
    <row r="41647" spans="10:10" ht="13">
      <c r="J41647" s="169"/>
    </row>
    <row r="41648" spans="10:10" ht="13">
      <c r="J41648" s="169"/>
    </row>
    <row r="41649" spans="10:10" ht="13">
      <c r="J41649" s="169"/>
    </row>
    <row r="41650" spans="10:10" ht="13">
      <c r="J41650" s="169"/>
    </row>
    <row r="41651" spans="10:10" ht="13">
      <c r="J41651" s="169"/>
    </row>
    <row r="41652" spans="10:10" ht="13">
      <c r="J41652" s="169"/>
    </row>
    <row r="41653" spans="10:10" ht="13">
      <c r="J41653" s="169"/>
    </row>
    <row r="41654" spans="10:10" ht="13">
      <c r="J41654" s="169"/>
    </row>
    <row r="41655" spans="10:10" ht="13">
      <c r="J41655" s="169"/>
    </row>
    <row r="41656" spans="10:10" ht="13">
      <c r="J41656" s="169"/>
    </row>
    <row r="41657" spans="10:10" ht="13">
      <c r="J41657" s="169"/>
    </row>
    <row r="41658" spans="10:10" ht="13">
      <c r="J41658" s="169"/>
    </row>
    <row r="41659" spans="10:10" ht="13">
      <c r="J41659" s="169"/>
    </row>
    <row r="41660" spans="10:10" ht="13">
      <c r="J41660" s="169"/>
    </row>
    <row r="41661" spans="10:10" ht="13">
      <c r="J41661" s="169"/>
    </row>
    <row r="41662" spans="10:10" ht="13">
      <c r="J41662" s="169"/>
    </row>
    <row r="41663" spans="10:10" ht="13">
      <c r="J41663" s="169"/>
    </row>
    <row r="41664" spans="10:10" ht="13">
      <c r="J41664" s="169"/>
    </row>
    <row r="41665" spans="10:10" ht="13">
      <c r="J41665" s="169"/>
    </row>
    <row r="41666" spans="10:10" ht="13">
      <c r="J41666" s="169"/>
    </row>
    <row r="41667" spans="10:10" ht="13">
      <c r="J41667" s="169"/>
    </row>
    <row r="41668" spans="10:10" ht="13">
      <c r="J41668" s="169"/>
    </row>
    <row r="41669" spans="10:10" ht="13">
      <c r="J41669" s="169"/>
    </row>
    <row r="41670" spans="10:10" ht="13">
      <c r="J41670" s="169"/>
    </row>
    <row r="41671" spans="10:10" ht="13">
      <c r="J41671" s="169"/>
    </row>
    <row r="41672" spans="10:10" ht="13">
      <c r="J41672" s="169"/>
    </row>
    <row r="41673" spans="10:10" ht="13">
      <c r="J41673" s="169"/>
    </row>
    <row r="41674" spans="10:10" ht="13">
      <c r="J41674" s="169"/>
    </row>
    <row r="41675" spans="10:10" ht="13">
      <c r="J41675" s="169"/>
    </row>
    <row r="41676" spans="10:10" ht="13">
      <c r="J41676" s="169"/>
    </row>
    <row r="41677" spans="10:10" ht="13">
      <c r="J41677" s="169"/>
    </row>
    <row r="41678" spans="10:10" ht="13">
      <c r="J41678" s="169"/>
    </row>
    <row r="41679" spans="10:10" ht="13">
      <c r="J41679" s="169"/>
    </row>
    <row r="41680" spans="10:10" ht="13">
      <c r="J41680" s="169"/>
    </row>
    <row r="41681" spans="10:10" ht="13">
      <c r="J41681" s="169"/>
    </row>
    <row r="41682" spans="10:10" ht="13">
      <c r="J41682" s="169"/>
    </row>
    <row r="41683" spans="10:10" ht="13">
      <c r="J41683" s="169"/>
    </row>
    <row r="41684" spans="10:10" ht="13">
      <c r="J41684" s="169"/>
    </row>
    <row r="41685" spans="10:10" ht="13">
      <c r="J41685" s="169"/>
    </row>
    <row r="41686" spans="10:10" ht="13">
      <c r="J41686" s="169"/>
    </row>
    <row r="41687" spans="10:10" ht="13">
      <c r="J41687" s="169"/>
    </row>
    <row r="41688" spans="10:10" ht="13">
      <c r="J41688" s="169"/>
    </row>
    <row r="41689" spans="10:10" ht="13">
      <c r="J41689" s="169"/>
    </row>
    <row r="41690" spans="10:10" ht="13">
      <c r="J41690" s="169"/>
    </row>
    <row r="41691" spans="10:10" ht="13">
      <c r="J41691" s="169"/>
    </row>
    <row r="41692" spans="10:10" ht="13">
      <c r="J41692" s="169"/>
    </row>
    <row r="41693" spans="10:10" ht="13">
      <c r="J41693" s="169"/>
    </row>
    <row r="41694" spans="10:10" ht="13">
      <c r="J41694" s="169"/>
    </row>
    <row r="41695" spans="10:10" ht="13">
      <c r="J41695" s="169"/>
    </row>
    <row r="41696" spans="10:10" ht="13">
      <c r="J41696" s="169"/>
    </row>
    <row r="41697" spans="10:10" ht="13">
      <c r="J41697" s="169"/>
    </row>
    <row r="41698" spans="10:10" ht="13">
      <c r="J41698" s="169"/>
    </row>
    <row r="41699" spans="10:10" ht="13">
      <c r="J41699" s="169"/>
    </row>
    <row r="41700" spans="10:10" ht="13">
      <c r="J41700" s="169"/>
    </row>
    <row r="41701" spans="10:10" ht="13">
      <c r="J41701" s="169"/>
    </row>
    <row r="41702" spans="10:10" ht="13">
      <c r="J41702" s="169"/>
    </row>
    <row r="41703" spans="10:10" ht="13">
      <c r="J41703" s="169"/>
    </row>
    <row r="41704" spans="10:10" ht="13">
      <c r="J41704" s="169"/>
    </row>
    <row r="41705" spans="10:10" ht="13">
      <c r="J41705" s="169"/>
    </row>
    <row r="41706" spans="10:10" ht="13">
      <c r="J41706" s="169"/>
    </row>
    <row r="41707" spans="10:10" ht="13">
      <c r="J41707" s="169"/>
    </row>
    <row r="41708" spans="10:10" ht="13">
      <c r="J41708" s="169"/>
    </row>
    <row r="41709" spans="10:10" ht="13">
      <c r="J41709" s="169"/>
    </row>
    <row r="41710" spans="10:10" ht="13">
      <c r="J41710" s="169"/>
    </row>
    <row r="41711" spans="10:10" ht="13">
      <c r="J41711" s="169"/>
    </row>
    <row r="41712" spans="10:10" ht="13">
      <c r="J41712" s="169"/>
    </row>
    <row r="41713" spans="10:10" ht="13">
      <c r="J41713" s="169"/>
    </row>
    <row r="41714" spans="10:10" ht="13">
      <c r="J41714" s="169"/>
    </row>
    <row r="41715" spans="10:10" ht="13">
      <c r="J41715" s="169"/>
    </row>
    <row r="41716" spans="10:10" ht="13">
      <c r="J41716" s="169"/>
    </row>
    <row r="41717" spans="10:10" ht="13">
      <c r="J41717" s="169"/>
    </row>
    <row r="41718" spans="10:10" ht="13">
      <c r="J41718" s="169"/>
    </row>
    <row r="41719" spans="10:10" ht="13">
      <c r="J41719" s="169"/>
    </row>
    <row r="41720" spans="10:10" ht="13">
      <c r="J41720" s="169"/>
    </row>
    <row r="41721" spans="10:10" ht="13">
      <c r="J41721" s="169"/>
    </row>
    <row r="41722" spans="10:10" ht="13">
      <c r="J41722" s="169"/>
    </row>
    <row r="41723" spans="10:10" ht="13">
      <c r="J41723" s="169"/>
    </row>
    <row r="41724" spans="10:10" ht="13">
      <c r="J41724" s="169"/>
    </row>
    <row r="41725" spans="10:10" ht="13">
      <c r="J41725" s="169"/>
    </row>
    <row r="41726" spans="10:10" ht="13">
      <c r="J41726" s="169"/>
    </row>
    <row r="41727" spans="10:10" ht="13">
      <c r="J41727" s="169"/>
    </row>
    <row r="41728" spans="10:10" ht="13">
      <c r="J41728" s="169"/>
    </row>
    <row r="41729" spans="10:10" ht="13">
      <c r="J41729" s="169"/>
    </row>
    <row r="41730" spans="10:10" ht="13">
      <c r="J41730" s="169"/>
    </row>
    <row r="41731" spans="10:10" ht="13">
      <c r="J41731" s="169"/>
    </row>
    <row r="41732" spans="10:10" ht="13">
      <c r="J41732" s="169"/>
    </row>
    <row r="41733" spans="10:10" ht="13">
      <c r="J41733" s="169"/>
    </row>
    <row r="41734" spans="10:10" ht="13">
      <c r="J41734" s="169"/>
    </row>
    <row r="41735" spans="10:10" ht="13">
      <c r="J41735" s="169"/>
    </row>
    <row r="41736" spans="10:10" ht="13">
      <c r="J41736" s="169"/>
    </row>
    <row r="41737" spans="10:10" ht="13">
      <c r="J41737" s="169"/>
    </row>
    <row r="41738" spans="10:10" ht="13">
      <c r="J41738" s="169"/>
    </row>
    <row r="41739" spans="10:10" ht="13">
      <c r="J41739" s="169"/>
    </row>
    <row r="41740" spans="10:10" ht="13">
      <c r="J41740" s="169"/>
    </row>
    <row r="41741" spans="10:10" ht="13">
      <c r="J41741" s="169"/>
    </row>
    <row r="41742" spans="10:10" ht="13">
      <c r="J41742" s="169"/>
    </row>
    <row r="41743" spans="10:10" ht="13">
      <c r="J41743" s="169"/>
    </row>
    <row r="41744" spans="10:10" ht="13">
      <c r="J41744" s="169"/>
    </row>
    <row r="41745" spans="10:10" ht="13">
      <c r="J41745" s="169"/>
    </row>
    <row r="41746" spans="10:10" ht="13">
      <c r="J41746" s="169"/>
    </row>
    <row r="41747" spans="10:10" ht="13">
      <c r="J41747" s="169"/>
    </row>
    <row r="41748" spans="10:10" ht="13">
      <c r="J41748" s="169"/>
    </row>
    <row r="41749" spans="10:10" ht="13">
      <c r="J41749" s="169"/>
    </row>
    <row r="41750" spans="10:10" ht="13">
      <c r="J41750" s="169"/>
    </row>
    <row r="41751" spans="10:10" ht="13">
      <c r="J41751" s="169"/>
    </row>
    <row r="41752" spans="10:10" ht="13">
      <c r="J41752" s="169"/>
    </row>
    <row r="41753" spans="10:10" ht="13">
      <c r="J41753" s="169"/>
    </row>
    <row r="41754" spans="10:10" ht="13">
      <c r="J41754" s="169"/>
    </row>
    <row r="41755" spans="10:10" ht="13">
      <c r="J41755" s="169"/>
    </row>
    <row r="41756" spans="10:10" ht="13">
      <c r="J41756" s="169"/>
    </row>
    <row r="41757" spans="10:10" ht="13">
      <c r="J41757" s="169"/>
    </row>
    <row r="41758" spans="10:10" ht="13">
      <c r="J41758" s="169"/>
    </row>
    <row r="41759" spans="10:10" ht="13">
      <c r="J41759" s="169"/>
    </row>
    <row r="41760" spans="10:10" ht="13">
      <c r="J41760" s="169"/>
    </row>
    <row r="41761" spans="10:10" ht="13">
      <c r="J41761" s="169"/>
    </row>
    <row r="41762" spans="10:10" ht="13">
      <c r="J41762" s="169"/>
    </row>
    <row r="41763" spans="10:10" ht="13">
      <c r="J41763" s="169"/>
    </row>
    <row r="41764" spans="10:10" ht="13">
      <c r="J41764" s="169"/>
    </row>
    <row r="41765" spans="10:10" ht="13">
      <c r="J41765" s="169"/>
    </row>
    <row r="41766" spans="10:10" ht="13">
      <c r="J41766" s="169"/>
    </row>
    <row r="41767" spans="10:10" ht="13">
      <c r="J41767" s="169"/>
    </row>
    <row r="41768" spans="10:10" ht="13">
      <c r="J41768" s="169"/>
    </row>
    <row r="41769" spans="10:10" ht="13">
      <c r="J41769" s="169"/>
    </row>
    <row r="41770" spans="10:10" ht="13">
      <c r="J41770" s="169"/>
    </row>
    <row r="41771" spans="10:10" ht="13">
      <c r="J41771" s="169"/>
    </row>
    <row r="41772" spans="10:10" ht="13">
      <c r="J41772" s="169"/>
    </row>
    <row r="41773" spans="10:10" ht="13">
      <c r="J41773" s="169"/>
    </row>
    <row r="41774" spans="10:10" ht="13">
      <c r="J41774" s="169"/>
    </row>
    <row r="41775" spans="10:10" ht="13">
      <c r="J41775" s="169"/>
    </row>
    <row r="41776" spans="10:10" ht="13">
      <c r="J41776" s="169"/>
    </row>
    <row r="41777" spans="10:10" ht="13">
      <c r="J41777" s="169"/>
    </row>
    <row r="41778" spans="10:10" ht="13">
      <c r="J41778" s="169"/>
    </row>
    <row r="41779" spans="10:10" ht="13">
      <c r="J41779" s="169"/>
    </row>
    <row r="41780" spans="10:10" ht="13">
      <c r="J41780" s="169"/>
    </row>
    <row r="41781" spans="10:10" ht="13">
      <c r="J41781" s="169"/>
    </row>
    <row r="41782" spans="10:10" ht="13">
      <c r="J41782" s="169"/>
    </row>
    <row r="41783" spans="10:10" ht="13">
      <c r="J41783" s="169"/>
    </row>
    <row r="41784" spans="10:10" ht="13">
      <c r="J41784" s="169"/>
    </row>
    <row r="41785" spans="10:10" ht="13">
      <c r="J41785" s="169"/>
    </row>
    <row r="41786" spans="10:10" ht="13">
      <c r="J41786" s="169"/>
    </row>
    <row r="41787" spans="10:10" ht="13">
      <c r="J41787" s="169"/>
    </row>
    <row r="41788" spans="10:10" ht="13">
      <c r="J41788" s="169"/>
    </row>
    <row r="41789" spans="10:10" ht="13">
      <c r="J41789" s="169"/>
    </row>
    <row r="41790" spans="10:10" ht="13">
      <c r="J41790" s="169"/>
    </row>
    <row r="41791" spans="10:10" ht="13">
      <c r="J41791" s="169"/>
    </row>
    <row r="41792" spans="10:10" ht="13">
      <c r="J41792" s="169"/>
    </row>
    <row r="41793" spans="10:10" ht="13">
      <c r="J41793" s="169"/>
    </row>
    <row r="41794" spans="10:10" ht="13">
      <c r="J41794" s="169"/>
    </row>
    <row r="41795" spans="10:10" ht="13">
      <c r="J41795" s="169"/>
    </row>
    <row r="41796" spans="10:10" ht="13">
      <c r="J41796" s="169"/>
    </row>
    <row r="41797" spans="10:10" ht="13">
      <c r="J41797" s="169"/>
    </row>
    <row r="41798" spans="10:10" ht="13">
      <c r="J41798" s="169"/>
    </row>
    <row r="41799" spans="10:10" ht="13">
      <c r="J41799" s="169"/>
    </row>
    <row r="41800" spans="10:10" ht="13">
      <c r="J41800" s="169"/>
    </row>
    <row r="41801" spans="10:10" ht="13">
      <c r="J41801" s="169"/>
    </row>
    <row r="41802" spans="10:10" ht="13">
      <c r="J41802" s="169"/>
    </row>
    <row r="41803" spans="10:10" ht="13">
      <c r="J41803" s="169"/>
    </row>
    <row r="41804" spans="10:10" ht="13">
      <c r="J41804" s="169"/>
    </row>
    <row r="41805" spans="10:10" ht="13">
      <c r="J41805" s="169"/>
    </row>
    <row r="41806" spans="10:10" ht="13">
      <c r="J41806" s="169"/>
    </row>
    <row r="41807" spans="10:10" ht="13">
      <c r="J41807" s="169"/>
    </row>
    <row r="41808" spans="10:10" ht="13">
      <c r="J41808" s="169"/>
    </row>
    <row r="41809" spans="10:10" ht="13">
      <c r="J41809" s="169"/>
    </row>
    <row r="41810" spans="10:10" ht="13">
      <c r="J41810" s="169"/>
    </row>
    <row r="41811" spans="10:10" ht="13">
      <c r="J41811" s="169"/>
    </row>
    <row r="41812" spans="10:10" ht="13">
      <c r="J41812" s="169"/>
    </row>
    <row r="41813" spans="10:10" ht="13">
      <c r="J41813" s="169"/>
    </row>
    <row r="41814" spans="10:10" ht="13">
      <c r="J41814" s="169"/>
    </row>
    <row r="41815" spans="10:10" ht="13">
      <c r="J41815" s="169"/>
    </row>
    <row r="41816" spans="10:10" ht="13">
      <c r="J41816" s="169"/>
    </row>
    <row r="41817" spans="10:10" ht="13">
      <c r="J41817" s="169"/>
    </row>
    <row r="41818" spans="10:10" ht="13">
      <c r="J41818" s="169"/>
    </row>
    <row r="41819" spans="10:10" ht="13">
      <c r="J41819" s="169"/>
    </row>
    <row r="41820" spans="10:10" ht="13">
      <c r="J41820" s="169"/>
    </row>
    <row r="41821" spans="10:10" ht="13">
      <c r="J41821" s="169"/>
    </row>
    <row r="41822" spans="10:10" ht="13">
      <c r="J41822" s="169"/>
    </row>
    <row r="41823" spans="10:10" ht="13">
      <c r="J41823" s="169"/>
    </row>
    <row r="41824" spans="10:10" ht="13">
      <c r="J41824" s="169"/>
    </row>
    <row r="41825" spans="10:10" ht="13">
      <c r="J41825" s="169"/>
    </row>
    <row r="41826" spans="10:10" ht="13">
      <c r="J41826" s="169"/>
    </row>
    <row r="41827" spans="10:10" ht="13">
      <c r="J41827" s="169"/>
    </row>
    <row r="41828" spans="10:10" ht="13">
      <c r="J41828" s="169"/>
    </row>
    <row r="41829" spans="10:10" ht="13">
      <c r="J41829" s="169"/>
    </row>
    <row r="41830" spans="10:10" ht="13">
      <c r="J41830" s="169"/>
    </row>
    <row r="41831" spans="10:10" ht="13">
      <c r="J41831" s="169"/>
    </row>
    <row r="41832" spans="10:10" ht="13">
      <c r="J41832" s="169"/>
    </row>
    <row r="41833" spans="10:10" ht="13">
      <c r="J41833" s="169"/>
    </row>
    <row r="41834" spans="10:10" ht="13">
      <c r="J41834" s="169"/>
    </row>
    <row r="41835" spans="10:10" ht="13">
      <c r="J41835" s="169"/>
    </row>
    <row r="41836" spans="10:10" ht="13">
      <c r="J41836" s="169"/>
    </row>
    <row r="41837" spans="10:10" ht="13">
      <c r="J41837" s="169"/>
    </row>
    <row r="41838" spans="10:10" ht="13">
      <c r="J41838" s="169"/>
    </row>
    <row r="41839" spans="10:10" ht="13">
      <c r="J41839" s="169"/>
    </row>
    <row r="41840" spans="10:10" ht="13">
      <c r="J41840" s="169"/>
    </row>
    <row r="41841" spans="10:10" ht="13">
      <c r="J41841" s="169"/>
    </row>
    <row r="41842" spans="10:10" ht="13">
      <c r="J41842" s="169"/>
    </row>
    <row r="41843" spans="10:10" ht="13">
      <c r="J41843" s="169"/>
    </row>
    <row r="41844" spans="10:10" ht="13">
      <c r="J41844" s="169"/>
    </row>
    <row r="41845" spans="10:10" ht="13">
      <c r="J41845" s="169"/>
    </row>
    <row r="41846" spans="10:10" ht="13">
      <c r="J41846" s="169"/>
    </row>
    <row r="41847" spans="10:10" ht="13">
      <c r="J41847" s="169"/>
    </row>
    <row r="41848" spans="10:10" ht="13">
      <c r="J41848" s="169"/>
    </row>
    <row r="41849" spans="10:10" ht="13">
      <c r="J41849" s="169"/>
    </row>
    <row r="41850" spans="10:10" ht="13">
      <c r="J41850" s="169"/>
    </row>
    <row r="41851" spans="10:10" ht="13">
      <c r="J41851" s="169"/>
    </row>
    <row r="41852" spans="10:10" ht="13">
      <c r="J41852" s="169"/>
    </row>
    <row r="41853" spans="10:10" ht="13">
      <c r="J41853" s="169"/>
    </row>
    <row r="41854" spans="10:10" ht="13">
      <c r="J41854" s="169"/>
    </row>
    <row r="41855" spans="10:10" ht="13">
      <c r="J41855" s="169"/>
    </row>
    <row r="41856" spans="10:10" ht="13">
      <c r="J41856" s="169"/>
    </row>
    <row r="41857" spans="10:10" ht="13">
      <c r="J41857" s="169"/>
    </row>
    <row r="41858" spans="10:10" ht="13">
      <c r="J41858" s="169"/>
    </row>
    <row r="41859" spans="10:10" ht="13">
      <c r="J41859" s="169"/>
    </row>
    <row r="41860" spans="10:10" ht="13">
      <c r="J41860" s="169"/>
    </row>
    <row r="41861" spans="10:10" ht="13">
      <c r="J41861" s="169"/>
    </row>
    <row r="41862" spans="10:10" ht="13">
      <c r="J41862" s="169"/>
    </row>
    <row r="41863" spans="10:10" ht="13">
      <c r="J41863" s="169"/>
    </row>
    <row r="41864" spans="10:10" ht="13">
      <c r="J41864" s="169"/>
    </row>
    <row r="41865" spans="10:10" ht="13">
      <c r="J41865" s="169"/>
    </row>
    <row r="41866" spans="10:10" ht="13">
      <c r="J41866" s="169"/>
    </row>
    <row r="41867" spans="10:10" ht="13">
      <c r="J41867" s="169"/>
    </row>
    <row r="41868" spans="10:10" ht="13">
      <c r="J41868" s="169"/>
    </row>
    <row r="41869" spans="10:10" ht="13">
      <c r="J41869" s="169"/>
    </row>
    <row r="41870" spans="10:10" ht="13">
      <c r="J41870" s="169"/>
    </row>
    <row r="41871" spans="10:10" ht="13">
      <c r="J41871" s="169"/>
    </row>
    <row r="41872" spans="10:10" ht="13">
      <c r="J41872" s="169"/>
    </row>
    <row r="41873" spans="10:10" ht="13">
      <c r="J41873" s="169"/>
    </row>
    <row r="41874" spans="10:10" ht="13">
      <c r="J41874" s="169"/>
    </row>
    <row r="41875" spans="10:10" ht="13">
      <c r="J41875" s="169"/>
    </row>
    <row r="41876" spans="10:10" ht="13">
      <c r="J41876" s="169"/>
    </row>
    <row r="41877" spans="10:10" ht="13">
      <c r="J41877" s="169"/>
    </row>
    <row r="41878" spans="10:10" ht="13">
      <c r="J41878" s="169"/>
    </row>
    <row r="41879" spans="10:10" ht="13">
      <c r="J41879" s="169"/>
    </row>
    <row r="41880" spans="10:10" ht="13">
      <c r="J41880" s="169"/>
    </row>
    <row r="41881" spans="10:10" ht="13">
      <c r="J41881" s="169"/>
    </row>
    <row r="41882" spans="10:10" ht="13">
      <c r="J41882" s="169"/>
    </row>
    <row r="41883" spans="10:10" ht="13">
      <c r="J41883" s="169"/>
    </row>
    <row r="41884" spans="10:10" ht="13">
      <c r="J41884" s="169"/>
    </row>
    <row r="41885" spans="10:10" ht="13">
      <c r="J41885" s="169"/>
    </row>
    <row r="41886" spans="10:10" ht="13">
      <c r="J41886" s="169"/>
    </row>
    <row r="41887" spans="10:10" ht="13">
      <c r="J41887" s="169"/>
    </row>
    <row r="41888" spans="10:10" ht="13">
      <c r="J41888" s="169"/>
    </row>
    <row r="41889" spans="10:10" ht="13">
      <c r="J41889" s="169"/>
    </row>
    <row r="41890" spans="10:10" ht="13">
      <c r="J41890" s="169"/>
    </row>
    <row r="41891" spans="10:10" ht="13">
      <c r="J41891" s="169"/>
    </row>
    <row r="41892" spans="10:10" ht="13">
      <c r="J41892" s="169"/>
    </row>
    <row r="41893" spans="10:10" ht="13">
      <c r="J41893" s="169"/>
    </row>
    <row r="41894" spans="10:10" ht="13">
      <c r="J41894" s="169"/>
    </row>
    <row r="41895" spans="10:10" ht="13">
      <c r="J41895" s="169"/>
    </row>
    <row r="41896" spans="10:10" ht="13">
      <c r="J41896" s="169"/>
    </row>
    <row r="41897" spans="10:10" ht="13">
      <c r="J41897" s="169"/>
    </row>
    <row r="41898" spans="10:10" ht="13">
      <c r="J41898" s="169"/>
    </row>
    <row r="41899" spans="10:10" ht="13">
      <c r="J41899" s="169"/>
    </row>
    <row r="41900" spans="10:10" ht="13">
      <c r="J41900" s="169"/>
    </row>
    <row r="41901" spans="10:10" ht="13">
      <c r="J41901" s="169"/>
    </row>
    <row r="41902" spans="10:10" ht="13">
      <c r="J41902" s="169"/>
    </row>
    <row r="41903" spans="10:10" ht="13">
      <c r="J41903" s="169"/>
    </row>
    <row r="41904" spans="10:10" ht="13">
      <c r="J41904" s="169"/>
    </row>
    <row r="41905" spans="10:10" ht="13">
      <c r="J41905" s="169"/>
    </row>
    <row r="41906" spans="10:10" ht="13">
      <c r="J41906" s="169"/>
    </row>
    <row r="41907" spans="10:10" ht="13">
      <c r="J41907" s="169"/>
    </row>
    <row r="41908" spans="10:10" ht="13">
      <c r="J41908" s="169"/>
    </row>
    <row r="41909" spans="10:10" ht="13">
      <c r="J41909" s="169"/>
    </row>
    <row r="41910" spans="10:10" ht="13">
      <c r="J41910" s="169"/>
    </row>
    <row r="41911" spans="10:10" ht="13">
      <c r="J41911" s="169"/>
    </row>
    <row r="41912" spans="10:10" ht="13">
      <c r="J41912" s="169"/>
    </row>
    <row r="41913" spans="10:10" ht="13">
      <c r="J41913" s="169"/>
    </row>
    <row r="41914" spans="10:10" ht="13">
      <c r="J41914" s="169"/>
    </row>
    <row r="41915" spans="10:10" ht="13">
      <c r="J41915" s="169"/>
    </row>
    <row r="41916" spans="10:10" ht="13">
      <c r="J41916" s="169"/>
    </row>
    <row r="41917" spans="10:10" ht="13">
      <c r="J41917" s="169"/>
    </row>
    <row r="41918" spans="10:10" ht="13">
      <c r="J41918" s="169"/>
    </row>
    <row r="41919" spans="10:10" ht="13">
      <c r="J41919" s="169"/>
    </row>
    <row r="41920" spans="10:10" ht="13">
      <c r="J41920" s="169"/>
    </row>
    <row r="41921" spans="10:10" ht="13">
      <c r="J41921" s="169"/>
    </row>
    <row r="41922" spans="10:10" ht="13">
      <c r="J41922" s="169"/>
    </row>
    <row r="41923" spans="10:10" ht="13">
      <c r="J41923" s="169"/>
    </row>
    <row r="41924" spans="10:10" ht="13">
      <c r="J41924" s="169"/>
    </row>
    <row r="41925" spans="10:10" ht="13">
      <c r="J41925" s="169"/>
    </row>
    <row r="41926" spans="10:10" ht="13">
      <c r="J41926" s="169"/>
    </row>
    <row r="41927" spans="10:10" ht="13">
      <c r="J41927" s="169"/>
    </row>
    <row r="41928" spans="10:10" ht="13">
      <c r="J41928" s="169"/>
    </row>
    <row r="41929" spans="10:10" ht="13">
      <c r="J41929" s="169"/>
    </row>
    <row r="41930" spans="10:10" ht="13">
      <c r="J41930" s="169"/>
    </row>
    <row r="41931" spans="10:10" ht="13">
      <c r="J41931" s="169"/>
    </row>
    <row r="41932" spans="10:10" ht="13">
      <c r="J41932" s="169"/>
    </row>
    <row r="41933" spans="10:10" ht="13">
      <c r="J41933" s="169"/>
    </row>
    <row r="41934" spans="10:10" ht="13">
      <c r="J41934" s="169"/>
    </row>
    <row r="41935" spans="10:10" ht="13">
      <c r="J41935" s="169"/>
    </row>
    <row r="41936" spans="10:10" ht="13">
      <c r="J41936" s="169"/>
    </row>
    <row r="41937" spans="10:10" ht="13">
      <c r="J41937" s="169"/>
    </row>
    <row r="41938" spans="10:10" ht="13">
      <c r="J41938" s="169"/>
    </row>
    <row r="41939" spans="10:10" ht="13">
      <c r="J41939" s="169"/>
    </row>
    <row r="41940" spans="10:10" ht="13">
      <c r="J41940" s="169"/>
    </row>
    <row r="41941" spans="10:10" ht="13">
      <c r="J41941" s="169"/>
    </row>
    <row r="41942" spans="10:10" ht="13">
      <c r="J41942" s="169"/>
    </row>
    <row r="41943" spans="10:10" ht="13">
      <c r="J41943" s="169"/>
    </row>
    <row r="41944" spans="10:10" ht="13">
      <c r="J41944" s="169"/>
    </row>
    <row r="41945" spans="10:10" ht="13">
      <c r="J41945" s="169"/>
    </row>
    <row r="41946" spans="10:10" ht="13">
      <c r="J41946" s="169"/>
    </row>
    <row r="41947" spans="10:10" ht="13">
      <c r="J41947" s="169"/>
    </row>
    <row r="41948" spans="10:10" ht="13">
      <c r="J41948" s="169"/>
    </row>
    <row r="41949" spans="10:10" ht="13">
      <c r="J41949" s="169"/>
    </row>
    <row r="41950" spans="10:10" ht="13">
      <c r="J41950" s="169"/>
    </row>
    <row r="41951" spans="10:10" ht="13">
      <c r="J41951" s="169"/>
    </row>
    <row r="41952" spans="10:10" ht="13">
      <c r="J41952" s="169"/>
    </row>
    <row r="41953" spans="10:10" ht="13">
      <c r="J41953" s="169"/>
    </row>
    <row r="41954" spans="10:10" ht="13">
      <c r="J41954" s="169"/>
    </row>
    <row r="41955" spans="10:10" ht="13">
      <c r="J41955" s="169"/>
    </row>
    <row r="41956" spans="10:10" ht="13">
      <c r="J41956" s="169"/>
    </row>
    <row r="41957" spans="10:10" ht="13">
      <c r="J41957" s="169"/>
    </row>
    <row r="41958" spans="10:10" ht="13">
      <c r="J41958" s="169"/>
    </row>
    <row r="41959" spans="10:10" ht="13">
      <c r="J41959" s="169"/>
    </row>
    <row r="41960" spans="10:10" ht="13">
      <c r="J41960" s="169"/>
    </row>
    <row r="41961" spans="10:10" ht="13">
      <c r="J41961" s="169"/>
    </row>
    <row r="41962" spans="10:10" ht="13">
      <c r="J41962" s="169"/>
    </row>
    <row r="41963" spans="10:10" ht="13">
      <c r="J41963" s="169"/>
    </row>
    <row r="41964" spans="10:10" ht="13">
      <c r="J41964" s="169"/>
    </row>
    <row r="41965" spans="10:10" ht="13">
      <c r="J41965" s="169"/>
    </row>
    <row r="41966" spans="10:10" ht="13">
      <c r="J41966" s="169"/>
    </row>
    <row r="41967" spans="10:10" ht="13">
      <c r="J41967" s="169"/>
    </row>
    <row r="41968" spans="10:10" ht="13">
      <c r="J41968" s="169"/>
    </row>
    <row r="41969" spans="10:10" ht="13">
      <c r="J41969" s="169"/>
    </row>
    <row r="41970" spans="10:10" ht="13">
      <c r="J41970" s="169"/>
    </row>
    <row r="41971" spans="10:10" ht="13">
      <c r="J41971" s="169"/>
    </row>
    <row r="41972" spans="10:10" ht="13">
      <c r="J41972" s="169"/>
    </row>
    <row r="41973" spans="10:10" ht="13">
      <c r="J41973" s="169"/>
    </row>
    <row r="41974" spans="10:10" ht="13">
      <c r="J41974" s="169"/>
    </row>
    <row r="41975" spans="10:10" ht="13">
      <c r="J41975" s="169"/>
    </row>
    <row r="41976" spans="10:10" ht="13">
      <c r="J41976" s="169"/>
    </row>
    <row r="41977" spans="10:10" ht="13">
      <c r="J41977" s="169"/>
    </row>
    <row r="41978" spans="10:10" ht="13">
      <c r="J41978" s="169"/>
    </row>
    <row r="41979" spans="10:10" ht="13">
      <c r="J41979" s="169"/>
    </row>
    <row r="41980" spans="10:10" ht="13">
      <c r="J41980" s="169"/>
    </row>
    <row r="41981" spans="10:10" ht="13">
      <c r="J41981" s="169"/>
    </row>
    <row r="41982" spans="10:10" ht="13">
      <c r="J41982" s="169"/>
    </row>
    <row r="41983" spans="10:10" ht="13">
      <c r="J41983" s="169"/>
    </row>
    <row r="41984" spans="10:10" ht="13">
      <c r="J41984" s="169"/>
    </row>
    <row r="41985" spans="10:10" ht="13">
      <c r="J41985" s="169"/>
    </row>
    <row r="41986" spans="10:10" ht="13">
      <c r="J41986" s="169"/>
    </row>
    <row r="41987" spans="10:10" ht="13">
      <c r="J41987" s="169"/>
    </row>
    <row r="41988" spans="10:10" ht="13">
      <c r="J41988" s="169"/>
    </row>
    <row r="41989" spans="10:10" ht="13">
      <c r="J41989" s="169"/>
    </row>
    <row r="41990" spans="10:10" ht="13">
      <c r="J41990" s="169"/>
    </row>
    <row r="41991" spans="10:10" ht="13">
      <c r="J41991" s="169"/>
    </row>
    <row r="41992" spans="10:10" ht="13">
      <c r="J41992" s="169"/>
    </row>
    <row r="41993" spans="10:10" ht="13">
      <c r="J41993" s="169"/>
    </row>
    <row r="41994" spans="10:10" ht="13">
      <c r="J41994" s="169"/>
    </row>
    <row r="41995" spans="10:10" ht="13">
      <c r="J41995" s="169"/>
    </row>
    <row r="41996" spans="10:10" ht="13">
      <c r="J41996" s="169"/>
    </row>
    <row r="41997" spans="10:10" ht="13">
      <c r="J41997" s="169"/>
    </row>
    <row r="41998" spans="10:10" ht="13">
      <c r="J41998" s="169"/>
    </row>
    <row r="41999" spans="10:10" ht="13">
      <c r="J41999" s="169"/>
    </row>
    <row r="42000" spans="10:10" ht="13">
      <c r="J42000" s="169"/>
    </row>
    <row r="42001" spans="10:10" ht="13">
      <c r="J42001" s="169"/>
    </row>
    <row r="42002" spans="10:10" ht="13">
      <c r="J42002" s="169"/>
    </row>
    <row r="42003" spans="10:10" ht="13">
      <c r="J42003" s="169"/>
    </row>
    <row r="42004" spans="10:10" ht="13">
      <c r="J42004" s="169"/>
    </row>
    <row r="42005" spans="10:10" ht="13">
      <c r="J42005" s="169"/>
    </row>
    <row r="42006" spans="10:10" ht="13">
      <c r="J42006" s="169"/>
    </row>
    <row r="42007" spans="10:10" ht="13">
      <c r="J42007" s="169"/>
    </row>
    <row r="42008" spans="10:10" ht="13">
      <c r="J42008" s="169"/>
    </row>
    <row r="42009" spans="10:10" ht="13">
      <c r="J42009" s="169"/>
    </row>
    <row r="42010" spans="10:10" ht="13">
      <c r="J42010" s="169"/>
    </row>
    <row r="42011" spans="10:10" ht="13">
      <c r="J42011" s="169"/>
    </row>
    <row r="42012" spans="10:10" ht="13">
      <c r="J42012" s="169"/>
    </row>
    <row r="42013" spans="10:10" ht="13">
      <c r="J42013" s="169"/>
    </row>
    <row r="42014" spans="10:10" ht="13">
      <c r="J42014" s="169"/>
    </row>
    <row r="42015" spans="10:10" ht="13">
      <c r="J42015" s="169"/>
    </row>
    <row r="42016" spans="10:10" ht="13">
      <c r="J42016" s="169"/>
    </row>
    <row r="42017" spans="10:10" ht="13">
      <c r="J42017" s="169"/>
    </row>
    <row r="42018" spans="10:10" ht="13">
      <c r="J42018" s="169"/>
    </row>
    <row r="42019" spans="10:10" ht="13">
      <c r="J42019" s="169"/>
    </row>
    <row r="42020" spans="10:10" ht="13">
      <c r="J42020" s="169"/>
    </row>
    <row r="42021" spans="10:10" ht="13">
      <c r="J42021" s="169"/>
    </row>
    <row r="42022" spans="10:10" ht="13">
      <c r="J42022" s="169"/>
    </row>
    <row r="42023" spans="10:10" ht="13">
      <c r="J42023" s="169"/>
    </row>
    <row r="42024" spans="10:10" ht="13">
      <c r="J42024" s="169"/>
    </row>
    <row r="42025" spans="10:10" ht="13">
      <c r="J42025" s="169"/>
    </row>
    <row r="42026" spans="10:10" ht="13">
      <c r="J42026" s="169"/>
    </row>
    <row r="42027" spans="10:10" ht="13">
      <c r="J42027" s="169"/>
    </row>
    <row r="42028" spans="10:10" ht="13">
      <c r="J42028" s="169"/>
    </row>
    <row r="42029" spans="10:10" ht="13">
      <c r="J42029" s="169"/>
    </row>
    <row r="42030" spans="10:10" ht="13">
      <c r="J42030" s="169"/>
    </row>
    <row r="42031" spans="10:10" ht="13">
      <c r="J42031" s="169"/>
    </row>
    <row r="42032" spans="10:10" ht="13">
      <c r="J42032" s="169"/>
    </row>
    <row r="42033" spans="10:10" ht="13">
      <c r="J42033" s="169"/>
    </row>
    <row r="42034" spans="10:10" ht="13">
      <c r="J42034" s="169"/>
    </row>
    <row r="42035" spans="10:10" ht="13">
      <c r="J42035" s="169"/>
    </row>
    <row r="42036" spans="10:10" ht="13">
      <c r="J42036" s="169"/>
    </row>
    <row r="42037" spans="10:10" ht="13">
      <c r="J42037" s="169"/>
    </row>
    <row r="42038" spans="10:10" ht="13">
      <c r="J42038" s="169"/>
    </row>
    <row r="42039" spans="10:10" ht="13">
      <c r="J42039" s="169"/>
    </row>
    <row r="42040" spans="10:10" ht="13">
      <c r="J42040" s="169"/>
    </row>
    <row r="42041" spans="10:10" ht="13">
      <c r="J42041" s="169"/>
    </row>
    <row r="42042" spans="10:10" ht="13">
      <c r="J42042" s="169"/>
    </row>
    <row r="42043" spans="10:10" ht="13">
      <c r="J42043" s="169"/>
    </row>
    <row r="42044" spans="10:10" ht="13">
      <c r="J42044" s="169"/>
    </row>
    <row r="42045" spans="10:10" ht="13">
      <c r="J42045" s="169"/>
    </row>
    <row r="42046" spans="10:10" ht="13">
      <c r="J42046" s="169"/>
    </row>
    <row r="42047" spans="10:10" ht="13">
      <c r="J42047" s="169"/>
    </row>
    <row r="42048" spans="10:10" ht="13">
      <c r="J42048" s="169"/>
    </row>
    <row r="42049" spans="10:10" ht="13">
      <c r="J42049" s="169"/>
    </row>
    <row r="42050" spans="10:10" ht="13">
      <c r="J42050" s="169"/>
    </row>
    <row r="42051" spans="10:10" ht="13">
      <c r="J42051" s="169"/>
    </row>
    <row r="42052" spans="10:10" ht="13">
      <c r="J42052" s="169"/>
    </row>
    <row r="42053" spans="10:10" ht="13">
      <c r="J42053" s="169"/>
    </row>
    <row r="42054" spans="10:10" ht="13">
      <c r="J42054" s="169"/>
    </row>
    <row r="42055" spans="10:10" ht="13">
      <c r="J42055" s="169"/>
    </row>
    <row r="42056" spans="10:10" ht="13">
      <c r="J42056" s="169"/>
    </row>
    <row r="42057" spans="10:10" ht="13">
      <c r="J42057" s="169"/>
    </row>
    <row r="42058" spans="10:10" ht="13">
      <c r="J42058" s="169"/>
    </row>
    <row r="42059" spans="10:10" ht="13">
      <c r="J42059" s="169"/>
    </row>
    <row r="42060" spans="10:10" ht="13">
      <c r="J42060" s="169"/>
    </row>
    <row r="42061" spans="10:10" ht="13">
      <c r="J42061" s="169"/>
    </row>
    <row r="42062" spans="10:10" ht="13">
      <c r="J42062" s="169"/>
    </row>
    <row r="42063" spans="10:10" ht="13">
      <c r="J42063" s="169"/>
    </row>
    <row r="42064" spans="10:10" ht="13">
      <c r="J42064" s="169"/>
    </row>
    <row r="42065" spans="10:10" ht="13">
      <c r="J42065" s="169"/>
    </row>
    <row r="42066" spans="10:10" ht="13">
      <c r="J42066" s="169"/>
    </row>
    <row r="42067" spans="10:10" ht="13">
      <c r="J42067" s="169"/>
    </row>
    <row r="42068" spans="10:10" ht="13">
      <c r="J42068" s="169"/>
    </row>
    <row r="42069" spans="10:10" ht="13">
      <c r="J42069" s="169"/>
    </row>
    <row r="42070" spans="10:10" ht="13">
      <c r="J42070" s="169"/>
    </row>
    <row r="42071" spans="10:10" ht="13">
      <c r="J42071" s="169"/>
    </row>
    <row r="42072" spans="10:10" ht="13">
      <c r="J42072" s="169"/>
    </row>
    <row r="42073" spans="10:10" ht="13">
      <c r="J42073" s="169"/>
    </row>
    <row r="42074" spans="10:10" ht="13">
      <c r="J42074" s="169"/>
    </row>
    <row r="42075" spans="10:10" ht="13">
      <c r="J42075" s="169"/>
    </row>
    <row r="42076" spans="10:10" ht="13">
      <c r="J42076" s="169"/>
    </row>
    <row r="42077" spans="10:10" ht="13">
      <c r="J42077" s="169"/>
    </row>
    <row r="42078" spans="10:10" ht="13">
      <c r="J42078" s="169"/>
    </row>
    <row r="42079" spans="10:10" ht="13">
      <c r="J42079" s="169"/>
    </row>
    <row r="42080" spans="10:10" ht="13">
      <c r="J42080" s="169"/>
    </row>
    <row r="42081" spans="10:10" ht="13">
      <c r="J42081" s="169"/>
    </row>
    <row r="42082" spans="10:10" ht="13">
      <c r="J42082" s="169"/>
    </row>
    <row r="42083" spans="10:10" ht="13">
      <c r="J42083" s="169"/>
    </row>
    <row r="42084" spans="10:10" ht="13">
      <c r="J42084" s="169"/>
    </row>
    <row r="42085" spans="10:10" ht="13">
      <c r="J42085" s="169"/>
    </row>
    <row r="42086" spans="10:10" ht="13">
      <c r="J42086" s="169"/>
    </row>
    <row r="42087" spans="10:10" ht="13">
      <c r="J42087" s="169"/>
    </row>
    <row r="42088" spans="10:10" ht="13">
      <c r="J42088" s="169"/>
    </row>
    <row r="42089" spans="10:10" ht="13">
      <c r="J42089" s="169"/>
    </row>
    <row r="42090" spans="10:10" ht="13">
      <c r="J42090" s="169"/>
    </row>
    <row r="42091" spans="10:10" ht="13">
      <c r="J42091" s="169"/>
    </row>
    <row r="42092" spans="10:10" ht="13">
      <c r="J42092" s="169"/>
    </row>
    <row r="42093" spans="10:10" ht="13">
      <c r="J42093" s="169"/>
    </row>
    <row r="42094" spans="10:10" ht="13">
      <c r="J42094" s="169"/>
    </row>
    <row r="42095" spans="10:10" ht="13">
      <c r="J42095" s="169"/>
    </row>
    <row r="42096" spans="10:10" ht="13">
      <c r="J42096" s="169"/>
    </row>
    <row r="42097" spans="10:10" ht="13">
      <c r="J42097" s="169"/>
    </row>
    <row r="42098" spans="10:10" ht="13">
      <c r="J42098" s="169"/>
    </row>
    <row r="42099" spans="10:10" ht="13">
      <c r="J42099" s="169"/>
    </row>
    <row r="42100" spans="10:10" ht="13">
      <c r="J42100" s="169"/>
    </row>
    <row r="42101" spans="10:10" ht="13">
      <c r="J42101" s="169"/>
    </row>
    <row r="42102" spans="10:10" ht="13">
      <c r="J42102" s="169"/>
    </row>
    <row r="42103" spans="10:10" ht="13">
      <c r="J42103" s="169"/>
    </row>
    <row r="42104" spans="10:10" ht="13">
      <c r="J42104" s="169"/>
    </row>
    <row r="42105" spans="10:10" ht="13">
      <c r="J42105" s="169"/>
    </row>
    <row r="42106" spans="10:10" ht="13">
      <c r="J42106" s="169"/>
    </row>
    <row r="42107" spans="10:10" ht="13">
      <c r="J42107" s="169"/>
    </row>
    <row r="42108" spans="10:10" ht="13">
      <c r="J42108" s="169"/>
    </row>
    <row r="42109" spans="10:10" ht="13">
      <c r="J42109" s="169"/>
    </row>
    <row r="42110" spans="10:10" ht="13">
      <c r="J42110" s="169"/>
    </row>
    <row r="42111" spans="10:10" ht="13">
      <c r="J42111" s="169"/>
    </row>
    <row r="42112" spans="10:10" ht="13">
      <c r="J42112" s="169"/>
    </row>
    <row r="42113" spans="10:10" ht="13">
      <c r="J42113" s="169"/>
    </row>
    <row r="42114" spans="10:10" ht="13">
      <c r="J42114" s="169"/>
    </row>
    <row r="42115" spans="10:10" ht="13">
      <c r="J42115" s="169"/>
    </row>
    <row r="42116" spans="10:10" ht="13">
      <c r="J42116" s="169"/>
    </row>
    <row r="42117" spans="10:10" ht="13">
      <c r="J42117" s="169"/>
    </row>
    <row r="42118" spans="10:10" ht="13">
      <c r="J42118" s="169"/>
    </row>
    <row r="42119" spans="10:10" ht="13">
      <c r="J42119" s="169"/>
    </row>
    <row r="42120" spans="10:10" ht="13">
      <c r="J42120" s="169"/>
    </row>
    <row r="42121" spans="10:10" ht="13">
      <c r="J42121" s="169"/>
    </row>
    <row r="42122" spans="10:10" ht="13">
      <c r="J42122" s="169"/>
    </row>
    <row r="42123" spans="10:10" ht="13">
      <c r="J42123" s="169"/>
    </row>
    <row r="42124" spans="10:10" ht="13">
      <c r="J42124" s="169"/>
    </row>
    <row r="42125" spans="10:10" ht="13">
      <c r="J42125" s="169"/>
    </row>
    <row r="42126" spans="10:10" ht="13">
      <c r="J42126" s="169"/>
    </row>
    <row r="42127" spans="10:10" ht="13">
      <c r="J42127" s="169"/>
    </row>
    <row r="42128" spans="10:10" ht="13">
      <c r="J42128" s="169"/>
    </row>
    <row r="42129" spans="10:10" ht="13">
      <c r="J42129" s="169"/>
    </row>
    <row r="42130" spans="10:10" ht="13">
      <c r="J42130" s="169"/>
    </row>
    <row r="42131" spans="10:10" ht="13">
      <c r="J42131" s="169"/>
    </row>
    <row r="42132" spans="10:10" ht="13">
      <c r="J42132" s="169"/>
    </row>
    <row r="42133" spans="10:10" ht="13">
      <c r="J42133" s="169"/>
    </row>
    <row r="42134" spans="10:10" ht="13">
      <c r="J42134" s="169"/>
    </row>
    <row r="42135" spans="10:10" ht="13">
      <c r="J42135" s="169"/>
    </row>
    <row r="42136" spans="10:10" ht="13">
      <c r="J42136" s="169"/>
    </row>
    <row r="42137" spans="10:10" ht="13">
      <c r="J42137" s="169"/>
    </row>
    <row r="42138" spans="10:10" ht="13">
      <c r="J42138" s="169"/>
    </row>
    <row r="42139" spans="10:10" ht="13">
      <c r="J42139" s="169"/>
    </row>
    <row r="42140" spans="10:10" ht="13">
      <c r="J42140" s="169"/>
    </row>
    <row r="42141" spans="10:10" ht="13">
      <c r="J42141" s="169"/>
    </row>
    <row r="42142" spans="10:10" ht="13">
      <c r="J42142" s="169"/>
    </row>
    <row r="42143" spans="10:10" ht="13">
      <c r="J42143" s="169"/>
    </row>
    <row r="42144" spans="10:10" ht="13">
      <c r="J42144" s="169"/>
    </row>
    <row r="42145" spans="10:10" ht="13">
      <c r="J42145" s="169"/>
    </row>
    <row r="42146" spans="10:10" ht="13">
      <c r="J42146" s="169"/>
    </row>
    <row r="42147" spans="10:10" ht="13">
      <c r="J42147" s="169"/>
    </row>
    <row r="42148" spans="10:10" ht="13">
      <c r="J42148" s="169"/>
    </row>
    <row r="42149" spans="10:10" ht="13">
      <c r="J42149" s="169"/>
    </row>
    <row r="42150" spans="10:10" ht="13">
      <c r="J42150" s="169"/>
    </row>
    <row r="42151" spans="10:10" ht="13">
      <c r="J42151" s="169"/>
    </row>
    <row r="42152" spans="10:10" ht="13">
      <c r="J42152" s="169"/>
    </row>
    <row r="42153" spans="10:10" ht="13">
      <c r="J42153" s="169"/>
    </row>
    <row r="42154" spans="10:10" ht="13">
      <c r="J42154" s="169"/>
    </row>
    <row r="42155" spans="10:10" ht="13">
      <c r="J42155" s="169"/>
    </row>
    <row r="42156" spans="10:10" ht="13">
      <c r="J42156" s="169"/>
    </row>
    <row r="42157" spans="10:10" ht="13">
      <c r="J42157" s="169"/>
    </row>
    <row r="42158" spans="10:10" ht="13">
      <c r="J42158" s="169"/>
    </row>
    <row r="42159" spans="10:10" ht="13">
      <c r="J42159" s="169"/>
    </row>
    <row r="42160" spans="10:10" ht="13">
      <c r="J42160" s="169"/>
    </row>
    <row r="42161" spans="10:10" ht="13">
      <c r="J42161" s="169"/>
    </row>
    <row r="42162" spans="10:10" ht="13">
      <c r="J42162" s="169"/>
    </row>
    <row r="42163" spans="10:10" ht="13">
      <c r="J42163" s="169"/>
    </row>
    <row r="42164" spans="10:10" ht="13">
      <c r="J42164" s="169"/>
    </row>
    <row r="42165" spans="10:10" ht="13">
      <c r="J42165" s="169"/>
    </row>
    <row r="42166" spans="10:10" ht="13">
      <c r="J42166" s="169"/>
    </row>
    <row r="42167" spans="10:10" ht="13">
      <c r="J42167" s="169"/>
    </row>
    <row r="42168" spans="10:10" ht="13">
      <c r="J42168" s="169"/>
    </row>
    <row r="42169" spans="10:10" ht="13">
      <c r="J42169" s="169"/>
    </row>
    <row r="42170" spans="10:10" ht="13">
      <c r="J42170" s="169"/>
    </row>
    <row r="42171" spans="10:10" ht="13">
      <c r="J42171" s="169"/>
    </row>
    <row r="42172" spans="10:10" ht="13">
      <c r="J42172" s="169"/>
    </row>
    <row r="42173" spans="10:10" ht="13">
      <c r="J42173" s="169"/>
    </row>
    <row r="42174" spans="10:10" ht="13">
      <c r="J42174" s="169"/>
    </row>
    <row r="42175" spans="10:10" ht="13">
      <c r="J42175" s="169"/>
    </row>
    <row r="42176" spans="10:10" ht="13">
      <c r="J42176" s="169"/>
    </row>
    <row r="42177" spans="10:10" ht="13">
      <c r="J42177" s="169"/>
    </row>
    <row r="42178" spans="10:10" ht="13">
      <c r="J42178" s="169"/>
    </row>
    <row r="42179" spans="10:10" ht="13">
      <c r="J42179" s="169"/>
    </row>
    <row r="42180" spans="10:10" ht="13">
      <c r="J42180" s="169"/>
    </row>
    <row r="42181" spans="10:10" ht="13">
      <c r="J42181" s="169"/>
    </row>
    <row r="42182" spans="10:10" ht="13">
      <c r="J42182" s="169"/>
    </row>
    <row r="42183" spans="10:10" ht="13">
      <c r="J42183" s="169"/>
    </row>
    <row r="42184" spans="10:10" ht="13">
      <c r="J42184" s="169"/>
    </row>
    <row r="42185" spans="10:10" ht="13">
      <c r="J42185" s="169"/>
    </row>
    <row r="42186" spans="10:10" ht="13">
      <c r="J42186" s="169"/>
    </row>
    <row r="42187" spans="10:10" ht="13">
      <c r="J42187" s="169"/>
    </row>
    <row r="42188" spans="10:10" ht="13">
      <c r="J42188" s="169"/>
    </row>
    <row r="42189" spans="10:10" ht="13">
      <c r="J42189" s="169"/>
    </row>
    <row r="42190" spans="10:10" ht="13">
      <c r="J42190" s="169"/>
    </row>
    <row r="42191" spans="10:10" ht="13">
      <c r="J42191" s="169"/>
    </row>
    <row r="42192" spans="10:10" ht="13">
      <c r="J42192" s="169"/>
    </row>
    <row r="42193" spans="10:10" ht="13">
      <c r="J42193" s="169"/>
    </row>
    <row r="42194" spans="10:10" ht="13">
      <c r="J42194" s="169"/>
    </row>
    <row r="42195" spans="10:10" ht="13">
      <c r="J42195" s="169"/>
    </row>
    <row r="42196" spans="10:10" ht="13">
      <c r="J42196" s="169"/>
    </row>
    <row r="42197" spans="10:10" ht="13">
      <c r="J42197" s="169"/>
    </row>
    <row r="42198" spans="10:10" ht="13">
      <c r="J42198" s="169"/>
    </row>
    <row r="42199" spans="10:10" ht="13">
      <c r="J42199" s="169"/>
    </row>
    <row r="42200" spans="10:10" ht="13">
      <c r="J42200" s="169"/>
    </row>
    <row r="42201" spans="10:10" ht="13">
      <c r="J42201" s="169"/>
    </row>
    <row r="42202" spans="10:10" ht="13">
      <c r="J42202" s="169"/>
    </row>
    <row r="42203" spans="10:10" ht="13">
      <c r="J42203" s="169"/>
    </row>
    <row r="42204" spans="10:10" ht="13">
      <c r="J42204" s="169"/>
    </row>
    <row r="42205" spans="10:10" ht="13">
      <c r="J42205" s="169"/>
    </row>
    <row r="42206" spans="10:10" ht="13">
      <c r="J42206" s="169"/>
    </row>
    <row r="42207" spans="10:10" ht="13">
      <c r="J42207" s="169"/>
    </row>
    <row r="42208" spans="10:10" ht="13">
      <c r="J42208" s="169"/>
    </row>
    <row r="42209" spans="10:10" ht="13">
      <c r="J42209" s="169"/>
    </row>
    <row r="42210" spans="10:10" ht="13">
      <c r="J42210" s="169"/>
    </row>
    <row r="42211" spans="10:10" ht="13">
      <c r="J42211" s="169"/>
    </row>
    <row r="42212" spans="10:10" ht="13">
      <c r="J42212" s="169"/>
    </row>
    <row r="42213" spans="10:10" ht="13">
      <c r="J42213" s="169"/>
    </row>
    <row r="42214" spans="10:10" ht="13">
      <c r="J42214" s="169"/>
    </row>
    <row r="42215" spans="10:10" ht="13">
      <c r="J42215" s="169"/>
    </row>
    <row r="42216" spans="10:10" ht="13">
      <c r="J42216" s="169"/>
    </row>
    <row r="42217" spans="10:10" ht="13">
      <c r="J42217" s="169"/>
    </row>
    <row r="42218" spans="10:10" ht="13">
      <c r="J42218" s="169"/>
    </row>
    <row r="42219" spans="10:10" ht="13">
      <c r="J42219" s="169"/>
    </row>
    <row r="42220" spans="10:10" ht="13">
      <c r="J42220" s="169"/>
    </row>
    <row r="42221" spans="10:10" ht="13">
      <c r="J42221" s="169"/>
    </row>
    <row r="42222" spans="10:10" ht="13">
      <c r="J42222" s="169"/>
    </row>
    <row r="42223" spans="10:10" ht="13">
      <c r="J42223" s="169"/>
    </row>
    <row r="42224" spans="10:10" ht="13">
      <c r="J42224" s="169"/>
    </row>
    <row r="42225" spans="10:10" ht="13">
      <c r="J42225" s="169"/>
    </row>
    <row r="42226" spans="10:10" ht="13">
      <c r="J42226" s="169"/>
    </row>
    <row r="42227" spans="10:10" ht="13">
      <c r="J42227" s="169"/>
    </row>
    <row r="42228" spans="10:10" ht="13">
      <c r="J42228" s="169"/>
    </row>
    <row r="42229" spans="10:10" ht="13">
      <c r="J42229" s="169"/>
    </row>
    <row r="42230" spans="10:10" ht="13">
      <c r="J42230" s="169"/>
    </row>
    <row r="42231" spans="10:10" ht="13">
      <c r="J42231" s="169"/>
    </row>
    <row r="42232" spans="10:10" ht="13">
      <c r="J42232" s="169"/>
    </row>
    <row r="42233" spans="10:10" ht="13">
      <c r="J42233" s="169"/>
    </row>
    <row r="42234" spans="10:10" ht="13">
      <c r="J42234" s="169"/>
    </row>
    <row r="42235" spans="10:10" ht="13">
      <c r="J42235" s="169"/>
    </row>
    <row r="42236" spans="10:10" ht="13">
      <c r="J42236" s="169"/>
    </row>
    <row r="42237" spans="10:10" ht="13">
      <c r="J42237" s="169"/>
    </row>
    <row r="42238" spans="10:10" ht="13">
      <c r="J42238" s="169"/>
    </row>
    <row r="42239" spans="10:10" ht="13">
      <c r="J42239" s="169"/>
    </row>
    <row r="42240" spans="10:10" ht="13">
      <c r="J42240" s="169"/>
    </row>
    <row r="42241" spans="10:10" ht="13">
      <c r="J42241" s="169"/>
    </row>
    <row r="42242" spans="10:10" ht="13">
      <c r="J42242" s="169"/>
    </row>
    <row r="42243" spans="10:10" ht="13">
      <c r="J42243" s="169"/>
    </row>
    <row r="42244" spans="10:10" ht="13">
      <c r="J42244" s="169"/>
    </row>
    <row r="42245" spans="10:10" ht="13">
      <c r="J42245" s="169"/>
    </row>
    <row r="42246" spans="10:10" ht="13">
      <c r="J42246" s="169"/>
    </row>
    <row r="42247" spans="10:10" ht="13">
      <c r="J42247" s="169"/>
    </row>
    <row r="42248" spans="10:10" ht="13">
      <c r="J42248" s="169"/>
    </row>
    <row r="42249" spans="10:10" ht="13">
      <c r="J42249" s="169"/>
    </row>
    <row r="42250" spans="10:10" ht="13">
      <c r="J42250" s="169"/>
    </row>
    <row r="42251" spans="10:10" ht="13">
      <c r="J42251" s="169"/>
    </row>
    <row r="42252" spans="10:10" ht="13">
      <c r="J42252" s="169"/>
    </row>
    <row r="42253" spans="10:10" ht="13">
      <c r="J42253" s="169"/>
    </row>
    <row r="42254" spans="10:10" ht="13">
      <c r="J42254" s="169"/>
    </row>
    <row r="42255" spans="10:10" ht="13">
      <c r="J42255" s="169"/>
    </row>
    <row r="42256" spans="10:10" ht="13">
      <c r="J42256" s="169"/>
    </row>
    <row r="42257" spans="10:10" ht="13">
      <c r="J42257" s="169"/>
    </row>
    <row r="42258" spans="10:10" ht="13">
      <c r="J42258" s="169"/>
    </row>
    <row r="42259" spans="10:10" ht="13">
      <c r="J42259" s="169"/>
    </row>
    <row r="42260" spans="10:10" ht="13">
      <c r="J42260" s="169"/>
    </row>
    <row r="42261" spans="10:10" ht="13">
      <c r="J42261" s="169"/>
    </row>
    <row r="42262" spans="10:10" ht="13">
      <c r="J42262" s="169"/>
    </row>
    <row r="42263" spans="10:10" ht="13">
      <c r="J42263" s="169"/>
    </row>
    <row r="42264" spans="10:10" ht="13">
      <c r="J42264" s="169"/>
    </row>
    <row r="42265" spans="10:10" ht="13">
      <c r="J42265" s="169"/>
    </row>
    <row r="42266" spans="10:10" ht="13">
      <c r="J42266" s="169"/>
    </row>
    <row r="42267" spans="10:10" ht="13">
      <c r="J42267" s="169"/>
    </row>
    <row r="42268" spans="10:10" ht="13">
      <c r="J42268" s="169"/>
    </row>
    <row r="42269" spans="10:10" ht="13">
      <c r="J42269" s="169"/>
    </row>
    <row r="42270" spans="10:10" ht="13">
      <c r="J42270" s="169"/>
    </row>
    <row r="42271" spans="10:10" ht="13">
      <c r="J42271" s="169"/>
    </row>
    <row r="42272" spans="10:10" ht="13">
      <c r="J42272" s="169"/>
    </row>
    <row r="42273" spans="10:10" ht="13">
      <c r="J42273" s="169"/>
    </row>
    <row r="42274" spans="10:10" ht="13">
      <c r="J42274" s="169"/>
    </row>
    <row r="42275" spans="10:10" ht="13">
      <c r="J42275" s="169"/>
    </row>
    <row r="42276" spans="10:10" ht="13">
      <c r="J42276" s="169"/>
    </row>
    <row r="42277" spans="10:10" ht="13">
      <c r="J42277" s="169"/>
    </row>
    <row r="42278" spans="10:10" ht="13">
      <c r="J42278" s="169"/>
    </row>
    <row r="42279" spans="10:10" ht="13">
      <c r="J42279" s="169"/>
    </row>
    <row r="42280" spans="10:10" ht="13">
      <c r="J42280" s="169"/>
    </row>
    <row r="42281" spans="10:10" ht="13">
      <c r="J42281" s="169"/>
    </row>
    <row r="42282" spans="10:10" ht="13">
      <c r="J42282" s="169"/>
    </row>
    <row r="42283" spans="10:10" ht="13">
      <c r="J42283" s="169"/>
    </row>
    <row r="42284" spans="10:10" ht="13">
      <c r="J42284" s="169"/>
    </row>
    <row r="42285" spans="10:10" ht="13">
      <c r="J42285" s="169"/>
    </row>
    <row r="42286" spans="10:10" ht="13">
      <c r="J42286" s="169"/>
    </row>
    <row r="42287" spans="10:10" ht="13">
      <c r="J42287" s="169"/>
    </row>
    <row r="42288" spans="10:10" ht="13">
      <c r="J42288" s="169"/>
    </row>
    <row r="42289" spans="10:10" ht="13">
      <c r="J42289" s="169"/>
    </row>
    <row r="42290" spans="10:10" ht="13">
      <c r="J42290" s="169"/>
    </row>
    <row r="42291" spans="10:10" ht="13">
      <c r="J42291" s="169"/>
    </row>
    <row r="42292" spans="10:10" ht="13">
      <c r="J42292" s="169"/>
    </row>
    <row r="42293" spans="10:10" ht="13">
      <c r="J42293" s="169"/>
    </row>
    <row r="42294" spans="10:10" ht="13">
      <c r="J42294" s="169"/>
    </row>
    <row r="42295" spans="10:10" ht="13">
      <c r="J42295" s="169"/>
    </row>
    <row r="42296" spans="10:10" ht="13">
      <c r="J42296" s="169"/>
    </row>
    <row r="42297" spans="10:10" ht="13">
      <c r="J42297" s="169"/>
    </row>
    <row r="42298" spans="10:10" ht="13">
      <c r="J42298" s="169"/>
    </row>
    <row r="42299" spans="10:10" ht="13">
      <c r="J42299" s="169"/>
    </row>
    <row r="42300" spans="10:10" ht="13">
      <c r="J42300" s="169"/>
    </row>
    <row r="42301" spans="10:10" ht="13">
      <c r="J42301" s="169"/>
    </row>
    <row r="42302" spans="10:10" ht="13">
      <c r="J42302" s="169"/>
    </row>
    <row r="42303" spans="10:10" ht="13">
      <c r="J42303" s="169"/>
    </row>
    <row r="42304" spans="10:10" ht="13">
      <c r="J42304" s="169"/>
    </row>
    <row r="42305" spans="10:10" ht="13">
      <c r="J42305" s="169"/>
    </row>
    <row r="42306" spans="10:10" ht="13">
      <c r="J42306" s="169"/>
    </row>
    <row r="42307" spans="10:10" ht="13">
      <c r="J42307" s="169"/>
    </row>
    <row r="42308" spans="10:10" ht="13">
      <c r="J42308" s="169"/>
    </row>
    <row r="42309" spans="10:10" ht="13">
      <c r="J42309" s="169"/>
    </row>
    <row r="42310" spans="10:10" ht="13">
      <c r="J42310" s="169"/>
    </row>
    <row r="42311" spans="10:10" ht="13">
      <c r="J42311" s="169"/>
    </row>
    <row r="42312" spans="10:10" ht="13">
      <c r="J42312" s="169"/>
    </row>
    <row r="42313" spans="10:10" ht="13">
      <c r="J42313" s="169"/>
    </row>
    <row r="42314" spans="10:10" ht="13">
      <c r="J42314" s="169"/>
    </row>
    <row r="42315" spans="10:10" ht="13">
      <c r="J42315" s="169"/>
    </row>
    <row r="42316" spans="10:10" ht="13">
      <c r="J42316" s="169"/>
    </row>
    <row r="42317" spans="10:10" ht="13">
      <c r="J42317" s="169"/>
    </row>
    <row r="42318" spans="10:10" ht="13">
      <c r="J42318" s="169"/>
    </row>
    <row r="42319" spans="10:10" ht="13">
      <c r="J42319" s="169"/>
    </row>
    <row r="42320" spans="10:10" ht="13">
      <c r="J42320" s="169"/>
    </row>
    <row r="42321" spans="10:10" ht="13">
      <c r="J42321" s="169"/>
    </row>
    <row r="42322" spans="10:10" ht="13">
      <c r="J42322" s="169"/>
    </row>
    <row r="42323" spans="10:10" ht="13">
      <c r="J42323" s="169"/>
    </row>
    <row r="42324" spans="10:10" ht="13">
      <c r="J42324" s="169"/>
    </row>
    <row r="42325" spans="10:10" ht="13">
      <c r="J42325" s="169"/>
    </row>
    <row r="42326" spans="10:10" ht="13">
      <c r="J42326" s="169"/>
    </row>
    <row r="42327" spans="10:10" ht="13">
      <c r="J42327" s="169"/>
    </row>
    <row r="42328" spans="10:10" ht="13">
      <c r="J42328" s="169"/>
    </row>
    <row r="42329" spans="10:10" ht="13">
      <c r="J42329" s="169"/>
    </row>
    <row r="42330" spans="10:10" ht="13">
      <c r="J42330" s="169"/>
    </row>
    <row r="42331" spans="10:10" ht="13">
      <c r="J42331" s="169"/>
    </row>
    <row r="42332" spans="10:10" ht="13">
      <c r="J42332" s="169"/>
    </row>
    <row r="42333" spans="10:10" ht="13">
      <c r="J42333" s="169"/>
    </row>
    <row r="42334" spans="10:10" ht="13">
      <c r="J42334" s="169"/>
    </row>
    <row r="42335" spans="10:10" ht="13">
      <c r="J42335" s="169"/>
    </row>
    <row r="42336" spans="10:10" ht="13">
      <c r="J42336" s="169"/>
    </row>
    <row r="42337" spans="10:10" ht="13">
      <c r="J42337" s="169"/>
    </row>
    <row r="42338" spans="10:10" ht="13">
      <c r="J42338" s="169"/>
    </row>
    <row r="42339" spans="10:10" ht="13">
      <c r="J42339" s="169"/>
    </row>
    <row r="42340" spans="10:10" ht="13">
      <c r="J42340" s="169"/>
    </row>
    <row r="42341" spans="10:10" ht="13">
      <c r="J42341" s="169"/>
    </row>
    <row r="42342" spans="10:10" ht="13">
      <c r="J42342" s="169"/>
    </row>
    <row r="42343" spans="10:10" ht="13">
      <c r="J42343" s="169"/>
    </row>
    <row r="42344" spans="10:10" ht="13">
      <c r="J42344" s="169"/>
    </row>
    <row r="42345" spans="10:10" ht="13">
      <c r="J42345" s="169"/>
    </row>
    <row r="42346" spans="10:10" ht="13">
      <c r="J42346" s="169"/>
    </row>
    <row r="42347" spans="10:10" ht="13">
      <c r="J42347" s="169"/>
    </row>
    <row r="42348" spans="10:10" ht="13">
      <c r="J42348" s="169"/>
    </row>
    <row r="42349" spans="10:10" ht="13">
      <c r="J42349" s="169"/>
    </row>
    <row r="42350" spans="10:10" ht="13">
      <c r="J42350" s="169"/>
    </row>
    <row r="42351" spans="10:10" ht="13">
      <c r="J42351" s="169"/>
    </row>
    <row r="42352" spans="10:10" ht="13">
      <c r="J42352" s="169"/>
    </row>
    <row r="42353" spans="10:10" ht="13">
      <c r="J42353" s="169"/>
    </row>
    <row r="42354" spans="10:10" ht="13">
      <c r="J42354" s="169"/>
    </row>
    <row r="42355" spans="10:10" ht="13">
      <c r="J42355" s="169"/>
    </row>
    <row r="42356" spans="10:10" ht="13">
      <c r="J42356" s="169"/>
    </row>
    <row r="42357" spans="10:10" ht="13">
      <c r="J42357" s="169"/>
    </row>
    <row r="42358" spans="10:10" ht="13">
      <c r="J42358" s="169"/>
    </row>
    <row r="42359" spans="10:10" ht="13">
      <c r="J42359" s="169"/>
    </row>
    <row r="42360" spans="10:10" ht="13">
      <c r="J42360" s="169"/>
    </row>
    <row r="42361" spans="10:10" ht="13">
      <c r="J42361" s="169"/>
    </row>
    <row r="42362" spans="10:10" ht="13">
      <c r="J42362" s="169"/>
    </row>
    <row r="42363" spans="10:10" ht="13">
      <c r="J42363" s="169"/>
    </row>
    <row r="42364" spans="10:10" ht="13">
      <c r="J42364" s="169"/>
    </row>
    <row r="42365" spans="10:10" ht="13">
      <c r="J42365" s="169"/>
    </row>
    <row r="42366" spans="10:10" ht="13">
      <c r="J42366" s="169"/>
    </row>
    <row r="42367" spans="10:10" ht="13">
      <c r="J42367" s="169"/>
    </row>
    <row r="42368" spans="10:10" ht="13">
      <c r="J42368" s="169"/>
    </row>
    <row r="42369" spans="10:10" ht="13">
      <c r="J42369" s="169"/>
    </row>
    <row r="42370" spans="10:10" ht="13">
      <c r="J42370" s="169"/>
    </row>
    <row r="42371" spans="10:10" ht="13">
      <c r="J42371" s="169"/>
    </row>
    <row r="42372" spans="10:10" ht="13">
      <c r="J42372" s="169"/>
    </row>
    <row r="42373" spans="10:10" ht="13">
      <c r="J42373" s="169"/>
    </row>
    <row r="42374" spans="10:10" ht="13">
      <c r="J42374" s="169"/>
    </row>
    <row r="42375" spans="10:10" ht="13">
      <c r="J42375" s="169"/>
    </row>
    <row r="42376" spans="10:10" ht="13">
      <c r="J42376" s="169"/>
    </row>
    <row r="42377" spans="10:10" ht="13">
      <c r="J42377" s="169"/>
    </row>
    <row r="42378" spans="10:10" ht="13">
      <c r="J42378" s="169"/>
    </row>
    <row r="42379" spans="10:10" ht="13">
      <c r="J42379" s="169"/>
    </row>
    <row r="42380" spans="10:10" ht="13">
      <c r="J42380" s="169"/>
    </row>
    <row r="42381" spans="10:10" ht="13">
      <c r="J42381" s="169"/>
    </row>
    <row r="42382" spans="10:10" ht="13">
      <c r="J42382" s="169"/>
    </row>
    <row r="42383" spans="10:10" ht="13">
      <c r="J42383" s="169"/>
    </row>
    <row r="42384" spans="10:10" ht="13">
      <c r="J42384" s="169"/>
    </row>
    <row r="42385" spans="10:10" ht="13">
      <c r="J42385" s="169"/>
    </row>
    <row r="42386" spans="10:10" ht="13">
      <c r="J42386" s="169"/>
    </row>
    <row r="42387" spans="10:10" ht="13">
      <c r="J42387" s="169"/>
    </row>
    <row r="42388" spans="10:10" ht="13">
      <c r="J42388" s="169"/>
    </row>
    <row r="42389" spans="10:10" ht="13">
      <c r="J42389" s="169"/>
    </row>
    <row r="42390" spans="10:10" ht="13">
      <c r="J42390" s="169"/>
    </row>
    <row r="42391" spans="10:10" ht="13">
      <c r="J42391" s="169"/>
    </row>
    <row r="42392" spans="10:10" ht="13">
      <c r="J42392" s="169"/>
    </row>
    <row r="42393" spans="10:10" ht="13">
      <c r="J42393" s="169"/>
    </row>
    <row r="42394" spans="10:10" ht="13">
      <c r="J42394" s="169"/>
    </row>
    <row r="42395" spans="10:10" ht="13">
      <c r="J42395" s="169"/>
    </row>
    <row r="42396" spans="10:10" ht="13">
      <c r="J42396" s="169"/>
    </row>
    <row r="42397" spans="10:10" ht="13">
      <c r="J42397" s="169"/>
    </row>
    <row r="42398" spans="10:10" ht="13">
      <c r="J42398" s="169"/>
    </row>
    <row r="42399" spans="10:10" ht="13">
      <c r="J42399" s="169"/>
    </row>
    <row r="42400" spans="10:10" ht="13">
      <c r="J42400" s="169"/>
    </row>
    <row r="42401" spans="10:10" ht="13">
      <c r="J42401" s="169"/>
    </row>
    <row r="42402" spans="10:10" ht="13">
      <c r="J42402" s="169"/>
    </row>
    <row r="42403" spans="10:10" ht="13">
      <c r="J42403" s="169"/>
    </row>
    <row r="42404" spans="10:10" ht="13">
      <c r="J42404" s="169"/>
    </row>
    <row r="42405" spans="10:10" ht="13">
      <c r="J42405" s="169"/>
    </row>
    <row r="42406" spans="10:10" ht="13">
      <c r="J42406" s="169"/>
    </row>
    <row r="42407" spans="10:10" ht="13">
      <c r="J42407" s="169"/>
    </row>
    <row r="42408" spans="10:10" ht="13">
      <c r="J42408" s="169"/>
    </row>
    <row r="42409" spans="10:10" ht="13">
      <c r="J42409" s="169"/>
    </row>
    <row r="42410" spans="10:10" ht="13">
      <c r="J42410" s="169"/>
    </row>
    <row r="42411" spans="10:10" ht="13">
      <c r="J42411" s="169"/>
    </row>
    <row r="42412" spans="10:10" ht="13">
      <c r="J42412" s="169"/>
    </row>
    <row r="42413" spans="10:10" ht="13">
      <c r="J42413" s="169"/>
    </row>
    <row r="42414" spans="10:10" ht="13">
      <c r="J42414" s="169"/>
    </row>
    <row r="42415" spans="10:10" ht="13">
      <c r="J42415" s="169"/>
    </row>
    <row r="42416" spans="10:10" ht="13">
      <c r="J42416" s="169"/>
    </row>
    <row r="42417" spans="10:10" ht="13">
      <c r="J42417" s="169"/>
    </row>
    <row r="42418" spans="10:10" ht="13">
      <c r="J42418" s="169"/>
    </row>
    <row r="42419" spans="10:10" ht="13">
      <c r="J42419" s="169"/>
    </row>
    <row r="42420" spans="10:10" ht="13">
      <c r="J42420" s="169"/>
    </row>
    <row r="42421" spans="10:10" ht="13">
      <c r="J42421" s="169"/>
    </row>
    <row r="42422" spans="10:10" ht="13">
      <c r="J42422" s="169"/>
    </row>
    <row r="42423" spans="10:10" ht="13">
      <c r="J42423" s="169"/>
    </row>
    <row r="42424" spans="10:10" ht="13">
      <c r="J42424" s="169"/>
    </row>
    <row r="42425" spans="10:10" ht="13">
      <c r="J42425" s="169"/>
    </row>
    <row r="42426" spans="10:10" ht="13">
      <c r="J42426" s="169"/>
    </row>
    <row r="42427" spans="10:10" ht="13">
      <c r="J42427" s="169"/>
    </row>
    <row r="42428" spans="10:10" ht="13">
      <c r="J42428" s="169"/>
    </row>
    <row r="42429" spans="10:10" ht="13">
      <c r="J42429" s="169"/>
    </row>
    <row r="42430" spans="10:10" ht="13">
      <c r="J42430" s="169"/>
    </row>
    <row r="42431" spans="10:10" ht="13">
      <c r="J42431" s="169"/>
    </row>
    <row r="42432" spans="10:10" ht="13">
      <c r="J42432" s="169"/>
    </row>
    <row r="42433" spans="10:10" ht="13">
      <c r="J42433" s="169"/>
    </row>
    <row r="42434" spans="10:10" ht="13">
      <c r="J42434" s="169"/>
    </row>
    <row r="42435" spans="10:10" ht="13">
      <c r="J42435" s="169"/>
    </row>
    <row r="42436" spans="10:10" ht="13">
      <c r="J42436" s="169"/>
    </row>
    <row r="42437" spans="10:10" ht="13">
      <c r="J42437" s="169"/>
    </row>
    <row r="42438" spans="10:10" ht="13">
      <c r="J42438" s="169"/>
    </row>
    <row r="42439" spans="10:10" ht="13">
      <c r="J42439" s="169"/>
    </row>
    <row r="42440" spans="10:10" ht="13">
      <c r="J42440" s="169"/>
    </row>
    <row r="42441" spans="10:10" ht="13">
      <c r="J42441" s="169"/>
    </row>
    <row r="42442" spans="10:10" ht="13">
      <c r="J42442" s="169"/>
    </row>
    <row r="42443" spans="10:10" ht="13">
      <c r="J42443" s="169"/>
    </row>
    <row r="42444" spans="10:10" ht="13">
      <c r="J42444" s="169"/>
    </row>
    <row r="42445" spans="10:10" ht="13">
      <c r="J42445" s="169"/>
    </row>
    <row r="42446" spans="10:10" ht="13">
      <c r="J42446" s="169"/>
    </row>
    <row r="42447" spans="10:10" ht="13">
      <c r="J42447" s="169"/>
    </row>
    <row r="42448" spans="10:10" ht="13">
      <c r="J42448" s="169"/>
    </row>
    <row r="42449" spans="10:10" ht="13">
      <c r="J42449" s="169"/>
    </row>
    <row r="42450" spans="10:10" ht="13">
      <c r="J42450" s="169"/>
    </row>
    <row r="42451" spans="10:10" ht="13">
      <c r="J42451" s="169"/>
    </row>
    <row r="42452" spans="10:10" ht="13">
      <c r="J42452" s="169"/>
    </row>
    <row r="42453" spans="10:10" ht="13">
      <c r="J42453" s="169"/>
    </row>
    <row r="42454" spans="10:10" ht="13">
      <c r="J42454" s="169"/>
    </row>
    <row r="42455" spans="10:10" ht="13">
      <c r="J42455" s="169"/>
    </row>
    <row r="42456" spans="10:10" ht="13">
      <c r="J42456" s="169"/>
    </row>
    <row r="42457" spans="10:10" ht="13">
      <c r="J42457" s="169"/>
    </row>
    <row r="42458" spans="10:10" ht="13">
      <c r="J42458" s="169"/>
    </row>
    <row r="42459" spans="10:10" ht="13">
      <c r="J42459" s="169"/>
    </row>
    <row r="42460" spans="10:10" ht="13">
      <c r="J42460" s="169"/>
    </row>
    <row r="42461" spans="10:10" ht="13">
      <c r="J42461" s="169"/>
    </row>
    <row r="42462" spans="10:10" ht="13">
      <c r="J42462" s="169"/>
    </row>
    <row r="42463" spans="10:10" ht="13">
      <c r="J42463" s="169"/>
    </row>
    <row r="42464" spans="10:10" ht="13">
      <c r="J42464" s="169"/>
    </row>
    <row r="42465" spans="10:10" ht="13">
      <c r="J42465" s="169"/>
    </row>
    <row r="42466" spans="10:10" ht="13">
      <c r="J42466" s="169"/>
    </row>
    <row r="42467" spans="10:10" ht="13">
      <c r="J42467" s="169"/>
    </row>
    <row r="42468" spans="10:10" ht="13">
      <c r="J42468" s="169"/>
    </row>
    <row r="42469" spans="10:10" ht="13">
      <c r="J42469" s="169"/>
    </row>
    <row r="42470" spans="10:10" ht="13">
      <c r="J42470" s="169"/>
    </row>
    <row r="42471" spans="10:10" ht="13">
      <c r="J42471" s="169"/>
    </row>
    <row r="42472" spans="10:10" ht="13">
      <c r="J42472" s="169"/>
    </row>
    <row r="42473" spans="10:10" ht="13">
      <c r="J42473" s="169"/>
    </row>
    <row r="42474" spans="10:10" ht="13">
      <c r="J42474" s="169"/>
    </row>
    <row r="42475" spans="10:10" ht="13">
      <c r="J42475" s="169"/>
    </row>
    <row r="42476" spans="10:10" ht="13">
      <c r="J42476" s="169"/>
    </row>
    <row r="42477" spans="10:10" ht="13">
      <c r="J42477" s="169"/>
    </row>
    <row r="42478" spans="10:10" ht="13">
      <c r="J42478" s="169"/>
    </row>
    <row r="42479" spans="10:10" ht="13">
      <c r="J42479" s="169"/>
    </row>
    <row r="42480" spans="10:10" ht="13">
      <c r="J42480" s="169"/>
    </row>
    <row r="42481" spans="10:10" ht="13">
      <c r="J42481" s="169"/>
    </row>
    <row r="42482" spans="10:10" ht="13">
      <c r="J42482" s="169"/>
    </row>
    <row r="42483" spans="10:10" ht="13">
      <c r="J42483" s="169"/>
    </row>
    <row r="42484" spans="10:10" ht="13">
      <c r="J42484" s="169"/>
    </row>
    <row r="42485" spans="10:10" ht="13">
      <c r="J42485" s="169"/>
    </row>
    <row r="42486" spans="10:10" ht="13">
      <c r="J42486" s="169"/>
    </row>
    <row r="42487" spans="10:10" ht="13">
      <c r="J42487" s="169"/>
    </row>
    <row r="42488" spans="10:10" ht="13">
      <c r="J42488" s="169"/>
    </row>
    <row r="42489" spans="10:10" ht="13">
      <c r="J42489" s="169"/>
    </row>
    <row r="42490" spans="10:10" ht="13">
      <c r="J42490" s="169"/>
    </row>
    <row r="42491" spans="10:10" ht="13">
      <c r="J42491" s="169"/>
    </row>
    <row r="42492" spans="10:10" ht="13">
      <c r="J42492" s="169"/>
    </row>
    <row r="42493" spans="10:10" ht="13">
      <c r="J42493" s="169"/>
    </row>
    <row r="42494" spans="10:10" ht="13">
      <c r="J42494" s="169"/>
    </row>
    <row r="42495" spans="10:10" ht="13">
      <c r="J42495" s="169"/>
    </row>
    <row r="42496" spans="10:10" ht="13">
      <c r="J42496" s="169"/>
    </row>
    <row r="42497" spans="10:10" ht="13">
      <c r="J42497" s="169"/>
    </row>
    <row r="42498" spans="10:10" ht="13">
      <c r="J42498" s="169"/>
    </row>
    <row r="42499" spans="10:10" ht="13">
      <c r="J42499" s="169"/>
    </row>
    <row r="42500" spans="10:10" ht="13">
      <c r="J42500" s="169"/>
    </row>
    <row r="42501" spans="10:10" ht="13">
      <c r="J42501" s="169"/>
    </row>
    <row r="42502" spans="10:10" ht="13">
      <c r="J42502" s="169"/>
    </row>
    <row r="42503" spans="10:10" ht="13">
      <c r="J42503" s="169"/>
    </row>
    <row r="42504" spans="10:10" ht="13">
      <c r="J42504" s="169"/>
    </row>
    <row r="42505" spans="10:10" ht="13">
      <c r="J42505" s="169"/>
    </row>
    <row r="42506" spans="10:10" ht="13">
      <c r="J42506" s="169"/>
    </row>
    <row r="42507" spans="10:10" ht="13">
      <c r="J42507" s="169"/>
    </row>
    <row r="42508" spans="10:10" ht="13">
      <c r="J42508" s="169"/>
    </row>
    <row r="42509" spans="10:10" ht="13">
      <c r="J42509" s="169"/>
    </row>
    <row r="42510" spans="10:10" ht="13">
      <c r="J42510" s="169"/>
    </row>
    <row r="42511" spans="10:10" ht="13">
      <c r="J42511" s="169"/>
    </row>
    <row r="42512" spans="10:10" ht="13">
      <c r="J42512" s="169"/>
    </row>
    <row r="42513" spans="10:10" ht="13">
      <c r="J42513" s="169"/>
    </row>
    <row r="42514" spans="10:10" ht="13">
      <c r="J42514" s="169"/>
    </row>
    <row r="42515" spans="10:10" ht="13">
      <c r="J42515" s="169"/>
    </row>
    <row r="42516" spans="10:10" ht="13">
      <c r="J42516" s="169"/>
    </row>
    <row r="42517" spans="10:10" ht="13">
      <c r="J42517" s="169"/>
    </row>
    <row r="42518" spans="10:10" ht="13">
      <c r="J42518" s="169"/>
    </row>
    <row r="42519" spans="10:10" ht="13">
      <c r="J42519" s="169"/>
    </row>
    <row r="42520" spans="10:10" ht="13">
      <c r="J42520" s="169"/>
    </row>
    <row r="42521" spans="10:10" ht="13">
      <c r="J42521" s="169"/>
    </row>
    <row r="42522" spans="10:10" ht="13">
      <c r="J42522" s="169"/>
    </row>
    <row r="42523" spans="10:10" ht="13">
      <c r="J42523" s="169"/>
    </row>
    <row r="42524" spans="10:10" ht="13">
      <c r="J42524" s="169"/>
    </row>
    <row r="42525" spans="10:10" ht="13">
      <c r="J42525" s="169"/>
    </row>
    <row r="42526" spans="10:10" ht="13">
      <c r="J42526" s="169"/>
    </row>
    <row r="42527" spans="10:10" ht="13">
      <c r="J42527" s="169"/>
    </row>
    <row r="42528" spans="10:10" ht="13">
      <c r="J42528" s="169"/>
    </row>
    <row r="42529" spans="10:10" ht="13">
      <c r="J42529" s="169"/>
    </row>
    <row r="42530" spans="10:10" ht="13">
      <c r="J42530" s="169"/>
    </row>
    <row r="42531" spans="10:10" ht="13">
      <c r="J42531" s="169"/>
    </row>
    <row r="42532" spans="10:10" ht="13">
      <c r="J42532" s="169"/>
    </row>
    <row r="42533" spans="10:10" ht="13">
      <c r="J42533" s="169"/>
    </row>
    <row r="42534" spans="10:10" ht="13">
      <c r="J42534" s="169"/>
    </row>
    <row r="42535" spans="10:10" ht="13">
      <c r="J42535" s="169"/>
    </row>
    <row r="42536" spans="10:10" ht="13">
      <c r="J42536" s="169"/>
    </row>
    <row r="42537" spans="10:10" ht="13">
      <c r="J42537" s="169"/>
    </row>
    <row r="42538" spans="10:10" ht="13">
      <c r="J42538" s="169"/>
    </row>
    <row r="42539" spans="10:10" ht="13">
      <c r="J42539" s="169"/>
    </row>
    <row r="42540" spans="10:10" ht="13">
      <c r="J42540" s="169"/>
    </row>
    <row r="42541" spans="10:10" ht="13">
      <c r="J42541" s="169"/>
    </row>
    <row r="42542" spans="10:10" ht="13">
      <c r="J42542" s="169"/>
    </row>
    <row r="42543" spans="10:10" ht="13">
      <c r="J42543" s="169"/>
    </row>
    <row r="42544" spans="10:10" ht="13">
      <c r="J42544" s="169"/>
    </row>
    <row r="42545" spans="10:10" ht="13">
      <c r="J42545" s="169"/>
    </row>
    <row r="42546" spans="10:10" ht="13">
      <c r="J42546" s="169"/>
    </row>
    <row r="42547" spans="10:10" ht="13">
      <c r="J42547" s="169"/>
    </row>
    <row r="42548" spans="10:10" ht="13">
      <c r="J42548" s="169"/>
    </row>
    <row r="42549" spans="10:10" ht="13">
      <c r="J42549" s="169"/>
    </row>
    <row r="42550" spans="10:10" ht="13">
      <c r="J42550" s="169"/>
    </row>
    <row r="42551" spans="10:10" ht="13">
      <c r="J42551" s="169"/>
    </row>
    <row r="42552" spans="10:10" ht="13">
      <c r="J42552" s="169"/>
    </row>
    <row r="42553" spans="10:10" ht="13">
      <c r="J42553" s="169"/>
    </row>
    <row r="42554" spans="10:10" ht="13">
      <c r="J42554" s="169"/>
    </row>
    <row r="42555" spans="10:10" ht="13">
      <c r="J42555" s="169"/>
    </row>
    <row r="42556" spans="10:10" ht="13">
      <c r="J42556" s="169"/>
    </row>
    <row r="42557" spans="10:10" ht="13">
      <c r="J42557" s="169"/>
    </row>
    <row r="42558" spans="10:10" ht="13">
      <c r="J42558" s="169"/>
    </row>
    <row r="42559" spans="10:10" ht="13">
      <c r="J42559" s="169"/>
    </row>
    <row r="42560" spans="10:10" ht="13">
      <c r="J42560" s="169"/>
    </row>
    <row r="42561" spans="10:10" ht="13">
      <c r="J42561" s="169"/>
    </row>
    <row r="42562" spans="10:10" ht="13">
      <c r="J42562" s="169"/>
    </row>
    <row r="42563" spans="10:10" ht="13">
      <c r="J42563" s="169"/>
    </row>
    <row r="42564" spans="10:10" ht="13">
      <c r="J42564" s="169"/>
    </row>
    <row r="42565" spans="10:10" ht="13">
      <c r="J42565" s="169"/>
    </row>
    <row r="42566" spans="10:10" ht="13">
      <c r="J42566" s="169"/>
    </row>
    <row r="42567" spans="10:10" ht="13">
      <c r="J42567" s="169"/>
    </row>
    <row r="42568" spans="10:10" ht="13">
      <c r="J42568" s="169"/>
    </row>
    <row r="42569" spans="10:10" ht="13">
      <c r="J42569" s="169"/>
    </row>
    <row r="42570" spans="10:10" ht="13">
      <c r="J42570" s="169"/>
    </row>
    <row r="42571" spans="10:10" ht="13">
      <c r="J42571" s="169"/>
    </row>
    <row r="42572" spans="10:10" ht="13">
      <c r="J42572" s="169"/>
    </row>
    <row r="42573" spans="10:10" ht="13">
      <c r="J42573" s="169"/>
    </row>
    <row r="42574" spans="10:10" ht="13">
      <c r="J42574" s="169"/>
    </row>
    <row r="42575" spans="10:10" ht="13">
      <c r="J42575" s="169"/>
    </row>
    <row r="42576" spans="10:10" ht="13">
      <c r="J42576" s="169"/>
    </row>
    <row r="42577" spans="10:10" ht="13">
      <c r="J42577" s="169"/>
    </row>
    <row r="42578" spans="10:10" ht="13">
      <c r="J42578" s="169"/>
    </row>
    <row r="42579" spans="10:10" ht="13">
      <c r="J42579" s="169"/>
    </row>
    <row r="42580" spans="10:10" ht="13">
      <c r="J42580" s="169"/>
    </row>
    <row r="42581" spans="10:10" ht="13">
      <c r="J42581" s="169"/>
    </row>
    <row r="42582" spans="10:10" ht="13">
      <c r="J42582" s="169"/>
    </row>
    <row r="42583" spans="10:10" ht="13">
      <c r="J42583" s="169"/>
    </row>
    <row r="42584" spans="10:10" ht="13">
      <c r="J42584" s="169"/>
    </row>
    <row r="42585" spans="10:10" ht="13">
      <c r="J42585" s="169"/>
    </row>
    <row r="42586" spans="10:10" ht="13">
      <c r="J42586" s="169"/>
    </row>
    <row r="42587" spans="10:10" ht="13">
      <c r="J42587" s="169"/>
    </row>
    <row r="42588" spans="10:10" ht="13">
      <c r="J42588" s="169"/>
    </row>
    <row r="42589" spans="10:10" ht="13">
      <c r="J42589" s="169"/>
    </row>
    <row r="42590" spans="10:10" ht="13">
      <c r="J42590" s="169"/>
    </row>
    <row r="42591" spans="10:10" ht="13">
      <c r="J42591" s="169"/>
    </row>
    <row r="42592" spans="10:10" ht="13">
      <c r="J42592" s="169"/>
    </row>
    <row r="42593" spans="10:10" ht="13">
      <c r="J42593" s="169"/>
    </row>
    <row r="42594" spans="10:10" ht="13">
      <c r="J42594" s="169"/>
    </row>
    <row r="42595" spans="10:10" ht="13">
      <c r="J42595" s="169"/>
    </row>
    <row r="42596" spans="10:10" ht="13">
      <c r="J42596" s="169"/>
    </row>
    <row r="42597" spans="10:10" ht="13">
      <c r="J42597" s="169"/>
    </row>
    <row r="42598" spans="10:10" ht="13">
      <c r="J42598" s="169"/>
    </row>
    <row r="42599" spans="10:10" ht="13">
      <c r="J42599" s="169"/>
    </row>
    <row r="42600" spans="10:10" ht="13">
      <c r="J42600" s="169"/>
    </row>
    <row r="42601" spans="10:10" ht="13">
      <c r="J42601" s="169"/>
    </row>
    <row r="42602" spans="10:10" ht="13">
      <c r="J42602" s="169"/>
    </row>
    <row r="42603" spans="10:10" ht="13">
      <c r="J42603" s="169"/>
    </row>
    <row r="42604" spans="10:10" ht="13">
      <c r="J42604" s="169"/>
    </row>
    <row r="42605" spans="10:10" ht="13">
      <c r="J42605" s="169"/>
    </row>
    <row r="42606" spans="10:10" ht="13">
      <c r="J42606" s="169"/>
    </row>
    <row r="42607" spans="10:10" ht="13">
      <c r="J42607" s="169"/>
    </row>
    <row r="42608" spans="10:10" ht="13">
      <c r="J42608" s="169"/>
    </row>
    <row r="42609" spans="10:10" ht="13">
      <c r="J42609" s="169"/>
    </row>
    <row r="42610" spans="10:10" ht="13">
      <c r="J42610" s="169"/>
    </row>
    <row r="42611" spans="10:10" ht="13">
      <c r="J42611" s="169"/>
    </row>
    <row r="42612" spans="10:10" ht="13">
      <c r="J42612" s="169"/>
    </row>
    <row r="42613" spans="10:10" ht="13">
      <c r="J42613" s="169"/>
    </row>
    <row r="42614" spans="10:10" ht="13">
      <c r="J42614" s="169"/>
    </row>
    <row r="42615" spans="10:10" ht="13">
      <c r="J42615" s="169"/>
    </row>
    <row r="42616" spans="10:10" ht="13">
      <c r="J42616" s="169"/>
    </row>
    <row r="42617" spans="10:10" ht="13">
      <c r="J42617" s="169"/>
    </row>
    <row r="42618" spans="10:10" ht="13">
      <c r="J42618" s="169"/>
    </row>
    <row r="42619" spans="10:10" ht="13">
      <c r="J42619" s="169"/>
    </row>
    <row r="42620" spans="10:10" ht="13">
      <c r="J42620" s="169"/>
    </row>
    <row r="42621" spans="10:10" ht="13">
      <c r="J42621" s="169"/>
    </row>
    <row r="42622" spans="10:10" ht="13">
      <c r="J42622" s="169"/>
    </row>
    <row r="42623" spans="10:10" ht="13">
      <c r="J42623" s="169"/>
    </row>
    <row r="42624" spans="10:10" ht="13">
      <c r="J42624" s="169"/>
    </row>
    <row r="42625" spans="10:10" ht="13">
      <c r="J42625" s="169"/>
    </row>
    <row r="42626" spans="10:10" ht="13">
      <c r="J42626" s="169"/>
    </row>
    <row r="42627" spans="10:10" ht="13">
      <c r="J42627" s="169"/>
    </row>
    <row r="42628" spans="10:10" ht="13">
      <c r="J42628" s="169"/>
    </row>
    <row r="42629" spans="10:10" ht="13">
      <c r="J42629" s="169"/>
    </row>
    <row r="42630" spans="10:10" ht="13">
      <c r="J42630" s="169"/>
    </row>
    <row r="42631" spans="10:10" ht="13">
      <c r="J42631" s="169"/>
    </row>
    <row r="42632" spans="10:10" ht="13">
      <c r="J42632" s="169"/>
    </row>
    <row r="42633" spans="10:10" ht="13">
      <c r="J42633" s="169"/>
    </row>
    <row r="42634" spans="10:10" ht="13">
      <c r="J42634" s="169"/>
    </row>
    <row r="42635" spans="10:10" ht="13">
      <c r="J42635" s="169"/>
    </row>
    <row r="42636" spans="10:10" ht="13">
      <c r="J42636" s="169"/>
    </row>
    <row r="42637" spans="10:10" ht="13">
      <c r="J42637" s="169"/>
    </row>
    <row r="42638" spans="10:10" ht="13">
      <c r="J42638" s="169"/>
    </row>
    <row r="42639" spans="10:10" ht="13">
      <c r="J42639" s="169"/>
    </row>
    <row r="42640" spans="10:10" ht="13">
      <c r="J42640" s="169"/>
    </row>
    <row r="42641" spans="10:10" ht="13">
      <c r="J42641" s="169"/>
    </row>
    <row r="42642" spans="10:10" ht="13">
      <c r="J42642" s="169"/>
    </row>
    <row r="42643" spans="10:10" ht="13">
      <c r="J42643" s="169"/>
    </row>
    <row r="42644" spans="10:10" ht="13">
      <c r="J42644" s="169"/>
    </row>
    <row r="42645" spans="10:10" ht="13">
      <c r="J42645" s="169"/>
    </row>
    <row r="42646" spans="10:10" ht="13">
      <c r="J42646" s="169"/>
    </row>
    <row r="42647" spans="10:10" ht="13">
      <c r="J42647" s="169"/>
    </row>
    <row r="42648" spans="10:10" ht="13">
      <c r="J42648" s="169"/>
    </row>
    <row r="42649" spans="10:10" ht="13">
      <c r="J42649" s="169"/>
    </row>
    <row r="42650" spans="10:10" ht="13">
      <c r="J42650" s="169"/>
    </row>
    <row r="42651" spans="10:10" ht="13">
      <c r="J42651" s="169"/>
    </row>
    <row r="42652" spans="10:10" ht="13">
      <c r="J42652" s="169"/>
    </row>
    <row r="42653" spans="10:10" ht="13">
      <c r="J42653" s="169"/>
    </row>
    <row r="42654" spans="10:10" ht="13">
      <c r="J42654" s="169"/>
    </row>
    <row r="42655" spans="10:10" ht="13">
      <c r="J42655" s="169"/>
    </row>
    <row r="42656" spans="10:10" ht="13">
      <c r="J42656" s="169"/>
    </row>
    <row r="42657" spans="10:10" ht="13">
      <c r="J42657" s="169"/>
    </row>
    <row r="42658" spans="10:10" ht="13">
      <c r="J42658" s="169"/>
    </row>
    <row r="42659" spans="10:10" ht="13">
      <c r="J42659" s="169"/>
    </row>
    <row r="42660" spans="10:10" ht="13">
      <c r="J42660" s="169"/>
    </row>
    <row r="42661" spans="10:10" ht="13">
      <c r="J42661" s="169"/>
    </row>
    <row r="42662" spans="10:10" ht="13">
      <c r="J42662" s="169"/>
    </row>
    <row r="42663" spans="10:10" ht="13">
      <c r="J42663" s="169"/>
    </row>
    <row r="42664" spans="10:10" ht="13">
      <c r="J42664" s="169"/>
    </row>
    <row r="42665" spans="10:10" ht="13">
      <c r="J42665" s="169"/>
    </row>
    <row r="42666" spans="10:10" ht="13">
      <c r="J42666" s="169"/>
    </row>
    <row r="42667" spans="10:10" ht="13">
      <c r="J42667" s="169"/>
    </row>
    <row r="42668" spans="10:10" ht="13">
      <c r="J42668" s="169"/>
    </row>
    <row r="42669" spans="10:10" ht="13">
      <c r="J42669" s="169"/>
    </row>
    <row r="42670" spans="10:10" ht="13">
      <c r="J42670" s="169"/>
    </row>
    <row r="42671" spans="10:10" ht="13">
      <c r="J42671" s="169"/>
    </row>
    <row r="42672" spans="10:10" ht="13">
      <c r="J42672" s="169"/>
    </row>
    <row r="42673" spans="10:10" ht="13">
      <c r="J42673" s="169"/>
    </row>
    <row r="42674" spans="10:10" ht="13">
      <c r="J42674" s="169"/>
    </row>
    <row r="42675" spans="10:10" ht="13">
      <c r="J42675" s="169"/>
    </row>
    <row r="42676" spans="10:10" ht="13">
      <c r="J42676" s="169"/>
    </row>
    <row r="42677" spans="10:10" ht="13">
      <c r="J42677" s="169"/>
    </row>
    <row r="42678" spans="10:10" ht="13">
      <c r="J42678" s="169"/>
    </row>
    <row r="42679" spans="10:10" ht="13">
      <c r="J42679" s="169"/>
    </row>
    <row r="42680" spans="10:10" ht="13">
      <c r="J42680" s="169"/>
    </row>
    <row r="42681" spans="10:10" ht="13">
      <c r="J42681" s="169"/>
    </row>
    <row r="42682" spans="10:10" ht="13">
      <c r="J42682" s="169"/>
    </row>
    <row r="42683" spans="10:10" ht="13">
      <c r="J42683" s="169"/>
    </row>
    <row r="42684" spans="10:10" ht="13">
      <c r="J42684" s="169"/>
    </row>
    <row r="42685" spans="10:10" ht="13">
      <c r="J42685" s="169"/>
    </row>
    <row r="42686" spans="10:10" ht="13">
      <c r="J42686" s="169"/>
    </row>
    <row r="42687" spans="10:10" ht="13">
      <c r="J42687" s="169"/>
    </row>
    <row r="42688" spans="10:10" ht="13">
      <c r="J42688" s="169"/>
    </row>
    <row r="42689" spans="10:10" ht="13">
      <c r="J42689" s="169"/>
    </row>
    <row r="42690" spans="10:10" ht="13">
      <c r="J42690" s="169"/>
    </row>
    <row r="42691" spans="10:10" ht="13">
      <c r="J42691" s="169"/>
    </row>
    <row r="42692" spans="10:10" ht="13">
      <c r="J42692" s="169"/>
    </row>
    <row r="42693" spans="10:10" ht="13">
      <c r="J42693" s="169"/>
    </row>
    <row r="42694" spans="10:10" ht="13">
      <c r="J42694" s="169"/>
    </row>
    <row r="42695" spans="10:10" ht="13">
      <c r="J42695" s="169"/>
    </row>
    <row r="42696" spans="10:10" ht="13">
      <c r="J42696" s="169"/>
    </row>
    <row r="42697" spans="10:10" ht="13">
      <c r="J42697" s="169"/>
    </row>
    <row r="42698" spans="10:10" ht="13">
      <c r="J42698" s="169"/>
    </row>
    <row r="42699" spans="10:10" ht="13">
      <c r="J42699" s="169"/>
    </row>
    <row r="42700" spans="10:10" ht="13">
      <c r="J42700" s="169"/>
    </row>
    <row r="42701" spans="10:10" ht="13">
      <c r="J42701" s="169"/>
    </row>
    <row r="42702" spans="10:10" ht="13">
      <c r="J42702" s="169"/>
    </row>
    <row r="42703" spans="10:10" ht="13">
      <c r="J42703" s="169"/>
    </row>
    <row r="42704" spans="10:10" ht="13">
      <c r="J42704" s="169"/>
    </row>
    <row r="42705" spans="10:10" ht="13">
      <c r="J42705" s="169"/>
    </row>
    <row r="42706" spans="10:10" ht="13">
      <c r="J42706" s="169"/>
    </row>
    <row r="42707" spans="10:10" ht="13">
      <c r="J42707" s="169"/>
    </row>
    <row r="42708" spans="10:10" ht="13">
      <c r="J42708" s="169"/>
    </row>
    <row r="42709" spans="10:10" ht="13">
      <c r="J42709" s="169"/>
    </row>
    <row r="42710" spans="10:10" ht="13">
      <c r="J42710" s="169"/>
    </row>
    <row r="42711" spans="10:10" ht="13">
      <c r="J42711" s="169"/>
    </row>
    <row r="42712" spans="10:10" ht="13">
      <c r="J42712" s="169"/>
    </row>
    <row r="42713" spans="10:10" ht="13">
      <c r="J42713" s="169"/>
    </row>
    <row r="42714" spans="10:10" ht="13">
      <c r="J42714" s="169"/>
    </row>
    <row r="42715" spans="10:10" ht="13">
      <c r="J42715" s="169"/>
    </row>
    <row r="42716" spans="10:10" ht="13">
      <c r="J42716" s="169"/>
    </row>
    <row r="42717" spans="10:10" ht="13">
      <c r="J42717" s="169"/>
    </row>
    <row r="42718" spans="10:10" ht="13">
      <c r="J42718" s="169"/>
    </row>
    <row r="42719" spans="10:10" ht="13">
      <c r="J42719" s="169"/>
    </row>
    <row r="42720" spans="10:10" ht="13">
      <c r="J42720" s="169"/>
    </row>
    <row r="42721" spans="10:10" ht="13">
      <c r="J42721" s="169"/>
    </row>
    <row r="42722" spans="10:10" ht="13">
      <c r="J42722" s="169"/>
    </row>
    <row r="42723" spans="10:10" ht="13">
      <c r="J42723" s="169"/>
    </row>
    <row r="42724" spans="10:10" ht="13">
      <c r="J42724" s="169"/>
    </row>
    <row r="42725" spans="10:10" ht="13">
      <c r="J42725" s="169"/>
    </row>
    <row r="42726" spans="10:10" ht="13">
      <c r="J42726" s="169"/>
    </row>
    <row r="42727" spans="10:10" ht="13">
      <c r="J42727" s="169"/>
    </row>
    <row r="42728" spans="10:10" ht="13">
      <c r="J42728" s="169"/>
    </row>
    <row r="42729" spans="10:10" ht="13">
      <c r="J42729" s="169"/>
    </row>
    <row r="42730" spans="10:10" ht="13">
      <c r="J42730" s="169"/>
    </row>
    <row r="42731" spans="10:10" ht="13">
      <c r="J42731" s="169"/>
    </row>
    <row r="42732" spans="10:10" ht="13">
      <c r="J42732" s="169"/>
    </row>
    <row r="42733" spans="10:10" ht="13">
      <c r="J42733" s="169"/>
    </row>
    <row r="42734" spans="10:10" ht="13">
      <c r="J42734" s="169"/>
    </row>
    <row r="42735" spans="10:10" ht="13">
      <c r="J42735" s="169"/>
    </row>
    <row r="42736" spans="10:10" ht="13">
      <c r="J42736" s="169"/>
    </row>
    <row r="42737" spans="10:10" ht="13">
      <c r="J42737" s="169"/>
    </row>
    <row r="42738" spans="10:10" ht="13">
      <c r="J42738" s="169"/>
    </row>
    <row r="42739" spans="10:10" ht="13">
      <c r="J42739" s="169"/>
    </row>
    <row r="42740" spans="10:10" ht="13">
      <c r="J42740" s="169"/>
    </row>
    <row r="42741" spans="10:10" ht="13">
      <c r="J42741" s="169"/>
    </row>
    <row r="42742" spans="10:10" ht="13">
      <c r="J42742" s="169"/>
    </row>
    <row r="42743" spans="10:10" ht="13">
      <c r="J42743" s="169"/>
    </row>
    <row r="42744" spans="10:10" ht="13">
      <c r="J42744" s="169"/>
    </row>
    <row r="42745" spans="10:10" ht="13">
      <c r="J42745" s="169"/>
    </row>
    <row r="42746" spans="10:10" ht="13">
      <c r="J42746" s="169"/>
    </row>
    <row r="42747" spans="10:10" ht="13">
      <c r="J42747" s="169"/>
    </row>
    <row r="42748" spans="10:10" ht="13">
      <c r="J42748" s="169"/>
    </row>
    <row r="42749" spans="10:10" ht="13">
      <c r="J42749" s="169"/>
    </row>
    <row r="42750" spans="10:10" ht="13">
      <c r="J42750" s="169"/>
    </row>
    <row r="42751" spans="10:10" ht="13">
      <c r="J42751" s="169"/>
    </row>
    <row r="42752" spans="10:10" ht="13">
      <c r="J42752" s="169"/>
    </row>
    <row r="42753" spans="10:10" ht="13">
      <c r="J42753" s="169"/>
    </row>
    <row r="42754" spans="10:10" ht="13">
      <c r="J42754" s="169"/>
    </row>
    <row r="42755" spans="10:10" ht="13">
      <c r="J42755" s="169"/>
    </row>
    <row r="42756" spans="10:10" ht="13">
      <c r="J42756" s="169"/>
    </row>
    <row r="42757" spans="10:10" ht="13">
      <c r="J42757" s="169"/>
    </row>
    <row r="42758" spans="10:10" ht="13">
      <c r="J42758" s="169"/>
    </row>
    <row r="42759" spans="10:10" ht="13">
      <c r="J42759" s="169"/>
    </row>
    <row r="42760" spans="10:10" ht="13">
      <c r="J42760" s="169"/>
    </row>
    <row r="42761" spans="10:10" ht="13">
      <c r="J42761" s="169"/>
    </row>
    <row r="42762" spans="10:10" ht="13">
      <c r="J42762" s="169"/>
    </row>
    <row r="42763" spans="10:10" ht="13">
      <c r="J42763" s="169"/>
    </row>
    <row r="42764" spans="10:10" ht="13">
      <c r="J42764" s="169"/>
    </row>
    <row r="42765" spans="10:10" ht="13">
      <c r="J42765" s="169"/>
    </row>
    <row r="42766" spans="10:10" ht="13">
      <c r="J42766" s="169"/>
    </row>
    <row r="42767" spans="10:10" ht="13">
      <c r="J42767" s="169"/>
    </row>
    <row r="42768" spans="10:10" ht="13">
      <c r="J42768" s="169"/>
    </row>
    <row r="42769" spans="10:10" ht="13">
      <c r="J42769" s="169"/>
    </row>
    <row r="42770" spans="10:10" ht="13">
      <c r="J42770" s="169"/>
    </row>
    <row r="42771" spans="10:10" ht="13">
      <c r="J42771" s="169"/>
    </row>
    <row r="42772" spans="10:10" ht="13">
      <c r="J42772" s="169"/>
    </row>
    <row r="42773" spans="10:10" ht="13">
      <c r="J42773" s="169"/>
    </row>
    <row r="42774" spans="10:10" ht="13">
      <c r="J42774" s="169"/>
    </row>
    <row r="42775" spans="10:10" ht="13">
      <c r="J42775" s="169"/>
    </row>
    <row r="42776" spans="10:10" ht="13">
      <c r="J42776" s="169"/>
    </row>
    <row r="42777" spans="10:10" ht="13">
      <c r="J42777" s="169"/>
    </row>
    <row r="42778" spans="10:10" ht="13">
      <c r="J42778" s="169"/>
    </row>
    <row r="42779" spans="10:10" ht="13">
      <c r="J42779" s="169"/>
    </row>
    <row r="42780" spans="10:10" ht="13">
      <c r="J42780" s="169"/>
    </row>
    <row r="42781" spans="10:10" ht="13">
      <c r="J42781" s="169"/>
    </row>
    <row r="42782" spans="10:10" ht="13">
      <c r="J42782" s="169"/>
    </row>
    <row r="42783" spans="10:10" ht="13">
      <c r="J42783" s="169"/>
    </row>
    <row r="42784" spans="10:10" ht="13">
      <c r="J42784" s="169"/>
    </row>
    <row r="42785" spans="10:10" ht="13">
      <c r="J42785" s="169"/>
    </row>
    <row r="42786" spans="10:10" ht="13">
      <c r="J42786" s="169"/>
    </row>
    <row r="42787" spans="10:10" ht="13">
      <c r="J42787" s="169"/>
    </row>
    <row r="42788" spans="10:10" ht="13">
      <c r="J42788" s="169"/>
    </row>
    <row r="42789" spans="10:10" ht="13">
      <c r="J42789" s="169"/>
    </row>
    <row r="42790" spans="10:10" ht="13">
      <c r="J42790" s="169"/>
    </row>
    <row r="42791" spans="10:10" ht="13">
      <c r="J42791" s="169"/>
    </row>
    <row r="42792" spans="10:10" ht="13">
      <c r="J42792" s="169"/>
    </row>
    <row r="42793" spans="10:10" ht="13">
      <c r="J42793" s="169"/>
    </row>
    <row r="42794" spans="10:10" ht="13">
      <c r="J42794" s="169"/>
    </row>
    <row r="42795" spans="10:10" ht="13">
      <c r="J42795" s="169"/>
    </row>
    <row r="42796" spans="10:10" ht="13">
      <c r="J42796" s="169"/>
    </row>
    <row r="42797" spans="10:10" ht="13">
      <c r="J42797" s="169"/>
    </row>
    <row r="42798" spans="10:10" ht="13">
      <c r="J42798" s="169"/>
    </row>
    <row r="42799" spans="10:10" ht="13">
      <c r="J42799" s="169"/>
    </row>
    <row r="42800" spans="10:10" ht="13">
      <c r="J42800" s="169"/>
    </row>
    <row r="42801" spans="10:10" ht="13">
      <c r="J42801" s="169"/>
    </row>
    <row r="42802" spans="10:10" ht="13">
      <c r="J42802" s="169"/>
    </row>
    <row r="42803" spans="10:10" ht="13">
      <c r="J42803" s="169"/>
    </row>
    <row r="42804" spans="10:10" ht="13">
      <c r="J42804" s="169"/>
    </row>
    <row r="42805" spans="10:10" ht="13">
      <c r="J42805" s="169"/>
    </row>
    <row r="42806" spans="10:10" ht="13">
      <c r="J42806" s="169"/>
    </row>
    <row r="42807" spans="10:10" ht="13">
      <c r="J42807" s="169"/>
    </row>
    <row r="42808" spans="10:10" ht="13">
      <c r="J42808" s="169"/>
    </row>
    <row r="42809" spans="10:10" ht="13">
      <c r="J42809" s="169"/>
    </row>
    <row r="42810" spans="10:10" ht="13">
      <c r="J42810" s="169"/>
    </row>
    <row r="42811" spans="10:10" ht="13">
      <c r="J42811" s="169"/>
    </row>
    <row r="42812" spans="10:10" ht="13">
      <c r="J42812" s="169"/>
    </row>
    <row r="42813" spans="10:10" ht="13">
      <c r="J42813" s="169"/>
    </row>
    <row r="42814" spans="10:10" ht="13">
      <c r="J42814" s="169"/>
    </row>
    <row r="42815" spans="10:10" ht="13">
      <c r="J42815" s="169"/>
    </row>
    <row r="42816" spans="10:10" ht="13">
      <c r="J42816" s="169"/>
    </row>
    <row r="42817" spans="10:10" ht="13">
      <c r="J42817" s="169"/>
    </row>
    <row r="42818" spans="10:10" ht="13">
      <c r="J42818" s="169"/>
    </row>
    <row r="42819" spans="10:10" ht="13">
      <c r="J42819" s="169"/>
    </row>
    <row r="42820" spans="10:10" ht="13">
      <c r="J42820" s="169"/>
    </row>
    <row r="42821" spans="10:10" ht="13">
      <c r="J42821" s="169"/>
    </row>
    <row r="42822" spans="10:10" ht="13">
      <c r="J42822" s="169"/>
    </row>
    <row r="42823" spans="10:10" ht="13">
      <c r="J42823" s="169"/>
    </row>
    <row r="42824" spans="10:10" ht="13">
      <c r="J42824" s="169"/>
    </row>
    <row r="42825" spans="10:10" ht="13">
      <c r="J42825" s="169"/>
    </row>
    <row r="42826" spans="10:10" ht="13">
      <c r="J42826" s="169"/>
    </row>
    <row r="42827" spans="10:10" ht="13">
      <c r="J42827" s="169"/>
    </row>
    <row r="42828" spans="10:10" ht="13">
      <c r="J42828" s="169"/>
    </row>
    <row r="42829" spans="10:10" ht="13">
      <c r="J42829" s="169"/>
    </row>
    <row r="42830" spans="10:10" ht="13">
      <c r="J42830" s="169"/>
    </row>
    <row r="42831" spans="10:10" ht="13">
      <c r="J42831" s="169"/>
    </row>
    <row r="42832" spans="10:10" ht="13">
      <c r="J42832" s="169"/>
    </row>
    <row r="42833" spans="10:10" ht="13">
      <c r="J42833" s="169"/>
    </row>
    <row r="42834" spans="10:10" ht="13">
      <c r="J42834" s="169"/>
    </row>
    <row r="42835" spans="10:10" ht="13">
      <c r="J42835" s="169"/>
    </row>
    <row r="42836" spans="10:10" ht="13">
      <c r="J42836" s="169"/>
    </row>
    <row r="42837" spans="10:10" ht="13">
      <c r="J42837" s="169"/>
    </row>
    <row r="42838" spans="10:10" ht="13">
      <c r="J42838" s="169"/>
    </row>
    <row r="42839" spans="10:10" ht="13">
      <c r="J42839" s="169"/>
    </row>
    <row r="42840" spans="10:10" ht="13">
      <c r="J42840" s="169"/>
    </row>
    <row r="42841" spans="10:10" ht="13">
      <c r="J42841" s="169"/>
    </row>
    <row r="42842" spans="10:10" ht="13">
      <c r="J42842" s="169"/>
    </row>
    <row r="42843" spans="10:10" ht="13">
      <c r="J42843" s="169"/>
    </row>
    <row r="42844" spans="10:10" ht="13">
      <c r="J42844" s="169"/>
    </row>
    <row r="42845" spans="10:10" ht="13">
      <c r="J42845" s="169"/>
    </row>
    <row r="42846" spans="10:10" ht="13">
      <c r="J42846" s="169"/>
    </row>
    <row r="42847" spans="10:10" ht="13">
      <c r="J42847" s="169"/>
    </row>
    <row r="42848" spans="10:10" ht="13">
      <c r="J42848" s="169"/>
    </row>
    <row r="42849" spans="10:10" ht="13">
      <c r="J42849" s="169"/>
    </row>
    <row r="42850" spans="10:10" ht="13">
      <c r="J42850" s="169"/>
    </row>
    <row r="42851" spans="10:10" ht="13">
      <c r="J42851" s="169"/>
    </row>
    <row r="42852" spans="10:10" ht="13">
      <c r="J42852" s="169"/>
    </row>
    <row r="42853" spans="10:10" ht="13">
      <c r="J42853" s="169"/>
    </row>
    <row r="42854" spans="10:10" ht="13">
      <c r="J42854" s="169"/>
    </row>
    <row r="42855" spans="10:10" ht="13">
      <c r="J42855" s="169"/>
    </row>
    <row r="42856" spans="10:10" ht="13">
      <c r="J42856" s="169"/>
    </row>
    <row r="42857" spans="10:10" ht="13">
      <c r="J42857" s="169"/>
    </row>
    <row r="42858" spans="10:10" ht="13">
      <c r="J42858" s="169"/>
    </row>
    <row r="42859" spans="10:10" ht="13">
      <c r="J42859" s="169"/>
    </row>
    <row r="42860" spans="10:10" ht="13">
      <c r="J42860" s="169"/>
    </row>
    <row r="42861" spans="10:10" ht="13">
      <c r="J42861" s="169"/>
    </row>
    <row r="42862" spans="10:10" ht="13">
      <c r="J42862" s="169"/>
    </row>
    <row r="42863" spans="10:10" ht="13">
      <c r="J42863" s="169"/>
    </row>
    <row r="42864" spans="10:10" ht="13">
      <c r="J42864" s="169"/>
    </row>
    <row r="42865" spans="10:10" ht="13">
      <c r="J42865" s="169"/>
    </row>
    <row r="42866" spans="10:10" ht="13">
      <c r="J42866" s="169"/>
    </row>
    <row r="42867" spans="10:10" ht="13">
      <c r="J42867" s="169"/>
    </row>
    <row r="42868" spans="10:10" ht="13">
      <c r="J42868" s="169"/>
    </row>
    <row r="42869" spans="10:10" ht="13">
      <c r="J42869" s="169"/>
    </row>
    <row r="42870" spans="10:10" ht="13">
      <c r="J42870" s="169"/>
    </row>
    <row r="42871" spans="10:10" ht="13">
      <c r="J42871" s="169"/>
    </row>
    <row r="42872" spans="10:10" ht="13">
      <c r="J42872" s="169"/>
    </row>
    <row r="42873" spans="10:10" ht="13">
      <c r="J42873" s="169"/>
    </row>
    <row r="42874" spans="10:10" ht="13">
      <c r="J42874" s="169"/>
    </row>
    <row r="42875" spans="10:10" ht="13">
      <c r="J42875" s="169"/>
    </row>
    <row r="42876" spans="10:10" ht="13">
      <c r="J42876" s="169"/>
    </row>
    <row r="42877" spans="10:10" ht="13">
      <c r="J42877" s="169"/>
    </row>
    <row r="42878" spans="10:10" ht="13">
      <c r="J42878" s="169"/>
    </row>
    <row r="42879" spans="10:10" ht="13">
      <c r="J42879" s="169"/>
    </row>
    <row r="42880" spans="10:10" ht="13">
      <c r="J42880" s="169"/>
    </row>
    <row r="42881" spans="10:10" ht="13">
      <c r="J42881" s="169"/>
    </row>
    <row r="42882" spans="10:10" ht="13">
      <c r="J42882" s="169"/>
    </row>
    <row r="42883" spans="10:10" ht="13">
      <c r="J42883" s="169"/>
    </row>
    <row r="42884" spans="10:10" ht="13">
      <c r="J42884" s="169"/>
    </row>
    <row r="42885" spans="10:10" ht="13">
      <c r="J42885" s="169"/>
    </row>
    <row r="42886" spans="10:10" ht="13">
      <c r="J42886" s="169"/>
    </row>
    <row r="42887" spans="10:10" ht="13">
      <c r="J42887" s="169"/>
    </row>
    <row r="42888" spans="10:10" ht="13">
      <c r="J42888" s="169"/>
    </row>
    <row r="42889" spans="10:10" ht="13">
      <c r="J42889" s="169"/>
    </row>
    <row r="42890" spans="10:10" ht="13">
      <c r="J42890" s="169"/>
    </row>
    <row r="42891" spans="10:10" ht="13">
      <c r="J42891" s="169"/>
    </row>
    <row r="42892" spans="10:10" ht="13">
      <c r="J42892" s="169"/>
    </row>
    <row r="42893" spans="10:10" ht="13">
      <c r="J42893" s="169"/>
    </row>
    <row r="42894" spans="10:10" ht="13">
      <c r="J42894" s="169"/>
    </row>
    <row r="42895" spans="10:10" ht="13">
      <c r="J42895" s="169"/>
    </row>
    <row r="42896" spans="10:10" ht="13">
      <c r="J42896" s="169"/>
    </row>
    <row r="42897" spans="10:10" ht="13">
      <c r="J42897" s="169"/>
    </row>
    <row r="42898" spans="10:10" ht="13">
      <c r="J42898" s="169"/>
    </row>
    <row r="42899" spans="10:10" ht="13">
      <c r="J42899" s="169"/>
    </row>
    <row r="42900" spans="10:10" ht="13">
      <c r="J42900" s="169"/>
    </row>
    <row r="42901" spans="10:10" ht="13">
      <c r="J42901" s="169"/>
    </row>
    <row r="42902" spans="10:10" ht="13">
      <c r="J42902" s="169"/>
    </row>
    <row r="42903" spans="10:10" ht="13">
      <c r="J42903" s="169"/>
    </row>
    <row r="42904" spans="10:10" ht="13">
      <c r="J42904" s="169"/>
    </row>
    <row r="42905" spans="10:10" ht="13">
      <c r="J42905" s="169"/>
    </row>
    <row r="42906" spans="10:10" ht="13">
      <c r="J42906" s="169"/>
    </row>
    <row r="42907" spans="10:10" ht="13">
      <c r="J42907" s="169"/>
    </row>
    <row r="42908" spans="10:10" ht="13">
      <c r="J42908" s="169"/>
    </row>
    <row r="42909" spans="10:10" ht="13">
      <c r="J42909" s="169"/>
    </row>
    <row r="42910" spans="10:10" ht="13">
      <c r="J42910" s="169"/>
    </row>
    <row r="42911" spans="10:10" ht="13">
      <c r="J42911" s="169"/>
    </row>
    <row r="42912" spans="10:10" ht="13">
      <c r="J42912" s="169"/>
    </row>
    <row r="42913" spans="10:10" ht="13">
      <c r="J42913" s="169"/>
    </row>
    <row r="42914" spans="10:10" ht="13">
      <c r="J42914" s="169"/>
    </row>
    <row r="42915" spans="10:10" ht="13">
      <c r="J42915" s="169"/>
    </row>
    <row r="42916" spans="10:10" ht="13">
      <c r="J42916" s="169"/>
    </row>
    <row r="42917" spans="10:10" ht="13">
      <c r="J42917" s="169"/>
    </row>
    <row r="42918" spans="10:10" ht="13">
      <c r="J42918" s="169"/>
    </row>
    <row r="42919" spans="10:10" ht="13">
      <c r="J42919" s="169"/>
    </row>
    <row r="42920" spans="10:10" ht="13">
      <c r="J42920" s="169"/>
    </row>
    <row r="42921" spans="10:10" ht="13">
      <c r="J42921" s="169"/>
    </row>
    <row r="42922" spans="10:10" ht="13">
      <c r="J42922" s="169"/>
    </row>
    <row r="42923" spans="10:10" ht="13">
      <c r="J42923" s="169"/>
    </row>
    <row r="42924" spans="10:10" ht="13">
      <c r="J42924" s="169"/>
    </row>
    <row r="42925" spans="10:10" ht="13">
      <c r="J42925" s="169"/>
    </row>
    <row r="42926" spans="10:10" ht="13">
      <c r="J42926" s="169"/>
    </row>
    <row r="42927" spans="10:10" ht="13">
      <c r="J42927" s="169"/>
    </row>
    <row r="42928" spans="10:10" ht="13">
      <c r="J42928" s="169"/>
    </row>
    <row r="42929" spans="10:10" ht="13">
      <c r="J42929" s="169"/>
    </row>
    <row r="42930" spans="10:10" ht="13">
      <c r="J42930" s="169"/>
    </row>
    <row r="42931" spans="10:10" ht="13">
      <c r="J42931" s="169"/>
    </row>
    <row r="42932" spans="10:10" ht="13">
      <c r="J42932" s="169"/>
    </row>
    <row r="42933" spans="10:10" ht="13">
      <c r="J42933" s="169"/>
    </row>
    <row r="42934" spans="10:10" ht="13">
      <c r="J42934" s="169"/>
    </row>
    <row r="42935" spans="10:10" ht="13">
      <c r="J42935" s="169"/>
    </row>
    <row r="42936" spans="10:10" ht="13">
      <c r="J42936" s="169"/>
    </row>
    <row r="42937" spans="10:10" ht="13">
      <c r="J42937" s="169"/>
    </row>
    <row r="42938" spans="10:10" ht="13">
      <c r="J42938" s="169"/>
    </row>
    <row r="42939" spans="10:10" ht="13">
      <c r="J42939" s="169"/>
    </row>
    <row r="42940" spans="10:10" ht="13">
      <c r="J42940" s="169"/>
    </row>
    <row r="42941" spans="10:10" ht="13">
      <c r="J42941" s="169"/>
    </row>
    <row r="42942" spans="10:10" ht="13">
      <c r="J42942" s="169"/>
    </row>
    <row r="42943" spans="10:10" ht="13">
      <c r="J42943" s="169"/>
    </row>
    <row r="42944" spans="10:10" ht="13">
      <c r="J42944" s="169"/>
    </row>
    <row r="42945" spans="10:10" ht="13">
      <c r="J42945" s="169"/>
    </row>
    <row r="42946" spans="10:10" ht="13">
      <c r="J42946" s="169"/>
    </row>
    <row r="42947" spans="10:10" ht="13">
      <c r="J42947" s="169"/>
    </row>
    <row r="42948" spans="10:10" ht="13">
      <c r="J42948" s="169"/>
    </row>
    <row r="42949" spans="10:10" ht="13">
      <c r="J42949" s="169"/>
    </row>
    <row r="42950" spans="10:10" ht="13">
      <c r="J42950" s="169"/>
    </row>
    <row r="42951" spans="10:10" ht="13">
      <c r="J42951" s="169"/>
    </row>
    <row r="42952" spans="10:10" ht="13">
      <c r="J42952" s="169"/>
    </row>
    <row r="42953" spans="10:10" ht="13">
      <c r="J42953" s="169"/>
    </row>
    <row r="42954" spans="10:10" ht="13">
      <c r="J42954" s="169"/>
    </row>
    <row r="42955" spans="10:10" ht="13">
      <c r="J42955" s="169"/>
    </row>
    <row r="42956" spans="10:10" ht="13">
      <c r="J42956" s="169"/>
    </row>
    <row r="42957" spans="10:10" ht="13">
      <c r="J42957" s="169"/>
    </row>
    <row r="42958" spans="10:10" ht="13">
      <c r="J42958" s="169"/>
    </row>
    <row r="42959" spans="10:10" ht="13">
      <c r="J42959" s="169"/>
    </row>
    <row r="42960" spans="10:10" ht="13">
      <c r="J42960" s="169"/>
    </row>
    <row r="42961" spans="10:10" ht="13">
      <c r="J42961" s="169"/>
    </row>
    <row r="42962" spans="10:10" ht="13">
      <c r="J42962" s="169"/>
    </row>
    <row r="42963" spans="10:10" ht="13">
      <c r="J42963" s="169"/>
    </row>
    <row r="42964" spans="10:10" ht="13">
      <c r="J42964" s="169"/>
    </row>
    <row r="42965" spans="10:10" ht="13">
      <c r="J42965" s="169"/>
    </row>
    <row r="42966" spans="10:10" ht="13">
      <c r="J42966" s="169"/>
    </row>
    <row r="42967" spans="10:10" ht="13">
      <c r="J42967" s="169"/>
    </row>
    <row r="42968" spans="10:10" ht="13">
      <c r="J42968" s="169"/>
    </row>
    <row r="42969" spans="10:10" ht="13">
      <c r="J42969" s="169"/>
    </row>
    <row r="42970" spans="10:10" ht="13">
      <c r="J42970" s="169"/>
    </row>
    <row r="42971" spans="10:10" ht="13">
      <c r="J42971" s="169"/>
    </row>
    <row r="42972" spans="10:10" ht="13">
      <c r="J42972" s="169"/>
    </row>
    <row r="42973" spans="10:10" ht="13">
      <c r="J42973" s="169"/>
    </row>
    <row r="42974" spans="10:10" ht="13">
      <c r="J42974" s="169"/>
    </row>
    <row r="42975" spans="10:10" ht="13">
      <c r="J42975" s="169"/>
    </row>
    <row r="42976" spans="10:10" ht="13">
      <c r="J42976" s="169"/>
    </row>
    <row r="42977" spans="10:10" ht="13">
      <c r="J42977" s="169"/>
    </row>
    <row r="42978" spans="10:10" ht="13">
      <c r="J42978" s="169"/>
    </row>
    <row r="42979" spans="10:10" ht="13">
      <c r="J42979" s="169"/>
    </row>
    <row r="42980" spans="10:10" ht="13">
      <c r="J42980" s="169"/>
    </row>
    <row r="42981" spans="10:10" ht="13">
      <c r="J42981" s="169"/>
    </row>
    <row r="42982" spans="10:10" ht="13">
      <c r="J42982" s="169"/>
    </row>
    <row r="42983" spans="10:10" ht="13">
      <c r="J42983" s="169"/>
    </row>
    <row r="42984" spans="10:10" ht="13">
      <c r="J42984" s="169"/>
    </row>
    <row r="42985" spans="10:10" ht="13">
      <c r="J42985" s="169"/>
    </row>
    <row r="42986" spans="10:10" ht="13">
      <c r="J42986" s="169"/>
    </row>
    <row r="42987" spans="10:10" ht="13">
      <c r="J42987" s="169"/>
    </row>
    <row r="42988" spans="10:10" ht="13">
      <c r="J42988" s="169"/>
    </row>
    <row r="42989" spans="10:10" ht="13">
      <c r="J42989" s="169"/>
    </row>
    <row r="42990" spans="10:10" ht="13">
      <c r="J42990" s="169"/>
    </row>
    <row r="42991" spans="10:10" ht="13">
      <c r="J42991" s="169"/>
    </row>
    <row r="42992" spans="10:10" ht="13">
      <c r="J42992" s="169"/>
    </row>
    <row r="42993" spans="10:10" ht="13">
      <c r="J42993" s="169"/>
    </row>
    <row r="42994" spans="10:10" ht="13">
      <c r="J42994" s="169"/>
    </row>
    <row r="42995" spans="10:10" ht="13">
      <c r="J42995" s="169"/>
    </row>
    <row r="42996" spans="10:10" ht="13">
      <c r="J42996" s="169"/>
    </row>
    <row r="42997" spans="10:10" ht="13">
      <c r="J42997" s="169"/>
    </row>
    <row r="42998" spans="10:10" ht="13">
      <c r="J42998" s="169"/>
    </row>
    <row r="42999" spans="10:10" ht="13">
      <c r="J42999" s="169"/>
    </row>
    <row r="43000" spans="10:10" ht="13">
      <c r="J43000" s="169"/>
    </row>
    <row r="43001" spans="10:10" ht="13">
      <c r="J43001" s="169"/>
    </row>
    <row r="43002" spans="10:10" ht="13">
      <c r="J43002" s="169"/>
    </row>
    <row r="43003" spans="10:10" ht="13">
      <c r="J43003" s="169"/>
    </row>
    <row r="43004" spans="10:10" ht="13">
      <c r="J43004" s="169"/>
    </row>
    <row r="43005" spans="10:10" ht="13">
      <c r="J43005" s="169"/>
    </row>
    <row r="43006" spans="10:10" ht="13">
      <c r="J43006" s="169"/>
    </row>
    <row r="43007" spans="10:10" ht="13">
      <c r="J43007" s="169"/>
    </row>
    <row r="43008" spans="10:10" ht="13">
      <c r="J43008" s="169"/>
    </row>
    <row r="43009" spans="10:10" ht="13">
      <c r="J43009" s="169"/>
    </row>
    <row r="43010" spans="10:10" ht="13">
      <c r="J43010" s="169"/>
    </row>
    <row r="43011" spans="10:10" ht="13">
      <c r="J43011" s="169"/>
    </row>
    <row r="43012" spans="10:10" ht="13">
      <c r="J43012" s="169"/>
    </row>
    <row r="43013" spans="10:10" ht="13">
      <c r="J43013" s="169"/>
    </row>
    <row r="43014" spans="10:10" ht="13">
      <c r="J43014" s="169"/>
    </row>
    <row r="43015" spans="10:10" ht="13">
      <c r="J43015" s="169"/>
    </row>
    <row r="43016" spans="10:10" ht="13">
      <c r="J43016" s="169"/>
    </row>
    <row r="43017" spans="10:10" ht="13">
      <c r="J43017" s="169"/>
    </row>
    <row r="43018" spans="10:10" ht="13">
      <c r="J43018" s="169"/>
    </row>
    <row r="43019" spans="10:10" ht="13">
      <c r="J43019" s="169"/>
    </row>
    <row r="43020" spans="10:10" ht="13">
      <c r="J43020" s="169"/>
    </row>
    <row r="43021" spans="10:10" ht="13">
      <c r="J43021" s="169"/>
    </row>
    <row r="43022" spans="10:10" ht="13">
      <c r="J43022" s="169"/>
    </row>
    <row r="43023" spans="10:10" ht="13">
      <c r="J43023" s="169"/>
    </row>
    <row r="43024" spans="10:10" ht="13">
      <c r="J43024" s="169"/>
    </row>
    <row r="43025" spans="10:10" ht="13">
      <c r="J43025" s="169"/>
    </row>
    <row r="43026" spans="10:10" ht="13">
      <c r="J43026" s="169"/>
    </row>
    <row r="43027" spans="10:10" ht="13">
      <c r="J43027" s="169"/>
    </row>
    <row r="43028" spans="10:10" ht="13">
      <c r="J43028" s="169"/>
    </row>
    <row r="43029" spans="10:10" ht="13">
      <c r="J43029" s="169"/>
    </row>
    <row r="43030" spans="10:10" ht="13">
      <c r="J43030" s="169"/>
    </row>
    <row r="43031" spans="10:10" ht="13">
      <c r="J43031" s="169"/>
    </row>
    <row r="43032" spans="10:10" ht="13">
      <c r="J43032" s="169"/>
    </row>
    <row r="43033" spans="10:10" ht="13">
      <c r="J43033" s="169"/>
    </row>
    <row r="43034" spans="10:10" ht="13">
      <c r="J43034" s="169"/>
    </row>
    <row r="43035" spans="10:10" ht="13">
      <c r="J43035" s="169"/>
    </row>
    <row r="43036" spans="10:10" ht="13">
      <c r="J43036" s="169"/>
    </row>
    <row r="43037" spans="10:10" ht="13">
      <c r="J43037" s="169"/>
    </row>
    <row r="43038" spans="10:10" ht="13">
      <c r="J43038" s="169"/>
    </row>
    <row r="43039" spans="10:10" ht="13">
      <c r="J43039" s="169"/>
    </row>
    <row r="43040" spans="10:10" ht="13">
      <c r="J43040" s="169"/>
    </row>
    <row r="43041" spans="10:10" ht="13">
      <c r="J43041" s="169"/>
    </row>
    <row r="43042" spans="10:10" ht="13">
      <c r="J43042" s="169"/>
    </row>
    <row r="43043" spans="10:10" ht="13">
      <c r="J43043" s="169"/>
    </row>
    <row r="43044" spans="10:10" ht="13">
      <c r="J43044" s="169"/>
    </row>
    <row r="43045" spans="10:10" ht="13">
      <c r="J43045" s="169"/>
    </row>
    <row r="43046" spans="10:10" ht="13">
      <c r="J43046" s="169"/>
    </row>
    <row r="43047" spans="10:10" ht="13">
      <c r="J43047" s="169"/>
    </row>
    <row r="43048" spans="10:10" ht="13">
      <c r="J43048" s="169"/>
    </row>
    <row r="43049" spans="10:10" ht="13">
      <c r="J43049" s="169"/>
    </row>
    <row r="43050" spans="10:10" ht="13">
      <c r="J43050" s="169"/>
    </row>
    <row r="43051" spans="10:10" ht="13">
      <c r="J43051" s="169"/>
    </row>
    <row r="43052" spans="10:10" ht="13">
      <c r="J43052" s="169"/>
    </row>
    <row r="43053" spans="10:10" ht="13">
      <c r="J43053" s="169"/>
    </row>
    <row r="43054" spans="10:10" ht="13">
      <c r="J43054" s="169"/>
    </row>
    <row r="43055" spans="10:10" ht="13">
      <c r="J43055" s="169"/>
    </row>
    <row r="43056" spans="10:10" ht="13">
      <c r="J43056" s="169"/>
    </row>
    <row r="43057" spans="10:10" ht="13">
      <c r="J43057" s="169"/>
    </row>
    <row r="43058" spans="10:10" ht="13">
      <c r="J43058" s="169"/>
    </row>
    <row r="43059" spans="10:10" ht="13">
      <c r="J43059" s="169"/>
    </row>
    <row r="43060" spans="10:10" ht="13">
      <c r="J43060" s="169"/>
    </row>
    <row r="43061" spans="10:10" ht="13">
      <c r="J43061" s="169"/>
    </row>
    <row r="43062" spans="10:10" ht="13">
      <c r="J43062" s="169"/>
    </row>
    <row r="43063" spans="10:10" ht="13">
      <c r="J43063" s="169"/>
    </row>
    <row r="43064" spans="10:10" ht="13">
      <c r="J43064" s="169"/>
    </row>
    <row r="43065" spans="10:10" ht="13">
      <c r="J43065" s="169"/>
    </row>
    <row r="43066" spans="10:10" ht="13">
      <c r="J43066" s="169"/>
    </row>
    <row r="43067" spans="10:10" ht="13">
      <c r="J43067" s="169"/>
    </row>
    <row r="43068" spans="10:10" ht="13">
      <c r="J43068" s="169"/>
    </row>
    <row r="43069" spans="10:10" ht="13">
      <c r="J43069" s="169"/>
    </row>
    <row r="43070" spans="10:10" ht="13">
      <c r="J43070" s="169"/>
    </row>
    <row r="43071" spans="10:10" ht="13">
      <c r="J43071" s="169"/>
    </row>
    <row r="43072" spans="10:10" ht="13">
      <c r="J43072" s="169"/>
    </row>
    <row r="43073" spans="10:10" ht="13">
      <c r="J43073" s="169"/>
    </row>
    <row r="43074" spans="10:10" ht="13">
      <c r="J43074" s="169"/>
    </row>
    <row r="43075" spans="10:10" ht="13">
      <c r="J43075" s="169"/>
    </row>
    <row r="43076" spans="10:10" ht="13">
      <c r="J43076" s="169"/>
    </row>
    <row r="43077" spans="10:10" ht="13">
      <c r="J43077" s="169"/>
    </row>
    <row r="43078" spans="10:10" ht="13">
      <c r="J43078" s="169"/>
    </row>
    <row r="43079" spans="10:10" ht="13">
      <c r="J43079" s="169"/>
    </row>
    <row r="43080" spans="10:10" ht="13">
      <c r="J43080" s="169"/>
    </row>
    <row r="43081" spans="10:10" ht="13">
      <c r="J43081" s="169"/>
    </row>
    <row r="43082" spans="10:10" ht="13">
      <c r="J43082" s="169"/>
    </row>
    <row r="43083" spans="10:10" ht="13">
      <c r="J43083" s="169"/>
    </row>
    <row r="43084" spans="10:10" ht="13">
      <c r="J43084" s="169"/>
    </row>
    <row r="43085" spans="10:10" ht="13">
      <c r="J43085" s="169"/>
    </row>
    <row r="43086" spans="10:10" ht="13">
      <c r="J43086" s="169"/>
    </row>
    <row r="43087" spans="10:10" ht="13">
      <c r="J43087" s="169"/>
    </row>
    <row r="43088" spans="10:10" ht="13">
      <c r="J43088" s="169"/>
    </row>
    <row r="43089" spans="10:10" ht="13">
      <c r="J43089" s="169"/>
    </row>
    <row r="43090" spans="10:10" ht="13">
      <c r="J43090" s="169"/>
    </row>
    <row r="43091" spans="10:10" ht="13">
      <c r="J43091" s="169"/>
    </row>
    <row r="43092" spans="10:10" ht="13">
      <c r="J43092" s="169"/>
    </row>
    <row r="43093" spans="10:10" ht="13">
      <c r="J43093" s="169"/>
    </row>
    <row r="43094" spans="10:10" ht="13">
      <c r="J43094" s="169"/>
    </row>
    <row r="43095" spans="10:10" ht="13">
      <c r="J43095" s="169"/>
    </row>
    <row r="43096" spans="10:10" ht="13">
      <c r="J43096" s="169"/>
    </row>
    <row r="43097" spans="10:10" ht="13">
      <c r="J43097" s="169"/>
    </row>
    <row r="43098" spans="10:10" ht="13">
      <c r="J43098" s="169"/>
    </row>
    <row r="43099" spans="10:10" ht="13">
      <c r="J43099" s="169"/>
    </row>
    <row r="43100" spans="10:10" ht="13">
      <c r="J43100" s="169"/>
    </row>
    <row r="43101" spans="10:10" ht="13">
      <c r="J43101" s="169"/>
    </row>
    <row r="43102" spans="10:10" ht="13">
      <c r="J43102" s="169"/>
    </row>
    <row r="43103" spans="10:10" ht="13">
      <c r="J43103" s="169"/>
    </row>
    <row r="43104" spans="10:10" ht="13">
      <c r="J43104" s="169"/>
    </row>
    <row r="43105" spans="10:10" ht="13">
      <c r="J43105" s="169"/>
    </row>
    <row r="43106" spans="10:10" ht="13">
      <c r="J43106" s="169"/>
    </row>
    <row r="43107" spans="10:10" ht="13">
      <c r="J43107" s="169"/>
    </row>
    <row r="43108" spans="10:10" ht="13">
      <c r="J43108" s="169"/>
    </row>
    <row r="43109" spans="10:10" ht="13">
      <c r="J43109" s="169"/>
    </row>
    <row r="43110" spans="10:10" ht="13">
      <c r="J43110" s="169"/>
    </row>
    <row r="43111" spans="10:10" ht="13">
      <c r="J43111" s="169"/>
    </row>
    <row r="43112" spans="10:10" ht="13">
      <c r="J43112" s="169"/>
    </row>
    <row r="43113" spans="10:10" ht="13">
      <c r="J43113" s="169"/>
    </row>
    <row r="43114" spans="10:10" ht="13">
      <c r="J43114" s="169"/>
    </row>
    <row r="43115" spans="10:10" ht="13">
      <c r="J43115" s="169"/>
    </row>
    <row r="43116" spans="10:10" ht="13">
      <c r="J43116" s="169"/>
    </row>
    <row r="43117" spans="10:10" ht="13">
      <c r="J43117" s="169"/>
    </row>
    <row r="43118" spans="10:10" ht="13">
      <c r="J43118" s="169"/>
    </row>
    <row r="43119" spans="10:10" ht="13">
      <c r="J43119" s="169"/>
    </row>
    <row r="43120" spans="10:10" ht="13">
      <c r="J43120" s="169"/>
    </row>
    <row r="43121" spans="10:10" ht="13">
      <c r="J43121" s="169"/>
    </row>
    <row r="43122" spans="10:10" ht="13">
      <c r="J43122" s="169"/>
    </row>
    <row r="43123" spans="10:10" ht="13">
      <c r="J43123" s="169"/>
    </row>
    <row r="43124" spans="10:10" ht="13">
      <c r="J43124" s="169"/>
    </row>
    <row r="43125" spans="10:10" ht="13">
      <c r="J43125" s="169"/>
    </row>
    <row r="43126" spans="10:10" ht="13">
      <c r="J43126" s="169"/>
    </row>
    <row r="43127" spans="10:10" ht="13">
      <c r="J43127" s="169"/>
    </row>
    <row r="43128" spans="10:10" ht="13">
      <c r="J43128" s="169"/>
    </row>
    <row r="43129" spans="10:10" ht="13">
      <c r="J43129" s="169"/>
    </row>
    <row r="43130" spans="10:10" ht="13">
      <c r="J43130" s="169"/>
    </row>
    <row r="43131" spans="10:10" ht="13">
      <c r="J43131" s="169"/>
    </row>
    <row r="43132" spans="10:10" ht="13">
      <c r="J43132" s="169"/>
    </row>
    <row r="43133" spans="10:10" ht="13">
      <c r="J43133" s="169"/>
    </row>
    <row r="43134" spans="10:10" ht="13">
      <c r="J43134" s="169"/>
    </row>
    <row r="43135" spans="10:10" ht="13">
      <c r="J43135" s="169"/>
    </row>
    <row r="43136" spans="10:10" ht="13">
      <c r="J43136" s="169"/>
    </row>
    <row r="43137" spans="10:10" ht="13">
      <c r="J43137" s="169"/>
    </row>
    <row r="43138" spans="10:10" ht="13">
      <c r="J43138" s="169"/>
    </row>
    <row r="43139" spans="10:10" ht="13">
      <c r="J43139" s="169"/>
    </row>
    <row r="43140" spans="10:10" ht="13">
      <c r="J43140" s="169"/>
    </row>
    <row r="43141" spans="10:10" ht="13">
      <c r="J43141" s="169"/>
    </row>
    <row r="43142" spans="10:10" ht="13">
      <c r="J43142" s="169"/>
    </row>
    <row r="43143" spans="10:10" ht="13">
      <c r="J43143" s="169"/>
    </row>
    <row r="43144" spans="10:10" ht="13">
      <c r="J43144" s="169"/>
    </row>
    <row r="43145" spans="10:10" ht="13">
      <c r="J43145" s="169"/>
    </row>
    <row r="43146" spans="10:10" ht="13">
      <c r="J43146" s="169"/>
    </row>
    <row r="43147" spans="10:10" ht="13">
      <c r="J43147" s="169"/>
    </row>
    <row r="43148" spans="10:10" ht="13">
      <c r="J43148" s="169"/>
    </row>
    <row r="43149" spans="10:10" ht="13">
      <c r="J43149" s="169"/>
    </row>
    <row r="43150" spans="10:10" ht="13">
      <c r="J43150" s="169"/>
    </row>
    <row r="43151" spans="10:10" ht="13">
      <c r="J43151" s="169"/>
    </row>
    <row r="43152" spans="10:10" ht="13">
      <c r="J43152" s="169"/>
    </row>
    <row r="43153" spans="10:10" ht="13">
      <c r="J43153" s="169"/>
    </row>
    <row r="43154" spans="10:10" ht="13">
      <c r="J43154" s="169"/>
    </row>
    <row r="43155" spans="10:10" ht="13">
      <c r="J43155" s="169"/>
    </row>
    <row r="43156" spans="10:10" ht="13">
      <c r="J43156" s="169"/>
    </row>
    <row r="43157" spans="10:10" ht="13">
      <c r="J43157" s="169"/>
    </row>
    <row r="43158" spans="10:10" ht="13">
      <c r="J43158" s="169"/>
    </row>
    <row r="43159" spans="10:10" ht="13">
      <c r="J43159" s="169"/>
    </row>
    <row r="43160" spans="10:10" ht="13">
      <c r="J43160" s="169"/>
    </row>
    <row r="43161" spans="10:10" ht="13">
      <c r="J43161" s="169"/>
    </row>
    <row r="43162" spans="10:10" ht="13">
      <c r="J43162" s="169"/>
    </row>
    <row r="43163" spans="10:10" ht="13">
      <c r="J43163" s="169"/>
    </row>
    <row r="43164" spans="10:10" ht="13">
      <c r="J43164" s="169"/>
    </row>
    <row r="43165" spans="10:10" ht="13">
      <c r="J43165" s="169"/>
    </row>
    <row r="43166" spans="10:10" ht="13">
      <c r="J43166" s="169"/>
    </row>
    <row r="43167" spans="10:10" ht="13">
      <c r="J43167" s="169"/>
    </row>
    <row r="43168" spans="10:10" ht="13">
      <c r="J43168" s="169"/>
    </row>
    <row r="43169" spans="10:10" ht="13">
      <c r="J43169" s="169"/>
    </row>
    <row r="43170" spans="10:10" ht="13">
      <c r="J43170" s="169"/>
    </row>
    <row r="43171" spans="10:10" ht="13">
      <c r="J43171" s="169"/>
    </row>
    <row r="43172" spans="10:10" ht="13">
      <c r="J43172" s="169"/>
    </row>
    <row r="43173" spans="10:10" ht="13">
      <c r="J43173" s="169"/>
    </row>
    <row r="43174" spans="10:10" ht="13">
      <c r="J43174" s="169"/>
    </row>
    <row r="43175" spans="10:10" ht="13">
      <c r="J43175" s="169"/>
    </row>
    <row r="43176" spans="10:10" ht="13">
      <c r="J43176" s="169"/>
    </row>
    <row r="43177" spans="10:10" ht="13">
      <c r="J43177" s="169"/>
    </row>
    <row r="43178" spans="10:10" ht="13">
      <c r="J43178" s="169"/>
    </row>
    <row r="43179" spans="10:10" ht="13">
      <c r="J43179" s="169"/>
    </row>
    <row r="43180" spans="10:10" ht="13">
      <c r="J43180" s="169"/>
    </row>
    <row r="43181" spans="10:10" ht="13">
      <c r="J43181" s="169"/>
    </row>
    <row r="43182" spans="10:10" ht="13">
      <c r="J43182" s="169"/>
    </row>
    <row r="43183" spans="10:10" ht="13">
      <c r="J43183" s="169"/>
    </row>
    <row r="43184" spans="10:10" ht="13">
      <c r="J43184" s="169"/>
    </row>
    <row r="43185" spans="10:10" ht="13">
      <c r="J43185" s="169"/>
    </row>
    <row r="43186" spans="10:10" ht="13">
      <c r="J43186" s="169"/>
    </row>
    <row r="43187" spans="10:10" ht="13">
      <c r="J43187" s="169"/>
    </row>
    <row r="43188" spans="10:10" ht="13">
      <c r="J43188" s="169"/>
    </row>
    <row r="43189" spans="10:10" ht="13">
      <c r="J43189" s="169"/>
    </row>
    <row r="43190" spans="10:10" ht="13">
      <c r="J43190" s="169"/>
    </row>
    <row r="43191" spans="10:10" ht="13">
      <c r="J43191" s="169"/>
    </row>
    <row r="43192" spans="10:10" ht="13">
      <c r="J43192" s="169"/>
    </row>
    <row r="43193" spans="10:10" ht="13">
      <c r="J43193" s="169"/>
    </row>
    <row r="43194" spans="10:10" ht="13">
      <c r="J43194" s="169"/>
    </row>
    <row r="43195" spans="10:10" ht="13">
      <c r="J43195" s="169"/>
    </row>
    <row r="43196" spans="10:10" ht="13">
      <c r="J43196" s="169"/>
    </row>
    <row r="43197" spans="10:10" ht="13">
      <c r="J43197" s="169"/>
    </row>
    <row r="43198" spans="10:10" ht="13">
      <c r="J43198" s="169"/>
    </row>
    <row r="43199" spans="10:10" ht="13">
      <c r="J43199" s="169"/>
    </row>
    <row r="43200" spans="10:10" ht="13">
      <c r="J43200" s="169"/>
    </row>
    <row r="43201" spans="10:10" ht="13">
      <c r="J43201" s="169"/>
    </row>
    <row r="43202" spans="10:10" ht="13">
      <c r="J43202" s="169"/>
    </row>
    <row r="43203" spans="10:10" ht="13">
      <c r="J43203" s="169"/>
    </row>
    <row r="43204" spans="10:10" ht="13">
      <c r="J43204" s="169"/>
    </row>
    <row r="43205" spans="10:10" ht="13">
      <c r="J43205" s="169"/>
    </row>
    <row r="43206" spans="10:10" ht="13">
      <c r="J43206" s="169"/>
    </row>
    <row r="43207" spans="10:10" ht="13">
      <c r="J43207" s="169"/>
    </row>
    <row r="43208" spans="10:10" ht="13">
      <c r="J43208" s="169"/>
    </row>
    <row r="43209" spans="10:10" ht="13">
      <c r="J43209" s="169"/>
    </row>
    <row r="43210" spans="10:10" ht="13">
      <c r="J43210" s="169"/>
    </row>
    <row r="43211" spans="10:10" ht="13">
      <c r="J43211" s="169"/>
    </row>
    <row r="43212" spans="10:10" ht="13">
      <c r="J43212" s="169"/>
    </row>
    <row r="43213" spans="10:10" ht="13">
      <c r="J43213" s="169"/>
    </row>
    <row r="43214" spans="10:10" ht="13">
      <c r="J43214" s="169"/>
    </row>
    <row r="43215" spans="10:10" ht="13">
      <c r="J43215" s="169"/>
    </row>
    <row r="43216" spans="10:10" ht="13">
      <c r="J43216" s="169"/>
    </row>
    <row r="43217" spans="10:10" ht="13">
      <c r="J43217" s="169"/>
    </row>
    <row r="43218" spans="10:10" ht="13">
      <c r="J43218" s="169"/>
    </row>
    <row r="43219" spans="10:10" ht="13">
      <c r="J43219" s="169"/>
    </row>
    <row r="43220" spans="10:10" ht="13">
      <c r="J43220" s="169"/>
    </row>
    <row r="43221" spans="10:10" ht="13">
      <c r="J43221" s="169"/>
    </row>
    <row r="43222" spans="10:10" ht="13">
      <c r="J43222" s="169"/>
    </row>
    <row r="43223" spans="10:10" ht="13">
      <c r="J43223" s="169"/>
    </row>
    <row r="43224" spans="10:10" ht="13">
      <c r="J43224" s="169"/>
    </row>
    <row r="43225" spans="10:10" ht="13">
      <c r="J43225" s="169"/>
    </row>
    <row r="43226" spans="10:10" ht="13">
      <c r="J43226" s="169"/>
    </row>
    <row r="43227" spans="10:10" ht="13">
      <c r="J43227" s="169"/>
    </row>
    <row r="43228" spans="10:10" ht="13">
      <c r="J43228" s="169"/>
    </row>
    <row r="43229" spans="10:10" ht="13">
      <c r="J43229" s="169"/>
    </row>
    <row r="43230" spans="10:10" ht="13">
      <c r="J43230" s="169"/>
    </row>
    <row r="43231" spans="10:10" ht="13">
      <c r="J43231" s="169"/>
    </row>
    <row r="43232" spans="10:10" ht="13">
      <c r="J43232" s="169"/>
    </row>
    <row r="43233" spans="10:10" ht="13">
      <c r="J43233" s="169"/>
    </row>
    <row r="43234" spans="10:10" ht="13">
      <c r="J43234" s="169"/>
    </row>
    <row r="43235" spans="10:10" ht="13">
      <c r="J43235" s="169"/>
    </row>
    <row r="43236" spans="10:10" ht="13">
      <c r="J43236" s="169"/>
    </row>
    <row r="43237" spans="10:10" ht="13">
      <c r="J43237" s="169"/>
    </row>
    <row r="43238" spans="10:10" ht="13">
      <c r="J43238" s="169"/>
    </row>
    <row r="43239" spans="10:10" ht="13">
      <c r="J43239" s="169"/>
    </row>
    <row r="43240" spans="10:10" ht="13">
      <c r="J43240" s="169"/>
    </row>
    <row r="43241" spans="10:10" ht="13">
      <c r="J43241" s="169"/>
    </row>
    <row r="43242" spans="10:10" ht="13">
      <c r="J43242" s="169"/>
    </row>
    <row r="43243" spans="10:10" ht="13">
      <c r="J43243" s="169"/>
    </row>
    <row r="43244" spans="10:10" ht="13">
      <c r="J43244" s="169"/>
    </row>
    <row r="43245" spans="10:10" ht="13">
      <c r="J43245" s="169"/>
    </row>
    <row r="43246" spans="10:10" ht="13">
      <c r="J43246" s="169"/>
    </row>
    <row r="43247" spans="10:10" ht="13">
      <c r="J43247" s="169"/>
    </row>
    <row r="43248" spans="10:10" ht="13">
      <c r="J43248" s="169"/>
    </row>
    <row r="43249" spans="10:10" ht="13">
      <c r="J43249" s="169"/>
    </row>
    <row r="43250" spans="10:10" ht="13">
      <c r="J43250" s="169"/>
    </row>
    <row r="43251" spans="10:10" ht="13">
      <c r="J43251" s="169"/>
    </row>
    <row r="43252" spans="10:10" ht="13">
      <c r="J43252" s="169"/>
    </row>
    <row r="43253" spans="10:10" ht="13">
      <c r="J43253" s="169"/>
    </row>
    <row r="43254" spans="10:10" ht="13">
      <c r="J43254" s="169"/>
    </row>
    <row r="43255" spans="10:10" ht="13">
      <c r="J43255" s="169"/>
    </row>
    <row r="43256" spans="10:10" ht="13">
      <c r="J43256" s="169"/>
    </row>
    <row r="43257" spans="10:10" ht="13">
      <c r="J43257" s="169"/>
    </row>
    <row r="43258" spans="10:10" ht="13">
      <c r="J43258" s="169"/>
    </row>
    <row r="43259" spans="10:10" ht="13">
      <c r="J43259" s="169"/>
    </row>
    <row r="43260" spans="10:10" ht="13">
      <c r="J43260" s="169"/>
    </row>
    <row r="43261" spans="10:10" ht="13">
      <c r="J43261" s="169"/>
    </row>
    <row r="43262" spans="10:10" ht="13">
      <c r="J43262" s="169"/>
    </row>
    <row r="43263" spans="10:10" ht="13">
      <c r="J43263" s="169"/>
    </row>
    <row r="43264" spans="10:10" ht="13">
      <c r="J43264" s="169"/>
    </row>
    <row r="43265" spans="10:10" ht="13">
      <c r="J43265" s="169"/>
    </row>
    <row r="43266" spans="10:10" ht="13">
      <c r="J43266" s="169"/>
    </row>
    <row r="43267" spans="10:10" ht="13">
      <c r="J43267" s="169"/>
    </row>
    <row r="43268" spans="10:10" ht="13">
      <c r="J43268" s="169"/>
    </row>
    <row r="43269" spans="10:10" ht="13">
      <c r="J43269" s="169"/>
    </row>
    <row r="43270" spans="10:10" ht="13">
      <c r="J43270" s="169"/>
    </row>
    <row r="43271" spans="10:10" ht="13">
      <c r="J43271" s="169"/>
    </row>
    <row r="43272" spans="10:10" ht="13">
      <c r="J43272" s="169"/>
    </row>
    <row r="43273" spans="10:10" ht="13">
      <c r="J43273" s="169"/>
    </row>
    <row r="43274" spans="10:10" ht="13">
      <c r="J43274" s="169"/>
    </row>
    <row r="43275" spans="10:10" ht="13">
      <c r="J43275" s="169"/>
    </row>
    <row r="43276" spans="10:10" ht="13">
      <c r="J43276" s="169"/>
    </row>
    <row r="43277" spans="10:10" ht="13">
      <c r="J43277" s="169"/>
    </row>
    <row r="43278" spans="10:10" ht="13">
      <c r="J43278" s="169"/>
    </row>
    <row r="43279" spans="10:10" ht="13">
      <c r="J43279" s="169"/>
    </row>
    <row r="43280" spans="10:10" ht="13">
      <c r="J43280" s="169"/>
    </row>
    <row r="43281" spans="10:10" ht="13">
      <c r="J43281" s="169"/>
    </row>
    <row r="43282" spans="10:10" ht="13">
      <c r="J43282" s="169"/>
    </row>
    <row r="43283" spans="10:10" ht="13">
      <c r="J43283" s="169"/>
    </row>
    <row r="43284" spans="10:10" ht="13">
      <c r="J43284" s="169"/>
    </row>
    <row r="43285" spans="10:10" ht="13">
      <c r="J43285" s="169"/>
    </row>
    <row r="43286" spans="10:10" ht="13">
      <c r="J43286" s="169"/>
    </row>
    <row r="43287" spans="10:10" ht="13">
      <c r="J43287" s="169"/>
    </row>
    <row r="43288" spans="10:10" ht="13">
      <c r="J43288" s="169"/>
    </row>
    <row r="43289" spans="10:10" ht="13">
      <c r="J43289" s="169"/>
    </row>
    <row r="43290" spans="10:10" ht="13">
      <c r="J43290" s="169"/>
    </row>
    <row r="43291" spans="10:10" ht="13">
      <c r="J43291" s="169"/>
    </row>
    <row r="43292" spans="10:10" ht="13">
      <c r="J43292" s="169"/>
    </row>
    <row r="43293" spans="10:10" ht="13">
      <c r="J43293" s="169"/>
    </row>
    <row r="43294" spans="10:10" ht="13">
      <c r="J43294" s="169"/>
    </row>
    <row r="43295" spans="10:10" ht="13">
      <c r="J43295" s="169"/>
    </row>
    <row r="43296" spans="10:10" ht="13">
      <c r="J43296" s="169"/>
    </row>
    <row r="43297" spans="10:10" ht="13">
      <c r="J43297" s="169"/>
    </row>
    <row r="43298" spans="10:10" ht="13">
      <c r="J43298" s="169"/>
    </row>
    <row r="43299" spans="10:10" ht="13">
      <c r="J43299" s="169"/>
    </row>
    <row r="43300" spans="10:10" ht="13">
      <c r="J43300" s="169"/>
    </row>
    <row r="43301" spans="10:10" ht="13">
      <c r="J43301" s="169"/>
    </row>
    <row r="43302" spans="10:10" ht="13">
      <c r="J43302" s="169"/>
    </row>
    <row r="43303" spans="10:10" ht="13">
      <c r="J43303" s="169"/>
    </row>
    <row r="43304" spans="10:10" ht="13">
      <c r="J43304" s="169"/>
    </row>
    <row r="43305" spans="10:10" ht="13">
      <c r="J43305" s="169"/>
    </row>
    <row r="43306" spans="10:10" ht="13">
      <c r="J43306" s="169"/>
    </row>
    <row r="43307" spans="10:10" ht="13">
      <c r="J43307" s="169"/>
    </row>
    <row r="43308" spans="10:10" ht="13">
      <c r="J43308" s="169"/>
    </row>
    <row r="43309" spans="10:10" ht="13">
      <c r="J43309" s="169"/>
    </row>
    <row r="43310" spans="10:10" ht="13">
      <c r="J43310" s="169"/>
    </row>
    <row r="43311" spans="10:10" ht="13">
      <c r="J43311" s="169"/>
    </row>
    <row r="43312" spans="10:10" ht="13">
      <c r="J43312" s="169"/>
    </row>
    <row r="43313" spans="10:10" ht="13">
      <c r="J43313" s="169"/>
    </row>
    <row r="43314" spans="10:10" ht="13">
      <c r="J43314" s="169"/>
    </row>
    <row r="43315" spans="10:10" ht="13">
      <c r="J43315" s="169"/>
    </row>
    <row r="43316" spans="10:10" ht="13">
      <c r="J43316" s="169"/>
    </row>
    <row r="43317" spans="10:10" ht="13">
      <c r="J43317" s="169"/>
    </row>
    <row r="43318" spans="10:10" ht="13">
      <c r="J43318" s="169"/>
    </row>
    <row r="43319" spans="10:10" ht="13">
      <c r="J43319" s="169"/>
    </row>
    <row r="43320" spans="10:10" ht="13">
      <c r="J43320" s="169"/>
    </row>
    <row r="43321" spans="10:10" ht="13">
      <c r="J43321" s="169"/>
    </row>
    <row r="43322" spans="10:10" ht="13">
      <c r="J43322" s="169"/>
    </row>
    <row r="43323" spans="10:10" ht="13">
      <c r="J43323" s="169"/>
    </row>
    <row r="43324" spans="10:10" ht="13">
      <c r="J43324" s="169"/>
    </row>
    <row r="43325" spans="10:10" ht="13">
      <c r="J43325" s="169"/>
    </row>
    <row r="43326" spans="10:10" ht="13">
      <c r="J43326" s="169"/>
    </row>
    <row r="43327" spans="10:10" ht="13">
      <c r="J43327" s="169"/>
    </row>
    <row r="43328" spans="10:10" ht="13">
      <c r="J43328" s="169"/>
    </row>
    <row r="43329" spans="10:10" ht="13">
      <c r="J43329" s="169"/>
    </row>
    <row r="43330" spans="10:10" ht="13">
      <c r="J43330" s="169"/>
    </row>
    <row r="43331" spans="10:10" ht="13">
      <c r="J43331" s="169"/>
    </row>
    <row r="43332" spans="10:10" ht="13">
      <c r="J43332" s="169"/>
    </row>
    <row r="43333" spans="10:10" ht="13">
      <c r="J43333" s="169"/>
    </row>
    <row r="43334" spans="10:10" ht="13">
      <c r="J43334" s="169"/>
    </row>
    <row r="43335" spans="10:10" ht="13">
      <c r="J43335" s="169"/>
    </row>
    <row r="43336" spans="10:10" ht="13">
      <c r="J43336" s="169"/>
    </row>
    <row r="43337" spans="10:10" ht="13">
      <c r="J43337" s="169"/>
    </row>
    <row r="43338" spans="10:10" ht="13">
      <c r="J43338" s="169"/>
    </row>
    <row r="43339" spans="10:10" ht="13">
      <c r="J43339" s="169"/>
    </row>
    <row r="43340" spans="10:10" ht="13">
      <c r="J43340" s="169"/>
    </row>
    <row r="43341" spans="10:10" ht="13">
      <c r="J43341" s="169"/>
    </row>
    <row r="43342" spans="10:10" ht="13">
      <c r="J43342" s="169"/>
    </row>
    <row r="43343" spans="10:10" ht="13">
      <c r="J43343" s="169"/>
    </row>
    <row r="43344" spans="10:10" ht="13">
      <c r="J43344" s="169"/>
    </row>
    <row r="43345" spans="10:10" ht="13">
      <c r="J43345" s="169"/>
    </row>
    <row r="43346" spans="10:10" ht="13">
      <c r="J43346" s="169"/>
    </row>
    <row r="43347" spans="10:10" ht="13">
      <c r="J43347" s="169"/>
    </row>
    <row r="43348" spans="10:10" ht="13">
      <c r="J43348" s="169"/>
    </row>
    <row r="43349" spans="10:10" ht="13">
      <c r="J43349" s="169"/>
    </row>
    <row r="43350" spans="10:10" ht="13">
      <c r="J43350" s="169"/>
    </row>
    <row r="43351" spans="10:10" ht="13">
      <c r="J43351" s="169"/>
    </row>
    <row r="43352" spans="10:10" ht="13">
      <c r="J43352" s="169"/>
    </row>
    <row r="43353" spans="10:10" ht="13">
      <c r="J43353" s="169"/>
    </row>
    <row r="43354" spans="10:10" ht="13">
      <c r="J43354" s="169"/>
    </row>
    <row r="43355" spans="10:10" ht="13">
      <c r="J43355" s="169"/>
    </row>
    <row r="43356" spans="10:10" ht="13">
      <c r="J43356" s="169"/>
    </row>
    <row r="43357" spans="10:10" ht="13">
      <c r="J43357" s="169"/>
    </row>
    <row r="43358" spans="10:10" ht="13">
      <c r="J43358" s="169"/>
    </row>
    <row r="43359" spans="10:10" ht="13">
      <c r="J43359" s="169"/>
    </row>
    <row r="43360" spans="10:10" ht="13">
      <c r="J43360" s="169"/>
    </row>
    <row r="43361" spans="10:10" ht="13">
      <c r="J43361" s="169"/>
    </row>
    <row r="43362" spans="10:10" ht="13">
      <c r="J43362" s="169"/>
    </row>
    <row r="43363" spans="10:10" ht="13">
      <c r="J43363" s="169"/>
    </row>
    <row r="43364" spans="10:10" ht="13">
      <c r="J43364" s="169"/>
    </row>
    <row r="43365" spans="10:10" ht="13">
      <c r="J43365" s="169"/>
    </row>
    <row r="43366" spans="10:10" ht="13">
      <c r="J43366" s="169"/>
    </row>
    <row r="43367" spans="10:10" ht="13">
      <c r="J43367" s="169"/>
    </row>
    <row r="43368" spans="10:10" ht="13">
      <c r="J43368" s="169"/>
    </row>
    <row r="43369" spans="10:10" ht="13">
      <c r="J43369" s="169"/>
    </row>
    <row r="43370" spans="10:10" ht="13">
      <c r="J43370" s="169"/>
    </row>
    <row r="43371" spans="10:10" ht="13">
      <c r="J43371" s="169"/>
    </row>
    <row r="43372" spans="10:10" ht="13">
      <c r="J43372" s="169"/>
    </row>
    <row r="43373" spans="10:10" ht="13">
      <c r="J43373" s="169"/>
    </row>
    <row r="43374" spans="10:10" ht="13">
      <c r="J43374" s="169"/>
    </row>
    <row r="43375" spans="10:10" ht="13">
      <c r="J43375" s="169"/>
    </row>
    <row r="43376" spans="10:10" ht="13">
      <c r="J43376" s="169"/>
    </row>
    <row r="43377" spans="10:10" ht="13">
      <c r="J43377" s="169"/>
    </row>
    <row r="43378" spans="10:10" ht="13">
      <c r="J43378" s="169"/>
    </row>
    <row r="43379" spans="10:10" ht="13">
      <c r="J43379" s="169"/>
    </row>
    <row r="43380" spans="10:10" ht="13">
      <c r="J43380" s="169"/>
    </row>
    <row r="43381" spans="10:10" ht="13">
      <c r="J43381" s="169"/>
    </row>
    <row r="43382" spans="10:10" ht="13">
      <c r="J43382" s="169"/>
    </row>
    <row r="43383" spans="10:10" ht="13">
      <c r="J43383" s="169"/>
    </row>
    <row r="43384" spans="10:10" ht="13">
      <c r="J43384" s="169"/>
    </row>
    <row r="43385" spans="10:10" ht="13">
      <c r="J43385" s="169"/>
    </row>
    <row r="43386" spans="10:10" ht="13">
      <c r="J43386" s="169"/>
    </row>
    <row r="43387" spans="10:10" ht="13">
      <c r="J43387" s="169"/>
    </row>
    <row r="43388" spans="10:10" ht="13">
      <c r="J43388" s="169"/>
    </row>
    <row r="43389" spans="10:10" ht="13">
      <c r="J43389" s="169"/>
    </row>
    <row r="43390" spans="10:10" ht="13">
      <c r="J43390" s="169"/>
    </row>
    <row r="43391" spans="10:10" ht="13">
      <c r="J43391" s="169"/>
    </row>
    <row r="43392" spans="10:10" ht="13">
      <c r="J43392" s="169"/>
    </row>
    <row r="43393" spans="10:10" ht="13">
      <c r="J43393" s="169"/>
    </row>
    <row r="43394" spans="10:10" ht="13">
      <c r="J43394" s="169"/>
    </row>
    <row r="43395" spans="10:10" ht="13">
      <c r="J43395" s="169"/>
    </row>
    <row r="43396" spans="10:10" ht="13">
      <c r="J43396" s="169"/>
    </row>
    <row r="43397" spans="10:10" ht="13">
      <c r="J43397" s="169"/>
    </row>
    <row r="43398" spans="10:10" ht="13">
      <c r="J43398" s="169"/>
    </row>
    <row r="43399" spans="10:10" ht="13">
      <c r="J43399" s="169"/>
    </row>
    <row r="43400" spans="10:10" ht="13">
      <c r="J43400" s="169"/>
    </row>
    <row r="43401" spans="10:10" ht="13">
      <c r="J43401" s="169"/>
    </row>
    <row r="43402" spans="10:10" ht="13">
      <c r="J43402" s="169"/>
    </row>
    <row r="43403" spans="10:10" ht="13">
      <c r="J43403" s="169"/>
    </row>
    <row r="43404" spans="10:10" ht="13">
      <c r="J43404" s="169"/>
    </row>
    <row r="43405" spans="10:10" ht="13">
      <c r="J43405" s="169"/>
    </row>
    <row r="43406" spans="10:10" ht="13">
      <c r="J43406" s="169"/>
    </row>
    <row r="43407" spans="10:10" ht="13">
      <c r="J43407" s="169"/>
    </row>
    <row r="43408" spans="10:10" ht="13">
      <c r="J43408" s="169"/>
    </row>
    <row r="43409" spans="10:10" ht="13">
      <c r="J43409" s="169"/>
    </row>
    <row r="43410" spans="10:10" ht="13">
      <c r="J43410" s="169"/>
    </row>
    <row r="43411" spans="10:10" ht="13">
      <c r="J43411" s="169"/>
    </row>
    <row r="43412" spans="10:10" ht="13">
      <c r="J43412" s="169"/>
    </row>
    <row r="43413" spans="10:10" ht="13">
      <c r="J43413" s="169"/>
    </row>
    <row r="43414" spans="10:10" ht="13">
      <c r="J43414" s="169"/>
    </row>
    <row r="43415" spans="10:10" ht="13">
      <c r="J43415" s="169"/>
    </row>
    <row r="43416" spans="10:10" ht="13">
      <c r="J43416" s="169"/>
    </row>
    <row r="43417" spans="10:10" ht="13">
      <c r="J43417" s="169"/>
    </row>
    <row r="43418" spans="10:10" ht="13">
      <c r="J43418" s="169"/>
    </row>
    <row r="43419" spans="10:10" ht="13">
      <c r="J43419" s="169"/>
    </row>
    <row r="43420" spans="10:10" ht="13">
      <c r="J43420" s="169"/>
    </row>
    <row r="43421" spans="10:10" ht="13">
      <c r="J43421" s="169"/>
    </row>
    <row r="43422" spans="10:10" ht="13">
      <c r="J43422" s="169"/>
    </row>
    <row r="43423" spans="10:10" ht="13">
      <c r="J43423" s="169"/>
    </row>
    <row r="43424" spans="10:10" ht="13">
      <c r="J43424" s="169"/>
    </row>
    <row r="43425" spans="10:10" ht="13">
      <c r="J43425" s="169"/>
    </row>
    <row r="43426" spans="10:10" ht="13">
      <c r="J43426" s="169"/>
    </row>
    <row r="43427" spans="10:10" ht="13">
      <c r="J43427" s="169"/>
    </row>
    <row r="43428" spans="10:10" ht="13">
      <c r="J43428" s="169"/>
    </row>
    <row r="43429" spans="10:10" ht="13">
      <c r="J43429" s="169"/>
    </row>
    <row r="43430" spans="10:10" ht="13">
      <c r="J43430" s="169"/>
    </row>
    <row r="43431" spans="10:10" ht="13">
      <c r="J43431" s="169"/>
    </row>
    <row r="43432" spans="10:10" ht="13">
      <c r="J43432" s="169"/>
    </row>
    <row r="43433" spans="10:10" ht="13">
      <c r="J43433" s="169"/>
    </row>
    <row r="43434" spans="10:10" ht="13">
      <c r="J43434" s="169"/>
    </row>
    <row r="43435" spans="10:10" ht="13">
      <c r="J43435" s="169"/>
    </row>
    <row r="43436" spans="10:10" ht="13">
      <c r="J43436" s="169"/>
    </row>
    <row r="43437" spans="10:10" ht="13">
      <c r="J43437" s="169"/>
    </row>
    <row r="43438" spans="10:10" ht="13">
      <c r="J43438" s="169"/>
    </row>
    <row r="43439" spans="10:10" ht="13">
      <c r="J43439" s="169"/>
    </row>
    <row r="43440" spans="10:10" ht="13">
      <c r="J43440" s="169"/>
    </row>
    <row r="43441" spans="10:10" ht="13">
      <c r="J43441" s="169"/>
    </row>
    <row r="43442" spans="10:10" ht="13">
      <c r="J43442" s="169"/>
    </row>
    <row r="43443" spans="10:10" ht="13">
      <c r="J43443" s="169"/>
    </row>
    <row r="43444" spans="10:10" ht="13">
      <c r="J43444" s="169"/>
    </row>
    <row r="43445" spans="10:10" ht="13">
      <c r="J43445" s="169"/>
    </row>
    <row r="43446" spans="10:10" ht="13">
      <c r="J43446" s="169"/>
    </row>
    <row r="43447" spans="10:10" ht="13">
      <c r="J43447" s="169"/>
    </row>
    <row r="43448" spans="10:10" ht="13">
      <c r="J43448" s="169"/>
    </row>
    <row r="43449" spans="10:10" ht="13">
      <c r="J43449" s="169"/>
    </row>
    <row r="43450" spans="10:10" ht="13">
      <c r="J43450" s="169"/>
    </row>
    <row r="43451" spans="10:10" ht="13">
      <c r="J43451" s="169"/>
    </row>
    <row r="43452" spans="10:10" ht="13">
      <c r="J43452" s="169"/>
    </row>
    <row r="43453" spans="10:10" ht="13">
      <c r="J43453" s="169"/>
    </row>
    <row r="43454" spans="10:10" ht="13">
      <c r="J43454" s="169"/>
    </row>
    <row r="43455" spans="10:10" ht="13">
      <c r="J43455" s="169"/>
    </row>
    <row r="43456" spans="10:10" ht="13">
      <c r="J43456" s="169"/>
    </row>
    <row r="43457" spans="10:10" ht="13">
      <c r="J43457" s="169"/>
    </row>
    <row r="43458" spans="10:10" ht="13">
      <c r="J43458" s="169"/>
    </row>
    <row r="43459" spans="10:10" ht="13">
      <c r="J43459" s="169"/>
    </row>
    <row r="43460" spans="10:10" ht="13">
      <c r="J43460" s="169"/>
    </row>
    <row r="43461" spans="10:10" ht="13">
      <c r="J43461" s="169"/>
    </row>
    <row r="43462" spans="10:10" ht="13">
      <c r="J43462" s="169"/>
    </row>
    <row r="43463" spans="10:10" ht="13">
      <c r="J43463" s="169"/>
    </row>
    <row r="43464" spans="10:10" ht="13">
      <c r="J43464" s="169"/>
    </row>
    <row r="43465" spans="10:10" ht="13">
      <c r="J43465" s="169"/>
    </row>
    <row r="43466" spans="10:10" ht="13">
      <c r="J43466" s="169"/>
    </row>
    <row r="43467" spans="10:10" ht="13">
      <c r="J43467" s="169"/>
    </row>
    <row r="43468" spans="10:10" ht="13">
      <c r="J43468" s="169"/>
    </row>
    <row r="43469" spans="10:10" ht="13">
      <c r="J43469" s="169"/>
    </row>
    <row r="43470" spans="10:10" ht="13">
      <c r="J43470" s="169"/>
    </row>
    <row r="43471" spans="10:10" ht="13">
      <c r="J43471" s="169"/>
    </row>
    <row r="43472" spans="10:10" ht="13">
      <c r="J43472" s="169"/>
    </row>
    <row r="43473" spans="10:10" ht="13">
      <c r="J43473" s="169"/>
    </row>
    <row r="43474" spans="10:10" ht="13">
      <c r="J43474" s="169"/>
    </row>
    <row r="43475" spans="10:10" ht="13">
      <c r="J43475" s="169"/>
    </row>
    <row r="43476" spans="10:10" ht="13">
      <c r="J43476" s="169"/>
    </row>
    <row r="43477" spans="10:10" ht="13">
      <c r="J43477" s="169"/>
    </row>
    <row r="43478" spans="10:10" ht="13">
      <c r="J43478" s="169"/>
    </row>
    <row r="43479" spans="10:10" ht="13">
      <c r="J43479" s="169"/>
    </row>
    <row r="43480" spans="10:10" ht="13">
      <c r="J43480" s="169"/>
    </row>
    <row r="43481" spans="10:10" ht="13">
      <c r="J43481" s="169"/>
    </row>
    <row r="43482" spans="10:10" ht="13">
      <c r="J43482" s="169"/>
    </row>
    <row r="43483" spans="10:10" ht="13">
      <c r="J43483" s="169"/>
    </row>
    <row r="43484" spans="10:10" ht="13">
      <c r="J43484" s="169"/>
    </row>
    <row r="43485" spans="10:10" ht="13">
      <c r="J43485" s="169"/>
    </row>
    <row r="43486" spans="10:10" ht="13">
      <c r="J43486" s="169"/>
    </row>
    <row r="43487" spans="10:10" ht="13">
      <c r="J43487" s="169"/>
    </row>
    <row r="43488" spans="10:10" ht="13">
      <c r="J43488" s="169"/>
    </row>
    <row r="43489" spans="10:10" ht="13">
      <c r="J43489" s="169"/>
    </row>
    <row r="43490" spans="10:10" ht="13">
      <c r="J43490" s="169"/>
    </row>
    <row r="43491" spans="10:10" ht="13">
      <c r="J43491" s="169"/>
    </row>
    <row r="43492" spans="10:10" ht="13">
      <c r="J43492" s="169"/>
    </row>
    <row r="43493" spans="10:10" ht="13">
      <c r="J43493" s="169"/>
    </row>
    <row r="43494" spans="10:10" ht="13">
      <c r="J43494" s="169"/>
    </row>
    <row r="43495" spans="10:10" ht="13">
      <c r="J43495" s="169"/>
    </row>
    <row r="43496" spans="10:10" ht="13">
      <c r="J43496" s="169"/>
    </row>
    <row r="43497" spans="10:10" ht="13">
      <c r="J43497" s="169"/>
    </row>
    <row r="43498" spans="10:10" ht="13">
      <c r="J43498" s="169"/>
    </row>
    <row r="43499" spans="10:10" ht="13">
      <c r="J43499" s="169"/>
    </row>
    <row r="43500" spans="10:10" ht="13">
      <c r="J43500" s="169"/>
    </row>
    <row r="43501" spans="10:10" ht="13">
      <c r="J43501" s="169"/>
    </row>
    <row r="43502" spans="10:10" ht="13">
      <c r="J43502" s="169"/>
    </row>
    <row r="43503" spans="10:10" ht="13">
      <c r="J43503" s="169"/>
    </row>
    <row r="43504" spans="10:10" ht="13">
      <c r="J43504" s="169"/>
    </row>
    <row r="43505" spans="10:10" ht="13">
      <c r="J43505" s="169"/>
    </row>
    <row r="43506" spans="10:10" ht="13">
      <c r="J43506" s="169"/>
    </row>
    <row r="43507" spans="10:10" ht="13">
      <c r="J43507" s="169"/>
    </row>
    <row r="43508" spans="10:10" ht="13">
      <c r="J43508" s="169"/>
    </row>
    <row r="43509" spans="10:10" ht="13">
      <c r="J43509" s="169"/>
    </row>
    <row r="43510" spans="10:10" ht="13">
      <c r="J43510" s="169"/>
    </row>
    <row r="43511" spans="10:10" ht="13">
      <c r="J43511" s="169"/>
    </row>
    <row r="43512" spans="10:10" ht="13">
      <c r="J43512" s="169"/>
    </row>
    <row r="43513" spans="10:10" ht="13">
      <c r="J43513" s="169"/>
    </row>
    <row r="43514" spans="10:10" ht="13">
      <c r="J43514" s="169"/>
    </row>
    <row r="43515" spans="10:10" ht="13">
      <c r="J43515" s="169"/>
    </row>
    <row r="43516" spans="10:10" ht="13">
      <c r="J43516" s="169"/>
    </row>
    <row r="43517" spans="10:10" ht="13">
      <c r="J43517" s="169"/>
    </row>
    <row r="43518" spans="10:10" ht="13">
      <c r="J43518" s="169"/>
    </row>
    <row r="43519" spans="10:10" ht="13">
      <c r="J43519" s="169"/>
    </row>
    <row r="43520" spans="10:10" ht="13">
      <c r="J43520" s="169"/>
    </row>
    <row r="43521" spans="10:10" ht="13">
      <c r="J43521" s="169"/>
    </row>
    <row r="43522" spans="10:10" ht="13">
      <c r="J43522" s="169"/>
    </row>
    <row r="43523" spans="10:10" ht="13">
      <c r="J43523" s="169"/>
    </row>
    <row r="43524" spans="10:10" ht="13">
      <c r="J43524" s="169"/>
    </row>
    <row r="43525" spans="10:10" ht="13">
      <c r="J43525" s="169"/>
    </row>
    <row r="43526" spans="10:10" ht="13">
      <c r="J43526" s="169"/>
    </row>
    <row r="43527" spans="10:10" ht="13">
      <c r="J43527" s="169"/>
    </row>
    <row r="43528" spans="10:10" ht="13">
      <c r="J43528" s="169"/>
    </row>
    <row r="43529" spans="10:10" ht="13">
      <c r="J43529" s="169"/>
    </row>
    <row r="43530" spans="10:10" ht="13">
      <c r="J43530" s="169"/>
    </row>
    <row r="43531" spans="10:10" ht="13">
      <c r="J43531" s="169"/>
    </row>
    <row r="43532" spans="10:10" ht="13">
      <c r="J43532" s="169"/>
    </row>
    <row r="43533" spans="10:10" ht="13">
      <c r="J43533" s="169"/>
    </row>
    <row r="43534" spans="10:10" ht="13">
      <c r="J43534" s="169"/>
    </row>
    <row r="43535" spans="10:10" ht="13">
      <c r="J43535" s="169"/>
    </row>
    <row r="43536" spans="10:10" ht="13">
      <c r="J43536" s="169"/>
    </row>
    <row r="43537" spans="10:10" ht="13">
      <c r="J43537" s="169"/>
    </row>
    <row r="43538" spans="10:10" ht="13">
      <c r="J43538" s="169"/>
    </row>
    <row r="43539" spans="10:10" ht="13">
      <c r="J43539" s="169"/>
    </row>
    <row r="43540" spans="10:10" ht="13">
      <c r="J43540" s="169"/>
    </row>
    <row r="43541" spans="10:10" ht="13">
      <c r="J43541" s="169"/>
    </row>
    <row r="43542" spans="10:10" ht="13">
      <c r="J43542" s="169"/>
    </row>
    <row r="43543" spans="10:10" ht="13">
      <c r="J43543" s="169"/>
    </row>
    <row r="43544" spans="10:10" ht="13">
      <c r="J43544" s="169"/>
    </row>
    <row r="43545" spans="10:10" ht="13">
      <c r="J43545" s="169"/>
    </row>
    <row r="43546" spans="10:10" ht="13">
      <c r="J43546" s="169"/>
    </row>
    <row r="43547" spans="10:10" ht="13">
      <c r="J43547" s="169"/>
    </row>
    <row r="43548" spans="10:10" ht="13">
      <c r="J43548" s="169"/>
    </row>
    <row r="43549" spans="10:10" ht="13">
      <c r="J43549" s="169"/>
    </row>
    <row r="43550" spans="10:10" ht="13">
      <c r="J43550" s="169"/>
    </row>
    <row r="43551" spans="10:10" ht="13">
      <c r="J43551" s="169"/>
    </row>
    <row r="43552" spans="10:10" ht="13">
      <c r="J43552" s="169"/>
    </row>
    <row r="43553" spans="10:10" ht="13">
      <c r="J43553" s="169"/>
    </row>
    <row r="43554" spans="10:10" ht="13">
      <c r="J43554" s="169"/>
    </row>
    <row r="43555" spans="10:10" ht="13">
      <c r="J43555" s="169"/>
    </row>
    <row r="43556" spans="10:10" ht="13">
      <c r="J43556" s="169"/>
    </row>
    <row r="43557" spans="10:10" ht="13">
      <c r="J43557" s="169"/>
    </row>
    <row r="43558" spans="10:10" ht="13">
      <c r="J43558" s="169"/>
    </row>
    <row r="43559" spans="10:10" ht="13">
      <c r="J43559" s="169"/>
    </row>
    <row r="43560" spans="10:10" ht="13">
      <c r="J43560" s="169"/>
    </row>
    <row r="43561" spans="10:10" ht="13">
      <c r="J43561" s="169"/>
    </row>
    <row r="43562" spans="10:10" ht="13">
      <c r="J43562" s="169"/>
    </row>
    <row r="43563" spans="10:10" ht="13">
      <c r="J43563" s="169"/>
    </row>
    <row r="43564" spans="10:10" ht="13">
      <c r="J43564" s="169"/>
    </row>
    <row r="43565" spans="10:10" ht="13">
      <c r="J43565" s="169"/>
    </row>
    <row r="43566" spans="10:10" ht="13">
      <c r="J43566" s="169"/>
    </row>
    <row r="43567" spans="10:10" ht="13">
      <c r="J43567" s="169"/>
    </row>
    <row r="43568" spans="10:10" ht="13">
      <c r="J43568" s="169"/>
    </row>
    <row r="43569" spans="10:10" ht="13">
      <c r="J43569" s="169"/>
    </row>
    <row r="43570" spans="10:10" ht="13">
      <c r="J43570" s="169"/>
    </row>
    <row r="43571" spans="10:10" ht="13">
      <c r="J43571" s="169"/>
    </row>
    <row r="43572" spans="10:10" ht="13">
      <c r="J43572" s="169"/>
    </row>
    <row r="43573" spans="10:10" ht="13">
      <c r="J43573" s="169"/>
    </row>
    <row r="43574" spans="10:10" ht="13">
      <c r="J43574" s="169"/>
    </row>
    <row r="43575" spans="10:10" ht="13">
      <c r="J43575" s="169"/>
    </row>
    <row r="43576" spans="10:10" ht="13">
      <c r="J43576" s="169"/>
    </row>
    <row r="43577" spans="10:10" ht="13">
      <c r="J43577" s="169"/>
    </row>
    <row r="43578" spans="10:10" ht="13">
      <c r="J43578" s="169"/>
    </row>
    <row r="43579" spans="10:10" ht="13">
      <c r="J43579" s="169"/>
    </row>
    <row r="43580" spans="10:10" ht="13">
      <c r="J43580" s="169"/>
    </row>
    <row r="43581" spans="10:10" ht="13">
      <c r="J43581" s="169"/>
    </row>
    <row r="43582" spans="10:10" ht="13">
      <c r="J43582" s="169"/>
    </row>
    <row r="43583" spans="10:10" ht="13">
      <c r="J43583" s="169"/>
    </row>
    <row r="43584" spans="10:10" ht="13">
      <c r="J43584" s="169"/>
    </row>
    <row r="43585" spans="10:10" ht="13">
      <c r="J43585" s="169"/>
    </row>
    <row r="43586" spans="10:10" ht="13">
      <c r="J43586" s="169"/>
    </row>
    <row r="43587" spans="10:10" ht="13">
      <c r="J43587" s="169"/>
    </row>
    <row r="43588" spans="10:10" ht="13">
      <c r="J43588" s="169"/>
    </row>
    <row r="43589" spans="10:10" ht="13">
      <c r="J43589" s="169"/>
    </row>
    <row r="43590" spans="10:10" ht="13">
      <c r="J43590" s="169"/>
    </row>
    <row r="43591" spans="10:10" ht="13">
      <c r="J43591" s="169"/>
    </row>
    <row r="43592" spans="10:10" ht="13">
      <c r="J43592" s="169"/>
    </row>
    <row r="43593" spans="10:10" ht="13">
      <c r="J43593" s="169"/>
    </row>
    <row r="43594" spans="10:10" ht="13">
      <c r="J43594" s="169"/>
    </row>
    <row r="43595" spans="10:10" ht="13">
      <c r="J43595" s="169"/>
    </row>
    <row r="43596" spans="10:10" ht="13">
      <c r="J43596" s="169"/>
    </row>
    <row r="43597" spans="10:10" ht="13">
      <c r="J43597" s="169"/>
    </row>
    <row r="43598" spans="10:10" ht="13">
      <c r="J43598" s="169"/>
    </row>
    <row r="43599" spans="10:10" ht="13">
      <c r="J43599" s="169"/>
    </row>
    <row r="43600" spans="10:10" ht="13">
      <c r="J43600" s="169"/>
    </row>
    <row r="43601" spans="10:10" ht="13">
      <c r="J43601" s="169"/>
    </row>
    <row r="43602" spans="10:10" ht="13">
      <c r="J43602" s="169"/>
    </row>
    <row r="43603" spans="10:10" ht="13">
      <c r="J43603" s="169"/>
    </row>
    <row r="43604" spans="10:10" ht="13">
      <c r="J43604" s="169"/>
    </row>
    <row r="43605" spans="10:10" ht="13">
      <c r="J43605" s="169"/>
    </row>
    <row r="43606" spans="10:10" ht="13">
      <c r="J43606" s="169"/>
    </row>
    <row r="43607" spans="10:10" ht="13">
      <c r="J43607" s="169"/>
    </row>
    <row r="43608" spans="10:10" ht="13">
      <c r="J43608" s="169"/>
    </row>
    <row r="43609" spans="10:10" ht="13">
      <c r="J43609" s="169"/>
    </row>
    <row r="43610" spans="10:10" ht="13">
      <c r="J43610" s="169"/>
    </row>
    <row r="43611" spans="10:10" ht="13">
      <c r="J43611" s="169"/>
    </row>
    <row r="43612" spans="10:10" ht="13">
      <c r="J43612" s="169"/>
    </row>
    <row r="43613" spans="10:10" ht="13">
      <c r="J43613" s="169"/>
    </row>
    <row r="43614" spans="10:10" ht="13">
      <c r="J43614" s="169"/>
    </row>
    <row r="43615" spans="10:10" ht="13">
      <c r="J43615" s="169"/>
    </row>
    <row r="43616" spans="10:10" ht="13">
      <c r="J43616" s="169"/>
    </row>
    <row r="43617" spans="10:10" ht="13">
      <c r="J43617" s="169"/>
    </row>
    <row r="43618" spans="10:10" ht="13">
      <c r="J43618" s="169"/>
    </row>
    <row r="43619" spans="10:10" ht="13">
      <c r="J43619" s="169"/>
    </row>
    <row r="43620" spans="10:10" ht="13">
      <c r="J43620" s="169"/>
    </row>
    <row r="43621" spans="10:10" ht="13">
      <c r="J43621" s="169"/>
    </row>
    <row r="43622" spans="10:10" ht="13">
      <c r="J43622" s="169"/>
    </row>
    <row r="43623" spans="10:10" ht="13">
      <c r="J43623" s="169"/>
    </row>
    <row r="43624" spans="10:10" ht="13">
      <c r="J43624" s="169"/>
    </row>
    <row r="43625" spans="10:10" ht="13">
      <c r="J43625" s="169"/>
    </row>
    <row r="43626" spans="10:10" ht="13">
      <c r="J43626" s="169"/>
    </row>
    <row r="43627" spans="10:10" ht="13">
      <c r="J43627" s="169"/>
    </row>
    <row r="43628" spans="10:10" ht="13">
      <c r="J43628" s="169"/>
    </row>
    <row r="43629" spans="10:10" ht="13">
      <c r="J43629" s="169"/>
    </row>
    <row r="43630" spans="10:10" ht="13">
      <c r="J43630" s="169"/>
    </row>
    <row r="43631" spans="10:10" ht="13">
      <c r="J43631" s="169"/>
    </row>
    <row r="43632" spans="10:10" ht="13">
      <c r="J43632" s="169"/>
    </row>
    <row r="43633" spans="10:10" ht="13">
      <c r="J43633" s="169"/>
    </row>
    <row r="43634" spans="10:10" ht="13">
      <c r="J43634" s="169"/>
    </row>
    <row r="43635" spans="10:10" ht="13">
      <c r="J43635" s="169"/>
    </row>
    <row r="43636" spans="10:10" ht="13">
      <c r="J43636" s="169"/>
    </row>
    <row r="43637" spans="10:10" ht="13">
      <c r="J43637" s="169"/>
    </row>
    <row r="43638" spans="10:10" ht="13">
      <c r="J43638" s="169"/>
    </row>
    <row r="43639" spans="10:10" ht="13">
      <c r="J43639" s="169"/>
    </row>
    <row r="43640" spans="10:10" ht="13">
      <c r="J43640" s="169"/>
    </row>
    <row r="43641" spans="10:10" ht="13">
      <c r="J43641" s="169"/>
    </row>
    <row r="43642" spans="10:10" ht="13">
      <c r="J43642" s="169"/>
    </row>
    <row r="43643" spans="10:10" ht="13">
      <c r="J43643" s="169"/>
    </row>
    <row r="43644" spans="10:10" ht="13">
      <c r="J43644" s="169"/>
    </row>
    <row r="43645" spans="10:10" ht="13">
      <c r="J43645" s="169"/>
    </row>
    <row r="43646" spans="10:10" ht="13">
      <c r="J43646" s="169"/>
    </row>
    <row r="43647" spans="10:10" ht="13">
      <c r="J43647" s="169"/>
    </row>
    <row r="43648" spans="10:10" ht="13">
      <c r="J43648" s="169"/>
    </row>
    <row r="43649" spans="10:10" ht="13">
      <c r="J43649" s="169"/>
    </row>
    <row r="43650" spans="10:10" ht="13">
      <c r="J43650" s="169"/>
    </row>
    <row r="43651" spans="10:10" ht="13">
      <c r="J43651" s="169"/>
    </row>
    <row r="43652" spans="10:10" ht="13">
      <c r="J43652" s="169"/>
    </row>
    <row r="43653" spans="10:10" ht="13">
      <c r="J43653" s="169"/>
    </row>
    <row r="43654" spans="10:10" ht="13">
      <c r="J43654" s="169"/>
    </row>
    <row r="43655" spans="10:10" ht="13">
      <c r="J43655" s="169"/>
    </row>
    <row r="43656" spans="10:10" ht="13">
      <c r="J43656" s="169"/>
    </row>
    <row r="43657" spans="10:10" ht="13">
      <c r="J43657" s="169"/>
    </row>
    <row r="43658" spans="10:10" ht="13">
      <c r="J43658" s="169"/>
    </row>
    <row r="43659" spans="10:10" ht="13">
      <c r="J43659" s="169"/>
    </row>
    <row r="43660" spans="10:10" ht="13">
      <c r="J43660" s="169"/>
    </row>
    <row r="43661" spans="10:10" ht="13">
      <c r="J43661" s="169"/>
    </row>
    <row r="43662" spans="10:10" ht="13">
      <c r="J43662" s="169"/>
    </row>
    <row r="43663" spans="10:10" ht="13">
      <c r="J43663" s="169"/>
    </row>
    <row r="43664" spans="10:10" ht="13">
      <c r="J43664" s="169"/>
    </row>
    <row r="43665" spans="10:10" ht="13">
      <c r="J43665" s="169"/>
    </row>
    <row r="43666" spans="10:10" ht="13">
      <c r="J43666" s="169"/>
    </row>
    <row r="43667" spans="10:10" ht="13">
      <c r="J43667" s="169"/>
    </row>
    <row r="43668" spans="10:10" ht="13">
      <c r="J43668" s="169"/>
    </row>
    <row r="43669" spans="10:10" ht="13">
      <c r="J43669" s="169"/>
    </row>
    <row r="43670" spans="10:10" ht="13">
      <c r="J43670" s="169"/>
    </row>
    <row r="43671" spans="10:10" ht="13">
      <c r="J43671" s="169"/>
    </row>
    <row r="43672" spans="10:10" ht="13">
      <c r="J43672" s="169"/>
    </row>
    <row r="43673" spans="10:10" ht="13">
      <c r="J43673" s="169"/>
    </row>
    <row r="43674" spans="10:10" ht="13">
      <c r="J43674" s="169"/>
    </row>
    <row r="43675" spans="10:10" ht="13">
      <c r="J43675" s="169"/>
    </row>
    <row r="43676" spans="10:10" ht="13">
      <c r="J43676" s="169"/>
    </row>
    <row r="43677" spans="10:10" ht="13">
      <c r="J43677" s="169"/>
    </row>
    <row r="43678" spans="10:10" ht="13">
      <c r="J43678" s="169"/>
    </row>
    <row r="43679" spans="10:10" ht="13">
      <c r="J43679" s="169"/>
    </row>
    <row r="43680" spans="10:10" ht="13">
      <c r="J43680" s="169"/>
    </row>
    <row r="43681" spans="10:10" ht="13">
      <c r="J43681" s="169"/>
    </row>
    <row r="43682" spans="10:10" ht="13">
      <c r="J43682" s="169"/>
    </row>
    <row r="43683" spans="10:10" ht="13">
      <c r="J43683" s="169"/>
    </row>
    <row r="43684" spans="10:10" ht="13">
      <c r="J43684" s="169"/>
    </row>
    <row r="43685" spans="10:10" ht="13">
      <c r="J43685" s="169"/>
    </row>
    <row r="43686" spans="10:10" ht="13">
      <c r="J43686" s="169"/>
    </row>
    <row r="43687" spans="10:10" ht="13">
      <c r="J43687" s="169"/>
    </row>
    <row r="43688" spans="10:10" ht="13">
      <c r="J43688" s="169"/>
    </row>
    <row r="43689" spans="10:10" ht="13">
      <c r="J43689" s="169"/>
    </row>
    <row r="43690" spans="10:10" ht="13">
      <c r="J43690" s="169"/>
    </row>
    <row r="43691" spans="10:10" ht="13">
      <c r="J43691" s="169"/>
    </row>
    <row r="43692" spans="10:10" ht="13">
      <c r="J43692" s="169"/>
    </row>
    <row r="43693" spans="10:10" ht="13">
      <c r="J43693" s="169"/>
    </row>
    <row r="43694" spans="10:10" ht="13">
      <c r="J43694" s="169"/>
    </row>
    <row r="43695" spans="10:10" ht="13">
      <c r="J43695" s="169"/>
    </row>
    <row r="43696" spans="10:10" ht="13">
      <c r="J43696" s="169"/>
    </row>
    <row r="43697" spans="10:10" ht="13">
      <c r="J43697" s="169"/>
    </row>
    <row r="43698" spans="10:10" ht="13">
      <c r="J43698" s="169"/>
    </row>
    <row r="43699" spans="10:10" ht="13">
      <c r="J43699" s="169"/>
    </row>
    <row r="43700" spans="10:10" ht="13">
      <c r="J43700" s="169"/>
    </row>
    <row r="43701" spans="10:10" ht="13">
      <c r="J43701" s="169"/>
    </row>
    <row r="43702" spans="10:10" ht="13">
      <c r="J43702" s="169"/>
    </row>
    <row r="43703" spans="10:10" ht="13">
      <c r="J43703" s="169"/>
    </row>
    <row r="43704" spans="10:10" ht="13">
      <c r="J43704" s="169"/>
    </row>
    <row r="43705" spans="10:10" ht="13">
      <c r="J43705" s="169"/>
    </row>
    <row r="43706" spans="10:10" ht="13">
      <c r="J43706" s="169"/>
    </row>
    <row r="43707" spans="10:10" ht="13">
      <c r="J43707" s="169"/>
    </row>
    <row r="43708" spans="10:10" ht="13">
      <c r="J43708" s="169"/>
    </row>
    <row r="43709" spans="10:10" ht="13">
      <c r="J43709" s="169"/>
    </row>
    <row r="43710" spans="10:10" ht="13">
      <c r="J43710" s="169"/>
    </row>
    <row r="43711" spans="10:10" ht="13">
      <c r="J43711" s="169"/>
    </row>
    <row r="43712" spans="10:10" ht="13">
      <c r="J43712" s="169"/>
    </row>
    <row r="43713" spans="10:10" ht="13">
      <c r="J43713" s="169"/>
    </row>
    <row r="43714" spans="10:10" ht="13">
      <c r="J43714" s="169"/>
    </row>
    <row r="43715" spans="10:10" ht="13">
      <c r="J43715" s="169"/>
    </row>
    <row r="43716" spans="10:10" ht="13">
      <c r="J43716" s="169"/>
    </row>
    <row r="43717" spans="10:10" ht="13">
      <c r="J43717" s="169"/>
    </row>
    <row r="43718" spans="10:10" ht="13">
      <c r="J43718" s="169"/>
    </row>
    <row r="43719" spans="10:10" ht="13">
      <c r="J43719" s="169"/>
    </row>
    <row r="43720" spans="10:10" ht="13">
      <c r="J43720" s="169"/>
    </row>
    <row r="43721" spans="10:10" ht="13">
      <c r="J43721" s="169"/>
    </row>
    <row r="43722" spans="10:10" ht="13">
      <c r="J43722" s="169"/>
    </row>
    <row r="43723" spans="10:10" ht="13">
      <c r="J43723" s="169"/>
    </row>
    <row r="43724" spans="10:10" ht="13">
      <c r="J43724" s="169"/>
    </row>
    <row r="43725" spans="10:10" ht="13">
      <c r="J43725" s="169"/>
    </row>
    <row r="43726" spans="10:10" ht="13">
      <c r="J43726" s="169"/>
    </row>
    <row r="43727" spans="10:10" ht="13">
      <c r="J43727" s="169"/>
    </row>
    <row r="43728" spans="10:10" ht="13">
      <c r="J43728" s="169"/>
    </row>
    <row r="43729" spans="10:10" ht="13">
      <c r="J43729" s="169"/>
    </row>
    <row r="43730" spans="10:10" ht="13">
      <c r="J43730" s="169"/>
    </row>
    <row r="43731" spans="10:10" ht="13">
      <c r="J43731" s="169"/>
    </row>
    <row r="43732" spans="10:10" ht="13">
      <c r="J43732" s="169"/>
    </row>
    <row r="43733" spans="10:10" ht="13">
      <c r="J43733" s="169"/>
    </row>
    <row r="43734" spans="10:10" ht="13">
      <c r="J43734" s="169"/>
    </row>
    <row r="43735" spans="10:10" ht="13">
      <c r="J43735" s="169"/>
    </row>
    <row r="43736" spans="10:10" ht="13">
      <c r="J43736" s="169"/>
    </row>
    <row r="43737" spans="10:10" ht="13">
      <c r="J43737" s="169"/>
    </row>
    <row r="43738" spans="10:10" ht="13">
      <c r="J43738" s="169"/>
    </row>
    <row r="43739" spans="10:10" ht="13">
      <c r="J43739" s="169"/>
    </row>
    <row r="43740" spans="10:10" ht="13">
      <c r="J43740" s="169"/>
    </row>
    <row r="43741" spans="10:10" ht="13">
      <c r="J43741" s="169"/>
    </row>
    <row r="43742" spans="10:10" ht="13">
      <c r="J43742" s="169"/>
    </row>
    <row r="43743" spans="10:10" ht="13">
      <c r="J43743" s="169"/>
    </row>
    <row r="43744" spans="10:10" ht="13">
      <c r="J43744" s="169"/>
    </row>
    <row r="43745" spans="10:10" ht="13">
      <c r="J43745" s="169"/>
    </row>
    <row r="43746" spans="10:10" ht="13">
      <c r="J43746" s="169"/>
    </row>
    <row r="43747" spans="10:10" ht="13">
      <c r="J43747" s="169"/>
    </row>
    <row r="43748" spans="10:10" ht="13">
      <c r="J43748" s="169"/>
    </row>
    <row r="43749" spans="10:10" ht="13">
      <c r="J43749" s="169"/>
    </row>
    <row r="43750" spans="10:10" ht="13">
      <c r="J43750" s="169"/>
    </row>
    <row r="43751" spans="10:10" ht="13">
      <c r="J43751" s="169"/>
    </row>
    <row r="43752" spans="10:10" ht="13">
      <c r="J43752" s="169"/>
    </row>
    <row r="43753" spans="10:10" ht="13">
      <c r="J43753" s="169"/>
    </row>
    <row r="43754" spans="10:10" ht="13">
      <c r="J43754" s="169"/>
    </row>
    <row r="43755" spans="10:10" ht="13">
      <c r="J43755" s="169"/>
    </row>
    <row r="43756" spans="10:10" ht="13">
      <c r="J43756" s="169"/>
    </row>
    <row r="43757" spans="10:10" ht="13">
      <c r="J43757" s="169"/>
    </row>
    <row r="43758" spans="10:10" ht="13">
      <c r="J43758" s="169"/>
    </row>
    <row r="43759" spans="10:10" ht="13">
      <c r="J43759" s="169"/>
    </row>
    <row r="43760" spans="10:10" ht="13">
      <c r="J43760" s="169"/>
    </row>
    <row r="43761" spans="10:10" ht="13">
      <c r="J43761" s="169"/>
    </row>
    <row r="43762" spans="10:10" ht="13">
      <c r="J43762" s="169"/>
    </row>
    <row r="43763" spans="10:10" ht="13">
      <c r="J43763" s="169"/>
    </row>
    <row r="43764" spans="10:10" ht="13">
      <c r="J43764" s="169"/>
    </row>
    <row r="43765" spans="10:10" ht="13">
      <c r="J43765" s="169"/>
    </row>
    <row r="43766" spans="10:10" ht="13">
      <c r="J43766" s="169"/>
    </row>
    <row r="43767" spans="10:10" ht="13">
      <c r="J43767" s="169"/>
    </row>
    <row r="43768" spans="10:10" ht="13">
      <c r="J43768" s="169"/>
    </row>
    <row r="43769" spans="10:10" ht="13">
      <c r="J43769" s="169"/>
    </row>
    <row r="43770" spans="10:10" ht="13">
      <c r="J43770" s="169"/>
    </row>
    <row r="43771" spans="10:10" ht="13">
      <c r="J43771" s="169"/>
    </row>
    <row r="43772" spans="10:10" ht="13">
      <c r="J43772" s="169"/>
    </row>
    <row r="43773" spans="10:10" ht="13">
      <c r="J43773" s="169"/>
    </row>
    <row r="43774" spans="10:10" ht="13">
      <c r="J43774" s="169"/>
    </row>
    <row r="43775" spans="10:10" ht="13">
      <c r="J43775" s="169"/>
    </row>
    <row r="43776" spans="10:10" ht="13">
      <c r="J43776" s="169"/>
    </row>
    <row r="43777" spans="10:10" ht="13">
      <c r="J43777" s="169"/>
    </row>
    <row r="43778" spans="10:10" ht="13">
      <c r="J43778" s="169"/>
    </row>
    <row r="43779" spans="10:10" ht="13">
      <c r="J43779" s="169"/>
    </row>
    <row r="43780" spans="10:10" ht="13">
      <c r="J43780" s="169"/>
    </row>
    <row r="43781" spans="10:10" ht="13">
      <c r="J43781" s="169"/>
    </row>
    <row r="43782" spans="10:10" ht="13">
      <c r="J43782" s="169"/>
    </row>
    <row r="43783" spans="10:10" ht="13">
      <c r="J43783" s="169"/>
    </row>
    <row r="43784" spans="10:10" ht="13">
      <c r="J43784" s="169"/>
    </row>
    <row r="43785" spans="10:10" ht="13">
      <c r="J43785" s="169"/>
    </row>
    <row r="43786" spans="10:10" ht="13">
      <c r="J43786" s="169"/>
    </row>
    <row r="43787" spans="10:10" ht="13">
      <c r="J43787" s="169"/>
    </row>
    <row r="43788" spans="10:10" ht="13">
      <c r="J43788" s="169"/>
    </row>
    <row r="43789" spans="10:10" ht="13">
      <c r="J43789" s="169"/>
    </row>
    <row r="43790" spans="10:10" ht="13">
      <c r="J43790" s="169"/>
    </row>
    <row r="43791" spans="10:10" ht="13">
      <c r="J43791" s="169"/>
    </row>
    <row r="43792" spans="10:10" ht="13">
      <c r="J43792" s="169"/>
    </row>
    <row r="43793" spans="10:10" ht="13">
      <c r="J43793" s="169"/>
    </row>
    <row r="43794" spans="10:10" ht="13">
      <c r="J43794" s="169"/>
    </row>
    <row r="43795" spans="10:10" ht="13">
      <c r="J43795" s="169"/>
    </row>
    <row r="43796" spans="10:10" ht="13">
      <c r="J43796" s="169"/>
    </row>
    <row r="43797" spans="10:10" ht="13">
      <c r="J43797" s="169"/>
    </row>
    <row r="43798" spans="10:10" ht="13">
      <c r="J43798" s="169"/>
    </row>
    <row r="43799" spans="10:10" ht="13">
      <c r="J43799" s="169"/>
    </row>
    <row r="43800" spans="10:10" ht="13">
      <c r="J43800" s="169"/>
    </row>
    <row r="43801" spans="10:10" ht="13">
      <c r="J43801" s="169"/>
    </row>
    <row r="43802" spans="10:10" ht="13">
      <c r="J43802" s="169"/>
    </row>
    <row r="43803" spans="10:10" ht="13">
      <c r="J43803" s="169"/>
    </row>
    <row r="43804" spans="10:10" ht="13">
      <c r="J43804" s="169"/>
    </row>
    <row r="43805" spans="10:10" ht="13">
      <c r="J43805" s="169"/>
    </row>
    <row r="43806" spans="10:10" ht="13">
      <c r="J43806" s="169"/>
    </row>
    <row r="43807" spans="10:10" ht="13">
      <c r="J43807" s="169"/>
    </row>
    <row r="43808" spans="10:10" ht="13">
      <c r="J43808" s="169"/>
    </row>
    <row r="43809" spans="10:10" ht="13">
      <c r="J43809" s="169"/>
    </row>
    <row r="43810" spans="10:10" ht="13">
      <c r="J43810" s="169"/>
    </row>
    <row r="43811" spans="10:10" ht="13">
      <c r="J43811" s="169"/>
    </row>
    <row r="43812" spans="10:10" ht="13">
      <c r="J43812" s="169"/>
    </row>
    <row r="43813" spans="10:10" ht="13">
      <c r="J43813" s="169"/>
    </row>
    <row r="43814" spans="10:10" ht="13">
      <c r="J43814" s="169"/>
    </row>
    <row r="43815" spans="10:10" ht="13">
      <c r="J43815" s="169"/>
    </row>
    <row r="43816" spans="10:10" ht="13">
      <c r="J43816" s="169"/>
    </row>
    <row r="43817" spans="10:10" ht="13">
      <c r="J43817" s="169"/>
    </row>
    <row r="43818" spans="10:10" ht="13">
      <c r="J43818" s="169"/>
    </row>
    <row r="43819" spans="10:10" ht="13">
      <c r="J43819" s="169"/>
    </row>
    <row r="43820" spans="10:10" ht="13">
      <c r="J43820" s="169"/>
    </row>
    <row r="43821" spans="10:10" ht="13">
      <c r="J43821" s="169"/>
    </row>
    <row r="43822" spans="10:10" ht="13">
      <c r="J43822" s="169"/>
    </row>
    <row r="43823" spans="10:10" ht="13">
      <c r="J43823" s="169"/>
    </row>
    <row r="43824" spans="10:10" ht="13">
      <c r="J43824" s="169"/>
    </row>
    <row r="43825" spans="10:10" ht="13">
      <c r="J43825" s="169"/>
    </row>
    <row r="43826" spans="10:10" ht="13">
      <c r="J43826" s="169"/>
    </row>
    <row r="43827" spans="10:10" ht="13">
      <c r="J43827" s="169"/>
    </row>
    <row r="43828" spans="10:10" ht="13">
      <c r="J43828" s="169"/>
    </row>
    <row r="43829" spans="10:10" ht="13">
      <c r="J43829" s="169"/>
    </row>
    <row r="43830" spans="10:10" ht="13">
      <c r="J43830" s="169"/>
    </row>
    <row r="43831" spans="10:10" ht="13">
      <c r="J43831" s="169"/>
    </row>
    <row r="43832" spans="10:10" ht="13">
      <c r="J43832" s="169"/>
    </row>
    <row r="43833" spans="10:10" ht="13">
      <c r="J43833" s="169"/>
    </row>
    <row r="43834" spans="10:10" ht="13">
      <c r="J43834" s="169"/>
    </row>
    <row r="43835" spans="10:10" ht="13">
      <c r="J43835" s="169"/>
    </row>
    <row r="43836" spans="10:10" ht="13">
      <c r="J43836" s="169"/>
    </row>
    <row r="43837" spans="10:10" ht="13">
      <c r="J43837" s="169"/>
    </row>
    <row r="43838" spans="10:10" ht="13">
      <c r="J43838" s="169"/>
    </row>
    <row r="43839" spans="10:10" ht="13">
      <c r="J43839" s="169"/>
    </row>
    <row r="43840" spans="10:10" ht="13">
      <c r="J43840" s="169"/>
    </row>
    <row r="43841" spans="10:10" ht="13">
      <c r="J43841" s="169"/>
    </row>
    <row r="43842" spans="10:10" ht="13">
      <c r="J43842" s="169"/>
    </row>
    <row r="43843" spans="10:10" ht="13">
      <c r="J43843" s="169"/>
    </row>
    <row r="43844" spans="10:10" ht="13">
      <c r="J43844" s="169"/>
    </row>
    <row r="43845" spans="10:10" ht="13">
      <c r="J43845" s="169"/>
    </row>
    <row r="43846" spans="10:10" ht="13">
      <c r="J43846" s="169"/>
    </row>
    <row r="43847" spans="10:10" ht="13">
      <c r="J43847" s="169"/>
    </row>
    <row r="43848" spans="10:10" ht="13">
      <c r="J43848" s="169"/>
    </row>
    <row r="43849" spans="10:10" ht="13">
      <c r="J43849" s="169"/>
    </row>
    <row r="43850" spans="10:10" ht="13">
      <c r="J43850" s="169"/>
    </row>
    <row r="43851" spans="10:10" ht="13">
      <c r="J43851" s="169"/>
    </row>
    <row r="43852" spans="10:10" ht="13">
      <c r="J43852" s="169"/>
    </row>
    <row r="43853" spans="10:10" ht="13">
      <c r="J43853" s="169"/>
    </row>
    <row r="43854" spans="10:10" ht="13">
      <c r="J43854" s="169"/>
    </row>
    <row r="43855" spans="10:10" ht="13">
      <c r="J43855" s="169"/>
    </row>
    <row r="43856" spans="10:10" ht="13">
      <c r="J43856" s="169"/>
    </row>
    <row r="43857" spans="10:10" ht="13">
      <c r="J43857" s="169"/>
    </row>
    <row r="43858" spans="10:10" ht="13">
      <c r="J43858" s="169"/>
    </row>
    <row r="43859" spans="10:10" ht="13">
      <c r="J43859" s="169"/>
    </row>
    <row r="43860" spans="10:10" ht="13">
      <c r="J43860" s="169"/>
    </row>
    <row r="43861" spans="10:10" ht="13">
      <c r="J43861" s="169"/>
    </row>
    <row r="43862" spans="10:10" ht="13">
      <c r="J43862" s="169"/>
    </row>
    <row r="43863" spans="10:10" ht="13">
      <c r="J43863" s="169"/>
    </row>
    <row r="43864" spans="10:10" ht="13">
      <c r="J43864" s="169"/>
    </row>
    <row r="43865" spans="10:10" ht="13">
      <c r="J43865" s="169"/>
    </row>
    <row r="43866" spans="10:10" ht="13">
      <c r="J43866" s="169"/>
    </row>
    <row r="43867" spans="10:10" ht="13">
      <c r="J43867" s="169"/>
    </row>
    <row r="43868" spans="10:10" ht="13">
      <c r="J43868" s="169"/>
    </row>
    <row r="43869" spans="10:10" ht="13">
      <c r="J43869" s="169"/>
    </row>
    <row r="43870" spans="10:10" ht="13">
      <c r="J43870" s="169"/>
    </row>
    <row r="43871" spans="10:10" ht="13">
      <c r="J43871" s="169"/>
    </row>
    <row r="43872" spans="10:10" ht="13">
      <c r="J43872" s="169"/>
    </row>
    <row r="43873" spans="10:10" ht="13">
      <c r="J43873" s="169"/>
    </row>
    <row r="43874" spans="10:10" ht="13">
      <c r="J43874" s="169"/>
    </row>
    <row r="43875" spans="10:10" ht="13">
      <c r="J43875" s="169"/>
    </row>
    <row r="43876" spans="10:10" ht="13">
      <c r="J43876" s="169"/>
    </row>
    <row r="43877" spans="10:10" ht="13">
      <c r="J43877" s="169"/>
    </row>
    <row r="43878" spans="10:10" ht="13">
      <c r="J43878" s="169"/>
    </row>
    <row r="43879" spans="10:10" ht="13">
      <c r="J43879" s="169"/>
    </row>
    <row r="43880" spans="10:10" ht="13">
      <c r="J43880" s="169"/>
    </row>
    <row r="43881" spans="10:10" ht="13">
      <c r="J43881" s="169"/>
    </row>
    <row r="43882" spans="10:10" ht="13">
      <c r="J43882" s="169"/>
    </row>
    <row r="43883" spans="10:10" ht="13">
      <c r="J43883" s="169"/>
    </row>
    <row r="43884" spans="10:10" ht="13">
      <c r="J43884" s="169"/>
    </row>
    <row r="43885" spans="10:10" ht="13">
      <c r="J43885" s="169"/>
    </row>
    <row r="43886" spans="10:10" ht="13">
      <c r="J43886" s="169"/>
    </row>
    <row r="43887" spans="10:10" ht="13">
      <c r="J43887" s="169"/>
    </row>
    <row r="43888" spans="10:10" ht="13">
      <c r="J43888" s="169"/>
    </row>
    <row r="43889" spans="10:10" ht="13">
      <c r="J43889" s="169"/>
    </row>
    <row r="43890" spans="10:10" ht="13">
      <c r="J43890" s="169"/>
    </row>
    <row r="43891" spans="10:10" ht="13">
      <c r="J43891" s="169"/>
    </row>
    <row r="43892" spans="10:10" ht="13">
      <c r="J43892" s="169"/>
    </row>
    <row r="43893" spans="10:10" ht="13">
      <c r="J43893" s="169"/>
    </row>
    <row r="43894" spans="10:10" ht="13">
      <c r="J43894" s="169"/>
    </row>
    <row r="43895" spans="10:10" ht="13">
      <c r="J43895" s="169"/>
    </row>
    <row r="43896" spans="10:10" ht="13">
      <c r="J43896" s="169"/>
    </row>
    <row r="43897" spans="10:10" ht="13">
      <c r="J43897" s="169"/>
    </row>
    <row r="43898" spans="10:10" ht="13">
      <c r="J43898" s="169"/>
    </row>
    <row r="43899" spans="10:10" ht="13">
      <c r="J43899" s="169"/>
    </row>
    <row r="43900" spans="10:10" ht="13">
      <c r="J43900" s="169"/>
    </row>
    <row r="43901" spans="10:10" ht="13">
      <c r="J43901" s="169"/>
    </row>
    <row r="43902" spans="10:10" ht="13">
      <c r="J43902" s="169"/>
    </row>
    <row r="43903" spans="10:10" ht="13">
      <c r="J43903" s="169"/>
    </row>
    <row r="43904" spans="10:10" ht="13">
      <c r="J43904" s="169"/>
    </row>
    <row r="43905" spans="10:10" ht="13">
      <c r="J43905" s="169"/>
    </row>
    <row r="43906" spans="10:10" ht="13">
      <c r="J43906" s="169"/>
    </row>
    <row r="43907" spans="10:10" ht="13">
      <c r="J43907" s="169"/>
    </row>
    <row r="43908" spans="10:10" ht="13">
      <c r="J43908" s="169"/>
    </row>
    <row r="43909" spans="10:10" ht="13">
      <c r="J43909" s="169"/>
    </row>
    <row r="43910" spans="10:10" ht="13">
      <c r="J43910" s="169"/>
    </row>
    <row r="43911" spans="10:10" ht="13">
      <c r="J43911" s="169"/>
    </row>
    <row r="43912" spans="10:10" ht="13">
      <c r="J43912" s="169"/>
    </row>
    <row r="43913" spans="10:10" ht="13">
      <c r="J43913" s="169"/>
    </row>
    <row r="43914" spans="10:10" ht="13">
      <c r="J43914" s="169"/>
    </row>
    <row r="43915" spans="10:10" ht="13">
      <c r="J43915" s="169"/>
    </row>
    <row r="43916" spans="10:10" ht="13">
      <c r="J43916" s="169"/>
    </row>
    <row r="43917" spans="10:10" ht="13">
      <c r="J43917" s="169"/>
    </row>
    <row r="43918" spans="10:10" ht="13">
      <c r="J43918" s="169"/>
    </row>
    <row r="43919" spans="10:10" ht="13">
      <c r="J43919" s="169"/>
    </row>
    <row r="43920" spans="10:10" ht="13">
      <c r="J43920" s="169"/>
    </row>
    <row r="43921" spans="10:10" ht="13">
      <c r="J43921" s="169"/>
    </row>
    <row r="43922" spans="10:10" ht="13">
      <c r="J43922" s="169"/>
    </row>
    <row r="43923" spans="10:10" ht="13">
      <c r="J43923" s="169"/>
    </row>
    <row r="43924" spans="10:10" ht="13">
      <c r="J43924" s="169"/>
    </row>
    <row r="43925" spans="10:10" ht="13">
      <c r="J43925" s="169"/>
    </row>
    <row r="43926" spans="10:10" ht="13">
      <c r="J43926" s="169"/>
    </row>
    <row r="43927" spans="10:10" ht="13">
      <c r="J43927" s="169"/>
    </row>
    <row r="43928" spans="10:10" ht="13">
      <c r="J43928" s="169"/>
    </row>
    <row r="43929" spans="10:10" ht="13">
      <c r="J43929" s="169"/>
    </row>
    <row r="43930" spans="10:10" ht="13">
      <c r="J43930" s="169"/>
    </row>
    <row r="43931" spans="10:10" ht="13">
      <c r="J43931" s="169"/>
    </row>
    <row r="43932" spans="10:10" ht="13">
      <c r="J43932" s="169"/>
    </row>
    <row r="43933" spans="10:10" ht="13">
      <c r="J43933" s="169"/>
    </row>
    <row r="43934" spans="10:10" ht="13">
      <c r="J43934" s="169"/>
    </row>
    <row r="43935" spans="10:10" ht="13">
      <c r="J43935" s="169"/>
    </row>
    <row r="43936" spans="10:10" ht="13">
      <c r="J43936" s="169"/>
    </row>
    <row r="43937" spans="10:10" ht="13">
      <c r="J43937" s="169"/>
    </row>
    <row r="43938" spans="10:10" ht="13">
      <c r="J43938" s="169"/>
    </row>
    <row r="43939" spans="10:10" ht="13">
      <c r="J43939" s="169"/>
    </row>
    <row r="43940" spans="10:10" ht="13">
      <c r="J43940" s="169"/>
    </row>
    <row r="43941" spans="10:10" ht="13">
      <c r="J43941" s="169"/>
    </row>
    <row r="43942" spans="10:10" ht="13">
      <c r="J43942" s="169"/>
    </row>
    <row r="43943" spans="10:10" ht="13">
      <c r="J43943" s="169"/>
    </row>
    <row r="43944" spans="10:10" ht="13">
      <c r="J43944" s="169"/>
    </row>
    <row r="43945" spans="10:10" ht="13">
      <c r="J43945" s="169"/>
    </row>
    <row r="43946" spans="10:10" ht="13">
      <c r="J43946" s="169"/>
    </row>
    <row r="43947" spans="10:10" ht="13">
      <c r="J43947" s="169"/>
    </row>
    <row r="43948" spans="10:10" ht="13">
      <c r="J43948" s="169"/>
    </row>
    <row r="43949" spans="10:10" ht="13">
      <c r="J43949" s="169"/>
    </row>
    <row r="43950" spans="10:10" ht="13">
      <c r="J43950" s="169"/>
    </row>
    <row r="43951" spans="10:10" ht="13">
      <c r="J43951" s="169"/>
    </row>
    <row r="43952" spans="10:10" ht="13">
      <c r="J43952" s="169"/>
    </row>
    <row r="43953" spans="10:10" ht="13">
      <c r="J43953" s="169"/>
    </row>
    <row r="43954" spans="10:10" ht="13">
      <c r="J43954" s="169"/>
    </row>
    <row r="43955" spans="10:10" ht="13">
      <c r="J43955" s="169"/>
    </row>
    <row r="43956" spans="10:10" ht="13">
      <c r="J43956" s="169"/>
    </row>
    <row r="43957" spans="10:10" ht="13">
      <c r="J43957" s="169"/>
    </row>
    <row r="43958" spans="10:10" ht="13">
      <c r="J43958" s="169"/>
    </row>
    <row r="43959" spans="10:10" ht="13">
      <c r="J43959" s="169"/>
    </row>
    <row r="43960" spans="10:10" ht="13">
      <c r="J43960" s="169"/>
    </row>
    <row r="43961" spans="10:10" ht="13">
      <c r="J43961" s="169"/>
    </row>
    <row r="43962" spans="10:10" ht="13">
      <c r="J43962" s="169"/>
    </row>
    <row r="43963" spans="10:10" ht="13">
      <c r="J43963" s="169"/>
    </row>
    <row r="43964" spans="10:10" ht="13">
      <c r="J43964" s="169"/>
    </row>
    <row r="43965" spans="10:10" ht="13">
      <c r="J43965" s="169"/>
    </row>
    <row r="43966" spans="10:10" ht="13">
      <c r="J43966" s="169"/>
    </row>
    <row r="43967" spans="10:10" ht="13">
      <c r="J43967" s="169"/>
    </row>
    <row r="43968" spans="10:10" ht="13">
      <c r="J43968" s="169"/>
    </row>
    <row r="43969" spans="10:10" ht="13">
      <c r="J43969" s="169"/>
    </row>
    <row r="43970" spans="10:10" ht="13">
      <c r="J43970" s="169"/>
    </row>
    <row r="43971" spans="10:10" ht="13">
      <c r="J43971" s="169"/>
    </row>
    <row r="43972" spans="10:10" ht="13">
      <c r="J43972" s="169"/>
    </row>
    <row r="43973" spans="10:10" ht="13">
      <c r="J43973" s="169"/>
    </row>
    <row r="43974" spans="10:10" ht="13">
      <c r="J43974" s="169"/>
    </row>
    <row r="43975" spans="10:10" ht="13">
      <c r="J43975" s="169"/>
    </row>
    <row r="43976" spans="10:10" ht="13">
      <c r="J43976" s="169"/>
    </row>
    <row r="43977" spans="10:10" ht="13">
      <c r="J43977" s="169"/>
    </row>
    <row r="43978" spans="10:10" ht="13">
      <c r="J43978" s="169"/>
    </row>
    <row r="43979" spans="10:10" ht="13">
      <c r="J43979" s="169"/>
    </row>
    <row r="43980" spans="10:10" ht="13">
      <c r="J43980" s="169"/>
    </row>
    <row r="43981" spans="10:10" ht="13">
      <c r="J43981" s="169"/>
    </row>
    <row r="43982" spans="10:10" ht="13">
      <c r="J43982" s="169"/>
    </row>
    <row r="43983" spans="10:10" ht="13">
      <c r="J43983" s="169"/>
    </row>
    <row r="43984" spans="10:10" ht="13">
      <c r="J43984" s="169"/>
    </row>
    <row r="43985" spans="10:10" ht="13">
      <c r="J43985" s="169"/>
    </row>
    <row r="43986" spans="10:10" ht="13">
      <c r="J43986" s="169"/>
    </row>
    <row r="43987" spans="10:10" ht="13">
      <c r="J43987" s="169"/>
    </row>
    <row r="43988" spans="10:10" ht="13">
      <c r="J43988" s="169"/>
    </row>
    <row r="43989" spans="10:10" ht="13">
      <c r="J43989" s="169"/>
    </row>
    <row r="43990" spans="10:10" ht="13">
      <c r="J43990" s="169"/>
    </row>
    <row r="43991" spans="10:10" ht="13">
      <c r="J43991" s="169"/>
    </row>
    <row r="43992" spans="10:10" ht="13">
      <c r="J43992" s="169"/>
    </row>
    <row r="43993" spans="10:10" ht="13">
      <c r="J43993" s="169"/>
    </row>
    <row r="43994" spans="10:10" ht="13">
      <c r="J43994" s="169"/>
    </row>
    <row r="43995" spans="10:10" ht="13">
      <c r="J43995" s="169"/>
    </row>
    <row r="43996" spans="10:10" ht="13">
      <c r="J43996" s="169"/>
    </row>
    <row r="43997" spans="10:10" ht="13">
      <c r="J43997" s="169"/>
    </row>
    <row r="43998" spans="10:10" ht="13">
      <c r="J43998" s="169"/>
    </row>
    <row r="43999" spans="10:10" ht="13">
      <c r="J43999" s="169"/>
    </row>
    <row r="44000" spans="10:10" ht="13">
      <c r="J44000" s="169"/>
    </row>
    <row r="44001" spans="10:10" ht="13">
      <c r="J44001" s="169"/>
    </row>
    <row r="44002" spans="10:10" ht="13">
      <c r="J44002" s="169"/>
    </row>
    <row r="44003" spans="10:10" ht="13">
      <c r="J44003" s="169"/>
    </row>
    <row r="44004" spans="10:10" ht="13">
      <c r="J44004" s="169"/>
    </row>
    <row r="44005" spans="10:10" ht="13">
      <c r="J44005" s="169"/>
    </row>
    <row r="44006" spans="10:10" ht="13">
      <c r="J44006" s="169"/>
    </row>
    <row r="44007" spans="10:10" ht="13">
      <c r="J44007" s="169"/>
    </row>
    <row r="44008" spans="10:10" ht="13">
      <c r="J44008" s="169"/>
    </row>
    <row r="44009" spans="10:10" ht="13">
      <c r="J44009" s="169"/>
    </row>
    <row r="44010" spans="10:10" ht="13">
      <c r="J44010" s="169"/>
    </row>
    <row r="44011" spans="10:10" ht="13">
      <c r="J44011" s="169"/>
    </row>
    <row r="44012" spans="10:10" ht="13">
      <c r="J44012" s="169"/>
    </row>
    <row r="44013" spans="10:10" ht="13">
      <c r="J44013" s="169"/>
    </row>
    <row r="44014" spans="10:10" ht="13">
      <c r="J44014" s="169"/>
    </row>
    <row r="44015" spans="10:10" ht="13">
      <c r="J44015" s="169"/>
    </row>
    <row r="44016" spans="10:10" ht="13">
      <c r="J44016" s="169"/>
    </row>
    <row r="44017" spans="10:10" ht="13">
      <c r="J44017" s="169"/>
    </row>
    <row r="44018" spans="10:10" ht="13">
      <c r="J44018" s="169"/>
    </row>
    <row r="44019" spans="10:10" ht="13">
      <c r="J44019" s="169"/>
    </row>
    <row r="44020" spans="10:10" ht="13">
      <c r="J44020" s="169"/>
    </row>
    <row r="44021" spans="10:10" ht="13">
      <c r="J44021" s="169"/>
    </row>
    <row r="44022" spans="10:10" ht="13">
      <c r="J44022" s="169"/>
    </row>
    <row r="44023" spans="10:10" ht="13">
      <c r="J44023" s="169"/>
    </row>
    <row r="44024" spans="10:10" ht="13">
      <c r="J44024" s="169"/>
    </row>
    <row r="44025" spans="10:10" ht="13">
      <c r="J44025" s="169"/>
    </row>
    <row r="44026" spans="10:10" ht="13">
      <c r="J44026" s="169"/>
    </row>
    <row r="44027" spans="10:10" ht="13">
      <c r="J44027" s="169"/>
    </row>
    <row r="44028" spans="10:10" ht="13">
      <c r="J44028" s="169"/>
    </row>
    <row r="44029" spans="10:10" ht="13">
      <c r="J44029" s="169"/>
    </row>
    <row r="44030" spans="10:10" ht="13">
      <c r="J44030" s="169"/>
    </row>
    <row r="44031" spans="10:10" ht="13">
      <c r="J44031" s="169"/>
    </row>
    <row r="44032" spans="10:10" ht="13">
      <c r="J44032" s="169"/>
    </row>
    <row r="44033" spans="10:10" ht="13">
      <c r="J44033" s="169"/>
    </row>
    <row r="44034" spans="10:10" ht="13">
      <c r="J44034" s="169"/>
    </row>
    <row r="44035" spans="10:10" ht="13">
      <c r="J44035" s="169"/>
    </row>
    <row r="44036" spans="10:10" ht="13">
      <c r="J44036" s="169"/>
    </row>
    <row r="44037" spans="10:10" ht="13">
      <c r="J44037" s="169"/>
    </row>
    <row r="44038" spans="10:10" ht="13">
      <c r="J44038" s="169"/>
    </row>
    <row r="44039" spans="10:10" ht="13">
      <c r="J44039" s="169"/>
    </row>
    <row r="44040" spans="10:10" ht="13">
      <c r="J44040" s="169"/>
    </row>
    <row r="44041" spans="10:10" ht="13">
      <c r="J44041" s="169"/>
    </row>
    <row r="44042" spans="10:10" ht="13">
      <c r="J44042" s="169"/>
    </row>
    <row r="44043" spans="10:10" ht="13">
      <c r="J44043" s="169"/>
    </row>
    <row r="44044" spans="10:10" ht="13">
      <c r="J44044" s="169"/>
    </row>
    <row r="44045" spans="10:10" ht="13">
      <c r="J44045" s="169"/>
    </row>
    <row r="44046" spans="10:10" ht="13">
      <c r="J44046" s="169"/>
    </row>
    <row r="44047" spans="10:10" ht="13">
      <c r="J44047" s="169"/>
    </row>
    <row r="44048" spans="10:10" ht="13">
      <c r="J44048" s="169"/>
    </row>
    <row r="44049" spans="10:10" ht="13">
      <c r="J44049" s="169"/>
    </row>
    <row r="44050" spans="10:10" ht="13">
      <c r="J44050" s="169"/>
    </row>
    <row r="44051" spans="10:10" ht="13">
      <c r="J44051" s="169"/>
    </row>
    <row r="44052" spans="10:10" ht="13">
      <c r="J44052" s="169"/>
    </row>
    <row r="44053" spans="10:10" ht="13">
      <c r="J44053" s="169"/>
    </row>
    <row r="44054" spans="10:10" ht="13">
      <c r="J44054" s="169"/>
    </row>
    <row r="44055" spans="10:10" ht="13">
      <c r="J44055" s="169"/>
    </row>
    <row r="44056" spans="10:10" ht="13">
      <c r="J44056" s="169"/>
    </row>
    <row r="44057" spans="10:10" ht="13">
      <c r="J44057" s="169"/>
    </row>
    <row r="44058" spans="10:10" ht="13">
      <c r="J44058" s="169"/>
    </row>
    <row r="44059" spans="10:10" ht="13">
      <c r="J44059" s="169"/>
    </row>
    <row r="44060" spans="10:10" ht="13">
      <c r="J44060" s="169"/>
    </row>
    <row r="44061" spans="10:10" ht="13">
      <c r="J44061" s="169"/>
    </row>
    <row r="44062" spans="10:10" ht="13">
      <c r="J44062" s="169"/>
    </row>
    <row r="44063" spans="10:10" ht="13">
      <c r="J44063" s="169"/>
    </row>
    <row r="44064" spans="10:10" ht="13">
      <c r="J44064" s="169"/>
    </row>
    <row r="44065" spans="10:10" ht="13">
      <c r="J44065" s="169"/>
    </row>
    <row r="44066" spans="10:10" ht="13">
      <c r="J44066" s="169"/>
    </row>
    <row r="44067" spans="10:10" ht="13">
      <c r="J44067" s="169"/>
    </row>
    <row r="44068" spans="10:10" ht="13">
      <c r="J44068" s="169"/>
    </row>
    <row r="44069" spans="10:10" ht="13">
      <c r="J44069" s="169"/>
    </row>
    <row r="44070" spans="10:10" ht="13">
      <c r="J44070" s="169"/>
    </row>
    <row r="44071" spans="10:10" ht="13">
      <c r="J44071" s="169"/>
    </row>
    <row r="44072" spans="10:10" ht="13">
      <c r="J44072" s="169"/>
    </row>
    <row r="44073" spans="10:10" ht="13">
      <c r="J44073" s="169"/>
    </row>
    <row r="44074" spans="10:10" ht="13">
      <c r="J44074" s="169"/>
    </row>
    <row r="44075" spans="10:10" ht="13">
      <c r="J44075" s="169"/>
    </row>
    <row r="44076" spans="10:10" ht="13">
      <c r="J44076" s="169"/>
    </row>
    <row r="44077" spans="10:10" ht="13">
      <c r="J44077" s="169"/>
    </row>
    <row r="44078" spans="10:10" ht="13">
      <c r="J44078" s="169"/>
    </row>
    <row r="44079" spans="10:10" ht="13">
      <c r="J44079" s="169"/>
    </row>
    <row r="44080" spans="10:10" ht="13">
      <c r="J44080" s="169"/>
    </row>
    <row r="44081" spans="10:10" ht="13">
      <c r="J44081" s="169"/>
    </row>
    <row r="44082" spans="10:10" ht="13">
      <c r="J44082" s="169"/>
    </row>
    <row r="44083" spans="10:10" ht="13">
      <c r="J44083" s="169"/>
    </row>
    <row r="44084" spans="10:10" ht="13">
      <c r="J44084" s="169"/>
    </row>
    <row r="44085" spans="10:10" ht="13">
      <c r="J44085" s="169"/>
    </row>
    <row r="44086" spans="10:10" ht="13">
      <c r="J44086" s="169"/>
    </row>
    <row r="44087" spans="10:10" ht="13">
      <c r="J44087" s="169"/>
    </row>
    <row r="44088" spans="10:10" ht="13">
      <c r="J44088" s="169"/>
    </row>
    <row r="44089" spans="10:10" ht="13">
      <c r="J44089" s="169"/>
    </row>
    <row r="44090" spans="10:10" ht="13">
      <c r="J44090" s="169"/>
    </row>
    <row r="44091" spans="10:10" ht="13">
      <c r="J44091" s="169"/>
    </row>
    <row r="44092" spans="10:10" ht="13">
      <c r="J44092" s="169"/>
    </row>
    <row r="44093" spans="10:10" ht="13">
      <c r="J44093" s="169"/>
    </row>
    <row r="44094" spans="10:10" ht="13">
      <c r="J44094" s="169"/>
    </row>
    <row r="44095" spans="10:10" ht="13">
      <c r="J44095" s="169"/>
    </row>
    <row r="44096" spans="10:10" ht="13">
      <c r="J44096" s="169"/>
    </row>
    <row r="44097" spans="10:10" ht="13">
      <c r="J44097" s="169"/>
    </row>
    <row r="44098" spans="10:10" ht="13">
      <c r="J44098" s="169"/>
    </row>
    <row r="44099" spans="10:10" ht="13">
      <c r="J44099" s="169"/>
    </row>
    <row r="44100" spans="10:10" ht="13">
      <c r="J44100" s="169"/>
    </row>
    <row r="44101" spans="10:10" ht="13">
      <c r="J44101" s="169"/>
    </row>
    <row r="44102" spans="10:10" ht="13">
      <c r="J44102" s="169"/>
    </row>
    <row r="44103" spans="10:10" ht="13">
      <c r="J44103" s="169"/>
    </row>
    <row r="44104" spans="10:10" ht="13">
      <c r="J44104" s="169"/>
    </row>
    <row r="44105" spans="10:10" ht="13">
      <c r="J44105" s="169"/>
    </row>
    <row r="44106" spans="10:10" ht="13">
      <c r="J44106" s="169"/>
    </row>
    <row r="44107" spans="10:10" ht="13">
      <c r="J44107" s="169"/>
    </row>
    <row r="44108" spans="10:10" ht="13">
      <c r="J44108" s="169"/>
    </row>
    <row r="44109" spans="10:10" ht="13">
      <c r="J44109" s="169"/>
    </row>
    <row r="44110" spans="10:10" ht="13">
      <c r="J44110" s="169"/>
    </row>
    <row r="44111" spans="10:10" ht="13">
      <c r="J44111" s="169"/>
    </row>
    <row r="44112" spans="10:10" ht="13">
      <c r="J44112" s="169"/>
    </row>
    <row r="44113" spans="10:10" ht="13">
      <c r="J44113" s="169"/>
    </row>
    <row r="44114" spans="10:10" ht="13">
      <c r="J44114" s="169"/>
    </row>
    <row r="44115" spans="10:10" ht="13">
      <c r="J44115" s="169"/>
    </row>
    <row r="44116" spans="10:10" ht="13">
      <c r="J44116" s="169"/>
    </row>
    <row r="44117" spans="10:10" ht="13">
      <c r="J44117" s="169"/>
    </row>
    <row r="44118" spans="10:10" ht="13">
      <c r="J44118" s="169"/>
    </row>
    <row r="44119" spans="10:10" ht="13">
      <c r="J44119" s="169"/>
    </row>
    <row r="44120" spans="10:10" ht="13">
      <c r="J44120" s="169"/>
    </row>
    <row r="44121" spans="10:10" ht="13">
      <c r="J44121" s="169"/>
    </row>
    <row r="44122" spans="10:10" ht="13">
      <c r="J44122" s="169"/>
    </row>
    <row r="44123" spans="10:10" ht="13">
      <c r="J44123" s="169"/>
    </row>
    <row r="44124" spans="10:10" ht="13">
      <c r="J44124" s="169"/>
    </row>
    <row r="44125" spans="10:10" ht="13">
      <c r="J44125" s="169"/>
    </row>
    <row r="44126" spans="10:10" ht="13">
      <c r="J44126" s="169"/>
    </row>
    <row r="44127" spans="10:10" ht="13">
      <c r="J44127" s="169"/>
    </row>
    <row r="44128" spans="10:10" ht="13">
      <c r="J44128" s="169"/>
    </row>
    <row r="44129" spans="10:10" ht="13">
      <c r="J44129" s="169"/>
    </row>
    <row r="44130" spans="10:10" ht="13">
      <c r="J44130" s="169"/>
    </row>
    <row r="44131" spans="10:10" ht="13">
      <c r="J44131" s="169"/>
    </row>
    <row r="44132" spans="10:10" ht="13">
      <c r="J44132" s="169"/>
    </row>
    <row r="44133" spans="10:10" ht="13">
      <c r="J44133" s="169"/>
    </row>
    <row r="44134" spans="10:10" ht="13">
      <c r="J44134" s="169"/>
    </row>
    <row r="44135" spans="10:10" ht="13">
      <c r="J44135" s="169"/>
    </row>
    <row r="44136" spans="10:10" ht="13">
      <c r="J44136" s="169"/>
    </row>
    <row r="44137" spans="10:10" ht="13">
      <c r="J44137" s="169"/>
    </row>
    <row r="44138" spans="10:10" ht="13">
      <c r="J44138" s="169"/>
    </row>
    <row r="44139" spans="10:10" ht="13">
      <c r="J44139" s="169"/>
    </row>
    <row r="44140" spans="10:10" ht="13">
      <c r="J44140" s="169"/>
    </row>
    <row r="44141" spans="10:10" ht="13">
      <c r="J44141" s="169"/>
    </row>
    <row r="44142" spans="10:10" ht="13">
      <c r="J44142" s="169"/>
    </row>
    <row r="44143" spans="10:10" ht="13">
      <c r="J44143" s="169"/>
    </row>
    <row r="44144" spans="10:10" ht="13">
      <c r="J44144" s="169"/>
    </row>
    <row r="44145" spans="10:10" ht="13">
      <c r="J44145" s="169"/>
    </row>
    <row r="44146" spans="10:10" ht="13">
      <c r="J44146" s="169"/>
    </row>
    <row r="44147" spans="10:10" ht="13">
      <c r="J44147" s="169"/>
    </row>
    <row r="44148" spans="10:10" ht="13">
      <c r="J44148" s="169"/>
    </row>
    <row r="44149" spans="10:10" ht="13">
      <c r="J44149" s="169"/>
    </row>
    <row r="44150" spans="10:10" ht="13">
      <c r="J44150" s="169"/>
    </row>
    <row r="44151" spans="10:10" ht="13">
      <c r="J44151" s="169"/>
    </row>
    <row r="44152" spans="10:10" ht="13">
      <c r="J44152" s="169"/>
    </row>
    <row r="44153" spans="10:10" ht="13">
      <c r="J44153" s="169"/>
    </row>
    <row r="44154" spans="10:10" ht="13">
      <c r="J44154" s="169"/>
    </row>
    <row r="44155" spans="10:10" ht="13">
      <c r="J44155" s="169"/>
    </row>
    <row r="44156" spans="10:10" ht="13">
      <c r="J44156" s="169"/>
    </row>
    <row r="44157" spans="10:10" ht="13">
      <c r="J44157" s="169"/>
    </row>
    <row r="44158" spans="10:10" ht="13">
      <c r="J44158" s="169"/>
    </row>
    <row r="44159" spans="10:10" ht="13">
      <c r="J44159" s="169"/>
    </row>
    <row r="44160" spans="10:10" ht="13">
      <c r="J44160" s="169"/>
    </row>
    <row r="44161" spans="10:10" ht="13">
      <c r="J44161" s="169"/>
    </row>
    <row r="44162" spans="10:10" ht="13">
      <c r="J44162" s="169"/>
    </row>
    <row r="44163" spans="10:10" ht="13">
      <c r="J44163" s="169"/>
    </row>
    <row r="44164" spans="10:10" ht="13">
      <c r="J44164" s="169"/>
    </row>
    <row r="44165" spans="10:10" ht="13">
      <c r="J44165" s="169"/>
    </row>
    <row r="44166" spans="10:10" ht="13">
      <c r="J44166" s="169"/>
    </row>
    <row r="44167" spans="10:10" ht="13">
      <c r="J44167" s="169"/>
    </row>
    <row r="44168" spans="10:10" ht="13">
      <c r="J44168" s="169"/>
    </row>
    <row r="44169" spans="10:10" ht="13">
      <c r="J44169" s="169"/>
    </row>
    <row r="44170" spans="10:10" ht="13">
      <c r="J44170" s="169"/>
    </row>
    <row r="44171" spans="10:10" ht="13">
      <c r="J44171" s="169"/>
    </row>
    <row r="44172" spans="10:10" ht="13">
      <c r="J44172" s="169"/>
    </row>
    <row r="44173" spans="10:10" ht="13">
      <c r="J44173" s="169"/>
    </row>
    <row r="44174" spans="10:10" ht="13">
      <c r="J44174" s="169"/>
    </row>
    <row r="44175" spans="10:10" ht="13">
      <c r="J44175" s="169"/>
    </row>
    <row r="44176" spans="10:10" ht="13">
      <c r="J44176" s="169"/>
    </row>
    <row r="44177" spans="10:10" ht="13">
      <c r="J44177" s="169"/>
    </row>
    <row r="44178" spans="10:10" ht="13">
      <c r="J44178" s="169"/>
    </row>
    <row r="44179" spans="10:10" ht="13">
      <c r="J44179" s="169"/>
    </row>
    <row r="44180" spans="10:10" ht="13">
      <c r="J44180" s="169"/>
    </row>
    <row r="44181" spans="10:10" ht="13">
      <c r="J44181" s="169"/>
    </row>
    <row r="44182" spans="10:10" ht="13">
      <c r="J44182" s="169"/>
    </row>
    <row r="44183" spans="10:10" ht="13">
      <c r="J44183" s="169"/>
    </row>
    <row r="44184" spans="10:10" ht="13">
      <c r="J44184" s="169"/>
    </row>
    <row r="44185" spans="10:10" ht="13">
      <c r="J44185" s="169"/>
    </row>
    <row r="44186" spans="10:10" ht="13">
      <c r="J44186" s="169"/>
    </row>
    <row r="44187" spans="10:10" ht="13">
      <c r="J44187" s="169"/>
    </row>
    <row r="44188" spans="10:10" ht="13">
      <c r="J44188" s="169"/>
    </row>
    <row r="44189" spans="10:10" ht="13">
      <c r="J44189" s="169"/>
    </row>
    <row r="44190" spans="10:10" ht="13">
      <c r="J44190" s="169"/>
    </row>
    <row r="44191" spans="10:10" ht="13">
      <c r="J44191" s="169"/>
    </row>
    <row r="44192" spans="10:10" ht="13">
      <c r="J44192" s="169"/>
    </row>
    <row r="44193" spans="10:10" ht="13">
      <c r="J44193" s="169"/>
    </row>
    <row r="44194" spans="10:10" ht="13">
      <c r="J44194" s="169"/>
    </row>
    <row r="44195" spans="10:10" ht="13">
      <c r="J44195" s="169"/>
    </row>
    <row r="44196" spans="10:10" ht="13">
      <c r="J44196" s="169"/>
    </row>
    <row r="44197" spans="10:10" ht="13">
      <c r="J44197" s="169"/>
    </row>
    <row r="44198" spans="10:10" ht="13">
      <c r="J44198" s="169"/>
    </row>
    <row r="44199" spans="10:10" ht="13">
      <c r="J44199" s="169"/>
    </row>
    <row r="44200" spans="10:10" ht="13">
      <c r="J44200" s="169"/>
    </row>
    <row r="44201" spans="10:10" ht="13">
      <c r="J44201" s="169"/>
    </row>
    <row r="44202" spans="10:10" ht="13">
      <c r="J44202" s="169"/>
    </row>
    <row r="44203" spans="10:10" ht="13">
      <c r="J44203" s="169"/>
    </row>
    <row r="44204" spans="10:10" ht="13">
      <c r="J44204" s="169"/>
    </row>
    <row r="44205" spans="10:10" ht="13">
      <c r="J44205" s="169"/>
    </row>
    <row r="44206" spans="10:10" ht="13">
      <c r="J44206" s="169"/>
    </row>
    <row r="44207" spans="10:10" ht="13">
      <c r="J44207" s="169"/>
    </row>
    <row r="44208" spans="10:10" ht="13">
      <c r="J44208" s="169"/>
    </row>
    <row r="44209" spans="10:10" ht="13">
      <c r="J44209" s="169"/>
    </row>
    <row r="44210" spans="10:10" ht="13">
      <c r="J44210" s="169"/>
    </row>
    <row r="44211" spans="10:10" ht="13">
      <c r="J44211" s="169"/>
    </row>
    <row r="44212" spans="10:10" ht="13">
      <c r="J44212" s="169"/>
    </row>
    <row r="44213" spans="10:10" ht="13">
      <c r="J44213" s="169"/>
    </row>
    <row r="44214" spans="10:10" ht="13">
      <c r="J44214" s="169"/>
    </row>
    <row r="44215" spans="10:10" ht="13">
      <c r="J44215" s="169"/>
    </row>
    <row r="44216" spans="10:10" ht="13">
      <c r="J44216" s="169"/>
    </row>
    <row r="44217" spans="10:10" ht="13">
      <c r="J44217" s="169"/>
    </row>
    <row r="44218" spans="10:10" ht="13">
      <c r="J44218" s="169"/>
    </row>
    <row r="44219" spans="10:10" ht="13">
      <c r="J44219" s="169"/>
    </row>
    <row r="44220" spans="10:10" ht="13">
      <c r="J44220" s="169"/>
    </row>
    <row r="44221" spans="10:10" ht="13">
      <c r="J44221" s="169"/>
    </row>
    <row r="44222" spans="10:10" ht="13">
      <c r="J44222" s="169"/>
    </row>
    <row r="44223" spans="10:10" ht="13">
      <c r="J44223" s="169"/>
    </row>
    <row r="44224" spans="10:10" ht="13">
      <c r="J44224" s="169"/>
    </row>
    <row r="44225" spans="10:10" ht="13">
      <c r="J44225" s="169"/>
    </row>
    <row r="44226" spans="10:10" ht="13">
      <c r="J44226" s="169"/>
    </row>
    <row r="44227" spans="10:10" ht="13">
      <c r="J44227" s="169"/>
    </row>
    <row r="44228" spans="10:10" ht="13">
      <c r="J44228" s="169"/>
    </row>
    <row r="44229" spans="10:10" ht="13">
      <c r="J44229" s="169"/>
    </row>
    <row r="44230" spans="10:10" ht="13">
      <c r="J44230" s="169"/>
    </row>
    <row r="44231" spans="10:10" ht="13">
      <c r="J44231" s="169"/>
    </row>
    <row r="44232" spans="10:10" ht="13">
      <c r="J44232" s="169"/>
    </row>
    <row r="44233" spans="10:10" ht="13">
      <c r="J44233" s="169"/>
    </row>
    <row r="44234" spans="10:10" ht="13">
      <c r="J44234" s="169"/>
    </row>
    <row r="44235" spans="10:10" ht="13">
      <c r="J44235" s="169"/>
    </row>
    <row r="44236" spans="10:10" ht="13">
      <c r="J44236" s="169"/>
    </row>
    <row r="44237" spans="10:10" ht="13">
      <c r="J44237" s="169"/>
    </row>
    <row r="44238" spans="10:10" ht="13">
      <c r="J44238" s="169"/>
    </row>
    <row r="44239" spans="10:10" ht="13">
      <c r="J44239" s="169"/>
    </row>
    <row r="44240" spans="10:10" ht="13">
      <c r="J44240" s="169"/>
    </row>
    <row r="44241" spans="10:10" ht="13">
      <c r="J44241" s="169"/>
    </row>
    <row r="44242" spans="10:10" ht="13">
      <c r="J44242" s="169"/>
    </row>
    <row r="44243" spans="10:10" ht="13">
      <c r="J44243" s="169"/>
    </row>
    <row r="44244" spans="10:10" ht="13">
      <c r="J44244" s="169"/>
    </row>
    <row r="44245" spans="10:10" ht="13">
      <c r="J44245" s="169"/>
    </row>
    <row r="44246" spans="10:10" ht="13">
      <c r="J44246" s="169"/>
    </row>
    <row r="44247" spans="10:10" ht="13">
      <c r="J44247" s="169"/>
    </row>
    <row r="44248" spans="10:10" ht="13">
      <c r="J44248" s="169"/>
    </row>
    <row r="44249" spans="10:10" ht="13">
      <c r="J44249" s="169"/>
    </row>
    <row r="44250" spans="10:10" ht="13">
      <c r="J44250" s="169"/>
    </row>
    <row r="44251" spans="10:10" ht="13">
      <c r="J44251" s="169"/>
    </row>
    <row r="44252" spans="10:10" ht="13">
      <c r="J44252" s="169"/>
    </row>
    <row r="44253" spans="10:10" ht="13">
      <c r="J44253" s="169"/>
    </row>
    <row r="44254" spans="10:10" ht="13">
      <c r="J44254" s="169"/>
    </row>
    <row r="44255" spans="10:10" ht="13">
      <c r="J44255" s="169"/>
    </row>
    <row r="44256" spans="10:10" ht="13">
      <c r="J44256" s="169"/>
    </row>
    <row r="44257" spans="10:10" ht="13">
      <c r="J44257" s="169"/>
    </row>
    <row r="44258" spans="10:10" ht="13">
      <c r="J44258" s="169"/>
    </row>
    <row r="44259" spans="10:10" ht="13">
      <c r="J44259" s="169"/>
    </row>
    <row r="44260" spans="10:10" ht="13">
      <c r="J44260" s="169"/>
    </row>
    <row r="44261" spans="10:10" ht="13">
      <c r="J44261" s="169"/>
    </row>
    <row r="44262" spans="10:10" ht="13">
      <c r="J44262" s="169"/>
    </row>
    <row r="44263" spans="10:10" ht="13">
      <c r="J44263" s="169"/>
    </row>
    <row r="44264" spans="10:10" ht="13">
      <c r="J44264" s="169"/>
    </row>
    <row r="44265" spans="10:10" ht="13">
      <c r="J44265" s="169"/>
    </row>
    <row r="44266" spans="10:10" ht="13">
      <c r="J44266" s="169"/>
    </row>
    <row r="44267" spans="10:10" ht="13">
      <c r="J44267" s="169"/>
    </row>
    <row r="44268" spans="10:10" ht="13">
      <c r="J44268" s="169"/>
    </row>
    <row r="44269" spans="10:10" ht="13">
      <c r="J44269" s="169"/>
    </row>
    <row r="44270" spans="10:10" ht="13">
      <c r="J44270" s="169"/>
    </row>
    <row r="44271" spans="10:10" ht="13">
      <c r="J44271" s="169"/>
    </row>
    <row r="44272" spans="10:10" ht="13">
      <c r="J44272" s="169"/>
    </row>
    <row r="44273" spans="10:10" ht="13">
      <c r="J44273" s="169"/>
    </row>
    <row r="44274" spans="10:10" ht="13">
      <c r="J44274" s="169"/>
    </row>
    <row r="44275" spans="10:10" ht="13">
      <c r="J44275" s="169"/>
    </row>
    <row r="44276" spans="10:10" ht="13">
      <c r="J44276" s="169"/>
    </row>
    <row r="44277" spans="10:10" ht="13">
      <c r="J44277" s="169"/>
    </row>
    <row r="44278" spans="10:10" ht="13">
      <c r="J44278" s="169"/>
    </row>
    <row r="44279" spans="10:10" ht="13">
      <c r="J44279" s="169"/>
    </row>
    <row r="44280" spans="10:10" ht="13">
      <c r="J44280" s="169"/>
    </row>
    <row r="44281" spans="10:10" ht="13">
      <c r="J44281" s="169"/>
    </row>
    <row r="44282" spans="10:10" ht="13">
      <c r="J44282" s="169"/>
    </row>
    <row r="44283" spans="10:10" ht="13">
      <c r="J44283" s="169"/>
    </row>
    <row r="44284" spans="10:10" ht="13">
      <c r="J44284" s="169"/>
    </row>
    <row r="44285" spans="10:10" ht="13">
      <c r="J44285" s="169"/>
    </row>
    <row r="44286" spans="10:10" ht="13">
      <c r="J44286" s="169"/>
    </row>
    <row r="44287" spans="10:10" ht="13">
      <c r="J44287" s="169"/>
    </row>
    <row r="44288" spans="10:10" ht="13">
      <c r="J44288" s="169"/>
    </row>
    <row r="44289" spans="10:10" ht="13">
      <c r="J44289" s="169"/>
    </row>
    <row r="44290" spans="10:10" ht="13">
      <c r="J44290" s="169"/>
    </row>
    <row r="44291" spans="10:10" ht="13">
      <c r="J44291" s="169"/>
    </row>
    <row r="44292" spans="10:10" ht="13">
      <c r="J44292" s="169"/>
    </row>
    <row r="44293" spans="10:10" ht="13">
      <c r="J44293" s="169"/>
    </row>
    <row r="44294" spans="10:10" ht="13">
      <c r="J44294" s="169"/>
    </row>
    <row r="44295" spans="10:10" ht="13">
      <c r="J44295" s="169"/>
    </row>
    <row r="44296" spans="10:10" ht="13">
      <c r="J44296" s="169"/>
    </row>
    <row r="44297" spans="10:10" ht="13">
      <c r="J44297" s="169"/>
    </row>
    <row r="44298" spans="10:10" ht="13">
      <c r="J44298" s="169"/>
    </row>
    <row r="44299" spans="10:10" ht="13">
      <c r="J44299" s="169"/>
    </row>
    <row r="44300" spans="10:10" ht="13">
      <c r="J44300" s="169"/>
    </row>
    <row r="44301" spans="10:10" ht="13">
      <c r="J44301" s="169"/>
    </row>
    <row r="44302" spans="10:10" ht="13">
      <c r="J44302" s="169"/>
    </row>
    <row r="44303" spans="10:10" ht="13">
      <c r="J44303" s="169"/>
    </row>
    <row r="44304" spans="10:10" ht="13">
      <c r="J44304" s="169"/>
    </row>
    <row r="44305" spans="10:10" ht="13">
      <c r="J44305" s="169"/>
    </row>
    <row r="44306" spans="10:10" ht="13">
      <c r="J44306" s="169"/>
    </row>
    <row r="44307" spans="10:10" ht="13">
      <c r="J44307" s="169"/>
    </row>
    <row r="44308" spans="10:10" ht="13">
      <c r="J44308" s="169"/>
    </row>
    <row r="44309" spans="10:10" ht="13">
      <c r="J44309" s="169"/>
    </row>
    <row r="44310" spans="10:10" ht="13">
      <c r="J44310" s="169"/>
    </row>
    <row r="44311" spans="10:10" ht="13">
      <c r="J44311" s="169"/>
    </row>
    <row r="44312" spans="10:10" ht="13">
      <c r="J44312" s="169"/>
    </row>
    <row r="44313" spans="10:10" ht="13">
      <c r="J44313" s="169"/>
    </row>
    <row r="44314" spans="10:10" ht="13">
      <c r="J44314" s="169"/>
    </row>
    <row r="44315" spans="10:10" ht="13">
      <c r="J44315" s="169"/>
    </row>
    <row r="44316" spans="10:10" ht="13">
      <c r="J44316" s="169"/>
    </row>
    <row r="44317" spans="10:10" ht="13">
      <c r="J44317" s="169"/>
    </row>
    <row r="44318" spans="10:10" ht="13">
      <c r="J44318" s="169"/>
    </row>
    <row r="44319" spans="10:10" ht="13">
      <c r="J44319" s="169"/>
    </row>
    <row r="44320" spans="10:10" ht="13">
      <c r="J44320" s="169"/>
    </row>
    <row r="44321" spans="10:10" ht="13">
      <c r="J44321" s="169"/>
    </row>
    <row r="44322" spans="10:10" ht="13">
      <c r="J44322" s="169"/>
    </row>
    <row r="44323" spans="10:10" ht="13">
      <c r="J44323" s="169"/>
    </row>
    <row r="44324" spans="10:10" ht="13">
      <c r="J44324" s="169"/>
    </row>
    <row r="44325" spans="10:10" ht="13">
      <c r="J44325" s="169"/>
    </row>
    <row r="44326" spans="10:10" ht="13">
      <c r="J44326" s="169"/>
    </row>
    <row r="44327" spans="10:10" ht="13">
      <c r="J44327" s="169"/>
    </row>
    <row r="44328" spans="10:10" ht="13">
      <c r="J44328" s="169"/>
    </row>
    <row r="44329" spans="10:10" ht="13">
      <c r="J44329" s="169"/>
    </row>
    <row r="44330" spans="10:10" ht="13">
      <c r="J44330" s="169"/>
    </row>
    <row r="44331" spans="10:10" ht="13">
      <c r="J44331" s="169"/>
    </row>
    <row r="44332" spans="10:10" ht="13">
      <c r="J44332" s="169"/>
    </row>
    <row r="44333" spans="10:10" ht="13">
      <c r="J44333" s="169"/>
    </row>
    <row r="44334" spans="10:10" ht="13">
      <c r="J44334" s="169"/>
    </row>
    <row r="44335" spans="10:10" ht="13">
      <c r="J44335" s="169"/>
    </row>
    <row r="44336" spans="10:10" ht="13">
      <c r="J44336" s="169"/>
    </row>
    <row r="44337" spans="10:10" ht="13">
      <c r="J44337" s="169"/>
    </row>
    <row r="44338" spans="10:10" ht="13">
      <c r="J44338" s="169"/>
    </row>
    <row r="44339" spans="10:10" ht="13">
      <c r="J44339" s="169"/>
    </row>
    <row r="44340" spans="10:10" ht="13">
      <c r="J44340" s="169"/>
    </row>
    <row r="44341" spans="10:10" ht="13">
      <c r="J44341" s="169"/>
    </row>
    <row r="44342" spans="10:10" ht="13">
      <c r="J44342" s="169"/>
    </row>
    <row r="44343" spans="10:10" ht="13">
      <c r="J44343" s="169"/>
    </row>
    <row r="44344" spans="10:10" ht="13">
      <c r="J44344" s="169"/>
    </row>
    <row r="44345" spans="10:10" ht="13">
      <c r="J44345" s="169"/>
    </row>
    <row r="44346" spans="10:10" ht="13">
      <c r="J44346" s="169"/>
    </row>
    <row r="44347" spans="10:10" ht="13">
      <c r="J44347" s="169"/>
    </row>
    <row r="44348" spans="10:10" ht="13">
      <c r="J44348" s="169"/>
    </row>
    <row r="44349" spans="10:10" ht="13">
      <c r="J44349" s="169"/>
    </row>
    <row r="44350" spans="10:10" ht="13">
      <c r="J44350" s="169"/>
    </row>
    <row r="44351" spans="10:10" ht="13">
      <c r="J44351" s="169"/>
    </row>
    <row r="44352" spans="10:10" ht="13">
      <c r="J44352" s="169"/>
    </row>
    <row r="44353" spans="10:10" ht="13">
      <c r="J44353" s="169"/>
    </row>
    <row r="44354" spans="10:10" ht="13">
      <c r="J44354" s="169"/>
    </row>
    <row r="44355" spans="10:10" ht="13">
      <c r="J44355" s="169"/>
    </row>
    <row r="44356" spans="10:10" ht="13">
      <c r="J44356" s="169"/>
    </row>
    <row r="44357" spans="10:10" ht="13">
      <c r="J44357" s="169"/>
    </row>
    <row r="44358" spans="10:10" ht="13">
      <c r="J44358" s="169"/>
    </row>
    <row r="44359" spans="10:10" ht="13">
      <c r="J44359" s="169"/>
    </row>
    <row r="44360" spans="10:10" ht="13">
      <c r="J44360" s="169"/>
    </row>
    <row r="44361" spans="10:10" ht="13">
      <c r="J44361" s="169"/>
    </row>
    <row r="44362" spans="10:10" ht="13">
      <c r="J44362" s="169"/>
    </row>
    <row r="44363" spans="10:10" ht="13">
      <c r="J44363" s="169"/>
    </row>
    <row r="44364" spans="10:10" ht="13">
      <c r="J44364" s="169"/>
    </row>
    <row r="44365" spans="10:10" ht="13">
      <c r="J44365" s="169"/>
    </row>
    <row r="44366" spans="10:10" ht="13">
      <c r="J44366" s="169"/>
    </row>
    <row r="44367" spans="10:10" ht="13">
      <c r="J44367" s="169"/>
    </row>
    <row r="44368" spans="10:10" ht="13">
      <c r="J44368" s="169"/>
    </row>
    <row r="44369" spans="10:10" ht="13">
      <c r="J44369" s="169"/>
    </row>
    <row r="44370" spans="10:10" ht="13">
      <c r="J44370" s="169"/>
    </row>
    <row r="44371" spans="10:10" ht="13">
      <c r="J44371" s="169"/>
    </row>
    <row r="44372" spans="10:10" ht="13">
      <c r="J44372" s="169"/>
    </row>
    <row r="44373" spans="10:10" ht="13">
      <c r="J44373" s="169"/>
    </row>
    <row r="44374" spans="10:10" ht="13">
      <c r="J44374" s="169"/>
    </row>
    <row r="44375" spans="10:10" ht="13">
      <c r="J44375" s="169"/>
    </row>
    <row r="44376" spans="10:10" ht="13">
      <c r="J44376" s="169"/>
    </row>
    <row r="44377" spans="10:10" ht="13">
      <c r="J44377" s="169"/>
    </row>
    <row r="44378" spans="10:10" ht="13">
      <c r="J44378" s="169"/>
    </row>
    <row r="44379" spans="10:10" ht="13">
      <c r="J44379" s="169"/>
    </row>
    <row r="44380" spans="10:10" ht="13">
      <c r="J44380" s="169"/>
    </row>
    <row r="44381" spans="10:10" ht="13">
      <c r="J44381" s="169"/>
    </row>
    <row r="44382" spans="10:10" ht="13">
      <c r="J44382" s="169"/>
    </row>
    <row r="44383" spans="10:10" ht="13">
      <c r="J44383" s="169"/>
    </row>
    <row r="44384" spans="10:10" ht="13">
      <c r="J44384" s="169"/>
    </row>
    <row r="44385" spans="10:10" ht="13">
      <c r="J44385" s="169"/>
    </row>
    <row r="44386" spans="10:10" ht="13">
      <c r="J44386" s="169"/>
    </row>
    <row r="44387" spans="10:10" ht="13">
      <c r="J44387" s="169"/>
    </row>
    <row r="44388" spans="10:10" ht="13">
      <c r="J44388" s="169"/>
    </row>
    <row r="44389" spans="10:10" ht="13">
      <c r="J44389" s="169"/>
    </row>
    <row r="44390" spans="10:10" ht="13">
      <c r="J44390" s="169"/>
    </row>
    <row r="44391" spans="10:10" ht="13">
      <c r="J44391" s="169"/>
    </row>
    <row r="44392" spans="10:10" ht="13">
      <c r="J44392" s="169"/>
    </row>
    <row r="44393" spans="10:10" ht="13">
      <c r="J44393" s="169"/>
    </row>
    <row r="44394" spans="10:10" ht="13">
      <c r="J44394" s="169"/>
    </row>
    <row r="44395" spans="10:10" ht="13">
      <c r="J44395" s="169"/>
    </row>
    <row r="44396" spans="10:10" ht="13">
      <c r="J44396" s="169"/>
    </row>
    <row r="44397" spans="10:10" ht="13">
      <c r="J44397" s="169"/>
    </row>
    <row r="44398" spans="10:10" ht="13">
      <c r="J44398" s="169"/>
    </row>
    <row r="44399" spans="10:10" ht="13">
      <c r="J44399" s="169"/>
    </row>
    <row r="44400" spans="10:10" ht="13">
      <c r="J44400" s="169"/>
    </row>
    <row r="44401" spans="10:10" ht="13">
      <c r="J44401" s="169"/>
    </row>
    <row r="44402" spans="10:10" ht="13">
      <c r="J44402" s="169"/>
    </row>
    <row r="44403" spans="10:10" ht="13">
      <c r="J44403" s="169"/>
    </row>
    <row r="44404" spans="10:10" ht="13">
      <c r="J44404" s="169"/>
    </row>
    <row r="44405" spans="10:10" ht="13">
      <c r="J44405" s="169"/>
    </row>
    <row r="44406" spans="10:10" ht="13">
      <c r="J44406" s="169"/>
    </row>
    <row r="44407" spans="10:10" ht="13">
      <c r="J44407" s="169"/>
    </row>
    <row r="44408" spans="10:10" ht="13">
      <c r="J44408" s="169"/>
    </row>
    <row r="44409" spans="10:10" ht="13">
      <c r="J44409" s="169"/>
    </row>
    <row r="44410" spans="10:10" ht="13">
      <c r="J44410" s="169"/>
    </row>
    <row r="44411" spans="10:10" ht="13">
      <c r="J44411" s="169"/>
    </row>
    <row r="44412" spans="10:10" ht="13">
      <c r="J44412" s="169"/>
    </row>
    <row r="44413" spans="10:10" ht="13">
      <c r="J44413" s="169"/>
    </row>
    <row r="44414" spans="10:10" ht="13">
      <c r="J44414" s="169"/>
    </row>
    <row r="44415" spans="10:10" ht="13">
      <c r="J44415" s="169"/>
    </row>
    <row r="44416" spans="10:10" ht="13">
      <c r="J44416" s="169"/>
    </row>
    <row r="44417" spans="10:10" ht="13">
      <c r="J44417" s="169"/>
    </row>
    <row r="44418" spans="10:10" ht="13">
      <c r="J44418" s="169"/>
    </row>
    <row r="44419" spans="10:10" ht="13">
      <c r="J44419" s="169"/>
    </row>
    <row r="44420" spans="10:10" ht="13">
      <c r="J44420" s="169"/>
    </row>
    <row r="44421" spans="10:10" ht="13">
      <c r="J44421" s="169"/>
    </row>
    <row r="44422" spans="10:10" ht="13">
      <c r="J44422" s="169"/>
    </row>
    <row r="44423" spans="10:10" ht="13">
      <c r="J44423" s="169"/>
    </row>
    <row r="44424" spans="10:10" ht="13">
      <c r="J44424" s="169"/>
    </row>
    <row r="44425" spans="10:10" ht="13">
      <c r="J44425" s="169"/>
    </row>
    <row r="44426" spans="10:10" ht="13">
      <c r="J44426" s="169"/>
    </row>
    <row r="44427" spans="10:10" ht="13">
      <c r="J44427" s="169"/>
    </row>
    <row r="44428" spans="10:10" ht="13">
      <c r="J44428" s="169"/>
    </row>
    <row r="44429" spans="10:10" ht="13">
      <c r="J44429" s="169"/>
    </row>
    <row r="44430" spans="10:10" ht="13">
      <c r="J44430" s="169"/>
    </row>
    <row r="44431" spans="10:10" ht="13">
      <c r="J44431" s="169"/>
    </row>
    <row r="44432" spans="10:10" ht="13">
      <c r="J44432" s="169"/>
    </row>
    <row r="44433" spans="10:10" ht="13">
      <c r="J44433" s="169"/>
    </row>
    <row r="44434" spans="10:10" ht="13">
      <c r="J44434" s="169"/>
    </row>
    <row r="44435" spans="10:10" ht="13">
      <c r="J44435" s="169"/>
    </row>
    <row r="44436" spans="10:10" ht="13">
      <c r="J44436" s="169"/>
    </row>
    <row r="44437" spans="10:10" ht="13">
      <c r="J44437" s="169"/>
    </row>
    <row r="44438" spans="10:10" ht="13">
      <c r="J44438" s="169"/>
    </row>
    <row r="44439" spans="10:10" ht="13">
      <c r="J44439" s="169"/>
    </row>
    <row r="44440" spans="10:10" ht="13">
      <c r="J44440" s="169"/>
    </row>
    <row r="44441" spans="10:10" ht="13">
      <c r="J44441" s="169"/>
    </row>
    <row r="44442" spans="10:10" ht="13">
      <c r="J44442" s="169"/>
    </row>
    <row r="44443" spans="10:10" ht="13">
      <c r="J44443" s="169"/>
    </row>
    <row r="44444" spans="10:10" ht="13">
      <c r="J44444" s="169"/>
    </row>
    <row r="44445" spans="10:10" ht="13">
      <c r="J44445" s="169"/>
    </row>
    <row r="44446" spans="10:10" ht="13">
      <c r="J44446" s="169"/>
    </row>
    <row r="44447" spans="10:10" ht="13">
      <c r="J44447" s="169"/>
    </row>
    <row r="44448" spans="10:10" ht="13">
      <c r="J44448" s="169"/>
    </row>
    <row r="44449" spans="10:10" ht="13">
      <c r="J44449" s="169"/>
    </row>
    <row r="44450" spans="10:10" ht="13">
      <c r="J44450" s="169"/>
    </row>
    <row r="44451" spans="10:10" ht="13">
      <c r="J44451" s="169"/>
    </row>
    <row r="44452" spans="10:10" ht="13">
      <c r="J44452" s="169"/>
    </row>
    <row r="44453" spans="10:10" ht="13">
      <c r="J44453" s="169"/>
    </row>
    <row r="44454" spans="10:10" ht="13">
      <c r="J44454" s="169"/>
    </row>
    <row r="44455" spans="10:10" ht="13">
      <c r="J44455" s="169"/>
    </row>
    <row r="44456" spans="10:10" ht="13">
      <c r="J44456" s="169"/>
    </row>
    <row r="44457" spans="10:10" ht="13">
      <c r="J44457" s="169"/>
    </row>
    <row r="44458" spans="10:10" ht="13">
      <c r="J44458" s="169"/>
    </row>
    <row r="44459" spans="10:10" ht="13">
      <c r="J44459" s="169"/>
    </row>
    <row r="44460" spans="10:10" ht="13">
      <c r="J44460" s="169"/>
    </row>
    <row r="44461" spans="10:10" ht="13">
      <c r="J44461" s="169"/>
    </row>
    <row r="44462" spans="10:10" ht="13">
      <c r="J44462" s="169"/>
    </row>
    <row r="44463" spans="10:10" ht="13">
      <c r="J44463" s="169"/>
    </row>
    <row r="44464" spans="10:10" ht="13">
      <c r="J44464" s="169"/>
    </row>
    <row r="44465" spans="10:10" ht="13">
      <c r="J44465" s="169"/>
    </row>
    <row r="44466" spans="10:10" ht="13">
      <c r="J44466" s="169"/>
    </row>
    <row r="44467" spans="10:10" ht="13">
      <c r="J44467" s="169"/>
    </row>
    <row r="44468" spans="10:10" ht="13">
      <c r="J44468" s="169"/>
    </row>
    <row r="44469" spans="10:10" ht="13">
      <c r="J44469" s="169"/>
    </row>
    <row r="44470" spans="10:10" ht="13">
      <c r="J44470" s="169"/>
    </row>
    <row r="44471" spans="10:10" ht="13">
      <c r="J44471" s="169"/>
    </row>
    <row r="44472" spans="10:10" ht="13">
      <c r="J44472" s="169"/>
    </row>
    <row r="44473" spans="10:10" ht="13">
      <c r="J44473" s="169"/>
    </row>
    <row r="44474" spans="10:10" ht="13">
      <c r="J44474" s="169"/>
    </row>
    <row r="44475" spans="10:10" ht="13">
      <c r="J44475" s="169"/>
    </row>
    <row r="44476" spans="10:10" ht="13">
      <c r="J44476" s="169"/>
    </row>
    <row r="44477" spans="10:10" ht="13">
      <c r="J44477" s="169"/>
    </row>
    <row r="44478" spans="10:10" ht="13">
      <c r="J44478" s="169"/>
    </row>
    <row r="44479" spans="10:10" ht="13">
      <c r="J44479" s="169"/>
    </row>
    <row r="44480" spans="10:10" ht="13">
      <c r="J44480" s="169"/>
    </row>
    <row r="44481" spans="10:10" ht="13">
      <c r="J44481" s="169"/>
    </row>
    <row r="44482" spans="10:10" ht="13">
      <c r="J44482" s="169"/>
    </row>
    <row r="44483" spans="10:10" ht="13">
      <c r="J44483" s="169"/>
    </row>
    <row r="44484" spans="10:10" ht="13">
      <c r="J44484" s="169"/>
    </row>
    <row r="44485" spans="10:10" ht="13">
      <c r="J44485" s="169"/>
    </row>
    <row r="44486" spans="10:10" ht="13">
      <c r="J44486" s="169"/>
    </row>
    <row r="44487" spans="10:10" ht="13">
      <c r="J44487" s="169"/>
    </row>
    <row r="44488" spans="10:10" ht="13">
      <c r="J44488" s="169"/>
    </row>
    <row r="44489" spans="10:10" ht="13">
      <c r="J44489" s="169"/>
    </row>
    <row r="44490" spans="10:10" ht="13">
      <c r="J44490" s="169"/>
    </row>
    <row r="44491" spans="10:10" ht="13">
      <c r="J44491" s="169"/>
    </row>
    <row r="44492" spans="10:10" ht="13">
      <c r="J44492" s="169"/>
    </row>
    <row r="44493" spans="10:10" ht="13">
      <c r="J44493" s="169"/>
    </row>
    <row r="44494" spans="10:10" ht="13">
      <c r="J44494" s="169"/>
    </row>
    <row r="44495" spans="10:10" ht="13">
      <c r="J44495" s="169"/>
    </row>
    <row r="44496" spans="10:10" ht="13">
      <c r="J44496" s="169"/>
    </row>
    <row r="44497" spans="10:10" ht="13">
      <c r="J44497" s="169"/>
    </row>
    <row r="44498" spans="10:10" ht="13">
      <c r="J44498" s="169"/>
    </row>
    <row r="44499" spans="10:10" ht="13">
      <c r="J44499" s="169"/>
    </row>
    <row r="44500" spans="10:10" ht="13">
      <c r="J44500" s="169"/>
    </row>
    <row r="44501" spans="10:10" ht="13">
      <c r="J44501" s="169"/>
    </row>
    <row r="44502" spans="10:10" ht="13">
      <c r="J44502" s="169"/>
    </row>
    <row r="44503" spans="10:10" ht="13">
      <c r="J44503" s="169"/>
    </row>
    <row r="44504" spans="10:10" ht="13">
      <c r="J44504" s="169"/>
    </row>
    <row r="44505" spans="10:10" ht="13">
      <c r="J44505" s="169"/>
    </row>
    <row r="44506" spans="10:10" ht="13">
      <c r="J44506" s="169"/>
    </row>
    <row r="44507" spans="10:10" ht="13">
      <c r="J44507" s="169"/>
    </row>
    <row r="44508" spans="10:10" ht="13">
      <c r="J44508" s="169"/>
    </row>
    <row r="44509" spans="10:10" ht="13">
      <c r="J44509" s="169"/>
    </row>
    <row r="44510" spans="10:10" ht="13">
      <c r="J44510" s="169"/>
    </row>
    <row r="44511" spans="10:10" ht="13">
      <c r="J44511" s="169"/>
    </row>
    <row r="44512" spans="10:10" ht="13">
      <c r="J44512" s="169"/>
    </row>
    <row r="44513" spans="10:10" ht="13">
      <c r="J44513" s="169"/>
    </row>
    <row r="44514" spans="10:10" ht="13">
      <c r="J44514" s="169"/>
    </row>
    <row r="44515" spans="10:10" ht="13">
      <c r="J44515" s="169"/>
    </row>
    <row r="44516" spans="10:10" ht="13">
      <c r="J44516" s="169"/>
    </row>
    <row r="44517" spans="10:10" ht="13">
      <c r="J44517" s="169"/>
    </row>
    <row r="44518" spans="10:10" ht="13">
      <c r="J44518" s="169"/>
    </row>
    <row r="44519" spans="10:10" ht="13">
      <c r="J44519" s="169"/>
    </row>
    <row r="44520" spans="10:10" ht="13">
      <c r="J44520" s="169"/>
    </row>
    <row r="44521" spans="10:10" ht="13">
      <c r="J44521" s="169"/>
    </row>
    <row r="44522" spans="10:10" ht="13">
      <c r="J44522" s="169"/>
    </row>
    <row r="44523" spans="10:10" ht="13">
      <c r="J44523" s="169"/>
    </row>
    <row r="44524" spans="10:10" ht="13">
      <c r="J44524" s="169"/>
    </row>
    <row r="44525" spans="10:10" ht="13">
      <c r="J44525" s="169"/>
    </row>
    <row r="44526" spans="10:10" ht="13">
      <c r="J44526" s="169"/>
    </row>
    <row r="44527" spans="10:10" ht="13">
      <c r="J44527" s="169"/>
    </row>
    <row r="44528" spans="10:10" ht="13">
      <c r="J44528" s="169"/>
    </row>
    <row r="44529" spans="10:10" ht="13">
      <c r="J44529" s="169"/>
    </row>
    <row r="44530" spans="10:10" ht="13">
      <c r="J44530" s="169"/>
    </row>
    <row r="44531" spans="10:10" ht="13">
      <c r="J44531" s="169"/>
    </row>
    <row r="44532" spans="10:10" ht="13">
      <c r="J44532" s="169"/>
    </row>
    <row r="44533" spans="10:10" ht="13">
      <c r="J44533" s="169"/>
    </row>
    <row r="44534" spans="10:10" ht="13">
      <c r="J44534" s="169"/>
    </row>
    <row r="44535" spans="10:10" ht="13">
      <c r="J44535" s="169"/>
    </row>
    <row r="44536" spans="10:10" ht="13">
      <c r="J44536" s="169"/>
    </row>
    <row r="44537" spans="10:10" ht="13">
      <c r="J44537" s="169"/>
    </row>
    <row r="44538" spans="10:10" ht="13">
      <c r="J44538" s="169"/>
    </row>
    <row r="44539" spans="10:10" ht="13">
      <c r="J44539" s="169"/>
    </row>
    <row r="44540" spans="10:10" ht="13">
      <c r="J44540" s="169"/>
    </row>
    <row r="44541" spans="10:10" ht="13">
      <c r="J44541" s="169"/>
    </row>
    <row r="44542" spans="10:10" ht="13">
      <c r="J44542" s="169"/>
    </row>
    <row r="44543" spans="10:10" ht="13">
      <c r="J44543" s="169"/>
    </row>
    <row r="44544" spans="10:10" ht="13">
      <c r="J44544" s="169"/>
    </row>
    <row r="44545" spans="10:10" ht="13">
      <c r="J44545" s="169"/>
    </row>
    <row r="44546" spans="10:10" ht="13">
      <c r="J44546" s="169"/>
    </row>
    <row r="44547" spans="10:10" ht="13">
      <c r="J44547" s="169"/>
    </row>
    <row r="44548" spans="10:10" ht="13">
      <c r="J44548" s="169"/>
    </row>
    <row r="44549" spans="10:10" ht="13">
      <c r="J44549" s="169"/>
    </row>
    <row r="44550" spans="10:10" ht="13">
      <c r="J44550" s="169"/>
    </row>
    <row r="44551" spans="10:10" ht="13">
      <c r="J44551" s="169"/>
    </row>
    <row r="44552" spans="10:10" ht="13">
      <c r="J44552" s="169"/>
    </row>
    <row r="44553" spans="10:10" ht="13">
      <c r="J44553" s="169"/>
    </row>
    <row r="44554" spans="10:10" ht="13">
      <c r="J44554" s="169"/>
    </row>
    <row r="44555" spans="10:10" ht="13">
      <c r="J44555" s="169"/>
    </row>
    <row r="44556" spans="10:10" ht="13">
      <c r="J44556" s="169"/>
    </row>
    <row r="44557" spans="10:10" ht="13">
      <c r="J44557" s="169"/>
    </row>
    <row r="44558" spans="10:10" ht="13">
      <c r="J44558" s="169"/>
    </row>
    <row r="44559" spans="10:10" ht="13">
      <c r="J44559" s="169"/>
    </row>
    <row r="44560" spans="10:10" ht="13">
      <c r="J44560" s="169"/>
    </row>
    <row r="44561" spans="10:10" ht="13">
      <c r="J44561" s="169"/>
    </row>
    <row r="44562" spans="10:10" ht="13">
      <c r="J44562" s="169"/>
    </row>
    <row r="44563" spans="10:10" ht="13">
      <c r="J44563" s="169"/>
    </row>
    <row r="44564" spans="10:10" ht="13">
      <c r="J44564" s="169"/>
    </row>
    <row r="44565" spans="10:10" ht="13">
      <c r="J44565" s="169"/>
    </row>
    <row r="44566" spans="10:10" ht="13">
      <c r="J44566" s="169"/>
    </row>
    <row r="44567" spans="10:10" ht="13">
      <c r="J44567" s="169"/>
    </row>
    <row r="44568" spans="10:10" ht="13">
      <c r="J44568" s="169"/>
    </row>
    <row r="44569" spans="10:10" ht="13">
      <c r="J44569" s="169"/>
    </row>
    <row r="44570" spans="10:10" ht="13">
      <c r="J44570" s="169"/>
    </row>
    <row r="44571" spans="10:10" ht="13">
      <c r="J44571" s="169"/>
    </row>
    <row r="44572" spans="10:10" ht="13">
      <c r="J44572" s="169"/>
    </row>
    <row r="44573" spans="10:10" ht="13">
      <c r="J44573" s="169"/>
    </row>
    <row r="44574" spans="10:10" ht="13">
      <c r="J44574" s="169"/>
    </row>
    <row r="44575" spans="10:10" ht="13">
      <c r="J44575" s="169"/>
    </row>
    <row r="44576" spans="10:10" ht="13">
      <c r="J44576" s="169"/>
    </row>
    <row r="44577" spans="10:10" ht="13">
      <c r="J44577" s="169"/>
    </row>
    <row r="44578" spans="10:10" ht="13">
      <c r="J44578" s="169"/>
    </row>
    <row r="44579" spans="10:10" ht="13">
      <c r="J44579" s="169"/>
    </row>
    <row r="44580" spans="10:10" ht="13">
      <c r="J44580" s="169"/>
    </row>
    <row r="44581" spans="10:10" ht="13">
      <c r="J44581" s="169"/>
    </row>
    <row r="44582" spans="10:10" ht="13">
      <c r="J44582" s="169"/>
    </row>
    <row r="44583" spans="10:10" ht="13">
      <c r="J44583" s="169"/>
    </row>
    <row r="44584" spans="10:10" ht="13">
      <c r="J44584" s="169"/>
    </row>
    <row r="44585" spans="10:10" ht="13">
      <c r="J44585" s="169"/>
    </row>
    <row r="44586" spans="10:10" ht="13">
      <c r="J44586" s="169"/>
    </row>
    <row r="44587" spans="10:10" ht="13">
      <c r="J44587" s="169"/>
    </row>
    <row r="44588" spans="10:10" ht="13">
      <c r="J44588" s="169"/>
    </row>
    <row r="44589" spans="10:10" ht="13">
      <c r="J44589" s="169"/>
    </row>
    <row r="44590" spans="10:10" ht="13">
      <c r="J44590" s="169"/>
    </row>
    <row r="44591" spans="10:10" ht="13">
      <c r="J44591" s="169"/>
    </row>
    <row r="44592" spans="10:10" ht="13">
      <c r="J44592" s="169"/>
    </row>
    <row r="44593" spans="10:10" ht="13">
      <c r="J44593" s="169"/>
    </row>
    <row r="44594" spans="10:10" ht="13">
      <c r="J44594" s="169"/>
    </row>
    <row r="44595" spans="10:10" ht="13">
      <c r="J44595" s="169"/>
    </row>
    <row r="44596" spans="10:10" ht="13">
      <c r="J44596" s="169"/>
    </row>
    <row r="44597" spans="10:10" ht="13">
      <c r="J44597" s="169"/>
    </row>
    <row r="44598" spans="10:10" ht="13">
      <c r="J44598" s="169"/>
    </row>
    <row r="44599" spans="10:10" ht="13">
      <c r="J44599" s="169"/>
    </row>
    <row r="44600" spans="10:10" ht="13">
      <c r="J44600" s="169"/>
    </row>
    <row r="44601" spans="10:10" ht="13">
      <c r="J44601" s="169"/>
    </row>
    <row r="44602" spans="10:10" ht="13">
      <c r="J44602" s="169"/>
    </row>
    <row r="44603" spans="10:10" ht="13">
      <c r="J44603" s="169"/>
    </row>
    <row r="44604" spans="10:10" ht="13">
      <c r="J44604" s="169"/>
    </row>
    <row r="44605" spans="10:10" ht="13">
      <c r="J44605" s="169"/>
    </row>
    <row r="44606" spans="10:10" ht="13">
      <c r="J44606" s="169"/>
    </row>
    <row r="44607" spans="10:10" ht="13">
      <c r="J44607" s="169"/>
    </row>
    <row r="44608" spans="10:10" ht="13">
      <c r="J44608" s="169"/>
    </row>
    <row r="44609" spans="10:10" ht="13">
      <c r="J44609" s="169"/>
    </row>
    <row r="44610" spans="10:10" ht="13">
      <c r="J44610" s="169"/>
    </row>
    <row r="44611" spans="10:10" ht="13">
      <c r="J44611" s="169"/>
    </row>
    <row r="44612" spans="10:10" ht="13">
      <c r="J44612" s="169"/>
    </row>
    <row r="44613" spans="10:10" ht="13">
      <c r="J44613" s="169"/>
    </row>
    <row r="44614" spans="10:10" ht="13">
      <c r="J44614" s="169"/>
    </row>
    <row r="44615" spans="10:10" ht="13">
      <c r="J44615" s="169"/>
    </row>
    <row r="44616" spans="10:10" ht="13">
      <c r="J44616" s="169"/>
    </row>
    <row r="44617" spans="10:10" ht="13">
      <c r="J44617" s="169"/>
    </row>
    <row r="44618" spans="10:10" ht="13">
      <c r="J44618" s="169"/>
    </row>
    <row r="44619" spans="10:10" ht="13">
      <c r="J44619" s="169"/>
    </row>
    <row r="44620" spans="10:10" ht="13">
      <c r="J44620" s="169"/>
    </row>
    <row r="44621" spans="10:10" ht="13">
      <c r="J44621" s="169"/>
    </row>
    <row r="44622" spans="10:10" ht="13">
      <c r="J44622" s="169"/>
    </row>
    <row r="44623" spans="10:10" ht="13">
      <c r="J44623" s="169"/>
    </row>
    <row r="44624" spans="10:10" ht="13">
      <c r="J44624" s="169"/>
    </row>
    <row r="44625" spans="10:10" ht="13">
      <c r="J44625" s="169"/>
    </row>
    <row r="44626" spans="10:10" ht="13">
      <c r="J44626" s="169"/>
    </row>
    <row r="44627" spans="10:10" ht="13">
      <c r="J44627" s="169"/>
    </row>
    <row r="44628" spans="10:10" ht="13">
      <c r="J44628" s="169"/>
    </row>
    <row r="44629" spans="10:10" ht="13">
      <c r="J44629" s="169"/>
    </row>
    <row r="44630" spans="10:10" ht="13">
      <c r="J44630" s="169"/>
    </row>
    <row r="44631" spans="10:10" ht="13">
      <c r="J44631" s="169"/>
    </row>
    <row r="44632" spans="10:10" ht="13">
      <c r="J44632" s="169"/>
    </row>
    <row r="44633" spans="10:10" ht="13">
      <c r="J44633" s="169"/>
    </row>
    <row r="44634" spans="10:10" ht="13">
      <c r="J44634" s="169"/>
    </row>
    <row r="44635" spans="10:10" ht="13">
      <c r="J44635" s="169"/>
    </row>
    <row r="44636" spans="10:10" ht="13">
      <c r="J44636" s="169"/>
    </row>
    <row r="44637" spans="10:10" ht="13">
      <c r="J44637" s="169"/>
    </row>
    <row r="44638" spans="10:10" ht="13">
      <c r="J44638" s="169"/>
    </row>
    <row r="44639" spans="10:10" ht="13">
      <c r="J44639" s="169"/>
    </row>
    <row r="44640" spans="10:10" ht="13">
      <c r="J44640" s="169"/>
    </row>
    <row r="44641" spans="10:10" ht="13">
      <c r="J44641" s="169"/>
    </row>
    <row r="44642" spans="10:10" ht="13">
      <c r="J44642" s="169"/>
    </row>
    <row r="44643" spans="10:10" ht="13">
      <c r="J44643" s="169"/>
    </row>
    <row r="44644" spans="10:10" ht="13">
      <c r="J44644" s="169"/>
    </row>
    <row r="44645" spans="10:10" ht="13">
      <c r="J44645" s="169"/>
    </row>
    <row r="44646" spans="10:10" ht="13">
      <c r="J44646" s="169"/>
    </row>
    <row r="44647" spans="10:10" ht="13">
      <c r="J44647" s="169"/>
    </row>
    <row r="44648" spans="10:10" ht="13">
      <c r="J44648" s="169"/>
    </row>
    <row r="44649" spans="10:10" ht="13">
      <c r="J44649" s="169"/>
    </row>
    <row r="44650" spans="10:10" ht="13">
      <c r="J44650" s="169"/>
    </row>
    <row r="44651" spans="10:10" ht="13">
      <c r="J44651" s="169"/>
    </row>
    <row r="44652" spans="10:10" ht="13">
      <c r="J44652" s="169"/>
    </row>
    <row r="44653" spans="10:10" ht="13">
      <c r="J44653" s="169"/>
    </row>
    <row r="44654" spans="10:10" ht="13">
      <c r="J44654" s="169"/>
    </row>
    <row r="44655" spans="10:10" ht="13">
      <c r="J44655" s="169"/>
    </row>
    <row r="44656" spans="10:10" ht="13">
      <c r="J44656" s="169"/>
    </row>
    <row r="44657" spans="10:10" ht="13">
      <c r="J44657" s="169"/>
    </row>
    <row r="44658" spans="10:10" ht="13">
      <c r="J44658" s="169"/>
    </row>
    <row r="44659" spans="10:10" ht="13">
      <c r="J44659" s="169"/>
    </row>
    <row r="44660" spans="10:10" ht="13">
      <c r="J44660" s="169"/>
    </row>
    <row r="44661" spans="10:10" ht="13">
      <c r="J44661" s="169"/>
    </row>
    <row r="44662" spans="10:10" ht="13">
      <c r="J44662" s="169"/>
    </row>
    <row r="44663" spans="10:10" ht="13">
      <c r="J44663" s="169"/>
    </row>
    <row r="44664" spans="10:10" ht="13">
      <c r="J44664" s="169"/>
    </row>
    <row r="44665" spans="10:10" ht="13">
      <c r="J44665" s="169"/>
    </row>
    <row r="44666" spans="10:10" ht="13">
      <c r="J44666" s="169"/>
    </row>
    <row r="44667" spans="10:10" ht="13">
      <c r="J44667" s="169"/>
    </row>
    <row r="44668" spans="10:10" ht="13">
      <c r="J44668" s="169"/>
    </row>
    <row r="44669" spans="10:10" ht="13">
      <c r="J44669" s="169"/>
    </row>
    <row r="44670" spans="10:10" ht="13">
      <c r="J44670" s="169"/>
    </row>
    <row r="44671" spans="10:10" ht="13">
      <c r="J44671" s="169"/>
    </row>
    <row r="44672" spans="10:10" ht="13">
      <c r="J44672" s="169"/>
    </row>
    <row r="44673" spans="10:10" ht="13">
      <c r="J44673" s="169"/>
    </row>
    <row r="44674" spans="10:10" ht="13">
      <c r="J44674" s="169"/>
    </row>
    <row r="44675" spans="10:10" ht="13">
      <c r="J44675" s="169"/>
    </row>
    <row r="44676" spans="10:10" ht="13">
      <c r="J44676" s="169"/>
    </row>
    <row r="44677" spans="10:10" ht="13">
      <c r="J44677" s="169"/>
    </row>
    <row r="44678" spans="10:10" ht="13">
      <c r="J44678" s="169"/>
    </row>
    <row r="44679" spans="10:10" ht="13">
      <c r="J44679" s="169"/>
    </row>
    <row r="44680" spans="10:10" ht="13">
      <c r="J44680" s="169"/>
    </row>
    <row r="44681" spans="10:10" ht="13">
      <c r="J44681" s="169"/>
    </row>
    <row r="44682" spans="10:10" ht="13">
      <c r="J44682" s="169"/>
    </row>
    <row r="44683" spans="10:10" ht="13">
      <c r="J44683" s="169"/>
    </row>
    <row r="44684" spans="10:10" ht="13">
      <c r="J44684" s="169"/>
    </row>
    <row r="44685" spans="10:10" ht="13">
      <c r="J44685" s="169"/>
    </row>
    <row r="44686" spans="10:10" ht="13">
      <c r="J44686" s="169"/>
    </row>
    <row r="44687" spans="10:10" ht="13">
      <c r="J44687" s="169"/>
    </row>
    <row r="44688" spans="10:10" ht="13">
      <c r="J44688" s="169"/>
    </row>
    <row r="44689" spans="10:10" ht="13">
      <c r="J44689" s="169"/>
    </row>
    <row r="44690" spans="10:10" ht="13">
      <c r="J44690" s="169"/>
    </row>
    <row r="44691" spans="10:10" ht="13">
      <c r="J44691" s="169"/>
    </row>
    <row r="44692" spans="10:10" ht="13">
      <c r="J44692" s="169"/>
    </row>
    <row r="44693" spans="10:10" ht="13">
      <c r="J44693" s="169"/>
    </row>
    <row r="44694" spans="10:10" ht="13">
      <c r="J44694" s="169"/>
    </row>
    <row r="44695" spans="10:10" ht="13">
      <c r="J44695" s="169"/>
    </row>
    <row r="44696" spans="10:10" ht="13">
      <c r="J44696" s="169"/>
    </row>
    <row r="44697" spans="10:10" ht="13">
      <c r="J44697" s="169"/>
    </row>
    <row r="44698" spans="10:10" ht="13">
      <c r="J44698" s="169"/>
    </row>
    <row r="44699" spans="10:10" ht="13">
      <c r="J44699" s="169"/>
    </row>
    <row r="44700" spans="10:10" ht="13">
      <c r="J44700" s="169"/>
    </row>
    <row r="44701" spans="10:10" ht="13">
      <c r="J44701" s="169"/>
    </row>
    <row r="44702" spans="10:10" ht="13">
      <c r="J44702" s="169"/>
    </row>
    <row r="44703" spans="10:10" ht="13">
      <c r="J44703" s="169"/>
    </row>
    <row r="44704" spans="10:10" ht="13">
      <c r="J44704" s="169"/>
    </row>
    <row r="44705" spans="10:10" ht="13">
      <c r="J44705" s="169"/>
    </row>
    <row r="44706" spans="10:10" ht="13">
      <c r="J44706" s="169"/>
    </row>
    <row r="44707" spans="10:10" ht="13">
      <c r="J44707" s="169"/>
    </row>
    <row r="44708" spans="10:10" ht="13">
      <c r="J44708" s="169"/>
    </row>
    <row r="44709" spans="10:10" ht="13">
      <c r="J44709" s="169"/>
    </row>
    <row r="44710" spans="10:10" ht="13">
      <c r="J44710" s="169"/>
    </row>
    <row r="44711" spans="10:10" ht="13">
      <c r="J44711" s="169"/>
    </row>
    <row r="44712" spans="10:10" ht="13">
      <c r="J44712" s="169"/>
    </row>
    <row r="44713" spans="10:10" ht="13">
      <c r="J44713" s="169"/>
    </row>
    <row r="44714" spans="10:10" ht="13">
      <c r="J44714" s="169"/>
    </row>
    <row r="44715" spans="10:10" ht="13">
      <c r="J44715" s="169"/>
    </row>
    <row r="44716" spans="10:10" ht="13">
      <c r="J44716" s="169"/>
    </row>
    <row r="44717" spans="10:10" ht="13">
      <c r="J44717" s="169"/>
    </row>
    <row r="44718" spans="10:10" ht="13">
      <c r="J44718" s="169"/>
    </row>
    <row r="44719" spans="10:10" ht="13">
      <c r="J44719" s="169"/>
    </row>
    <row r="44720" spans="10:10" ht="13">
      <c r="J44720" s="169"/>
    </row>
    <row r="44721" spans="10:10" ht="13">
      <c r="J44721" s="169"/>
    </row>
    <row r="44722" spans="10:10" ht="13">
      <c r="J44722" s="169"/>
    </row>
    <row r="44723" spans="10:10" ht="13">
      <c r="J44723" s="169"/>
    </row>
    <row r="44724" spans="10:10" ht="13">
      <c r="J44724" s="169"/>
    </row>
    <row r="44725" spans="10:10" ht="13">
      <c r="J44725" s="169"/>
    </row>
    <row r="44726" spans="10:10" ht="13">
      <c r="J44726" s="169"/>
    </row>
    <row r="44727" spans="10:10" ht="13">
      <c r="J44727" s="169"/>
    </row>
    <row r="44728" spans="10:10" ht="13">
      <c r="J44728" s="169"/>
    </row>
    <row r="44729" spans="10:10" ht="13">
      <c r="J44729" s="169"/>
    </row>
    <row r="44730" spans="10:10" ht="13">
      <c r="J44730" s="169"/>
    </row>
    <row r="44731" spans="10:10" ht="13">
      <c r="J44731" s="169"/>
    </row>
    <row r="44732" spans="10:10" ht="13">
      <c r="J44732" s="169"/>
    </row>
    <row r="44733" spans="10:10" ht="13">
      <c r="J44733" s="169"/>
    </row>
    <row r="44734" spans="10:10" ht="13">
      <c r="J44734" s="169"/>
    </row>
    <row r="44735" spans="10:10" ht="13">
      <c r="J44735" s="169"/>
    </row>
    <row r="44736" spans="10:10" ht="13">
      <c r="J44736" s="169"/>
    </row>
    <row r="44737" spans="10:10" ht="13">
      <c r="J44737" s="169"/>
    </row>
    <row r="44738" spans="10:10" ht="13">
      <c r="J44738" s="169"/>
    </row>
    <row r="44739" spans="10:10" ht="13">
      <c r="J44739" s="169"/>
    </row>
    <row r="44740" spans="10:10" ht="13">
      <c r="J44740" s="169"/>
    </row>
    <row r="44741" spans="10:10" ht="13">
      <c r="J44741" s="169"/>
    </row>
    <row r="44742" spans="10:10" ht="13">
      <c r="J44742" s="169"/>
    </row>
    <row r="44743" spans="10:10" ht="13">
      <c r="J44743" s="169"/>
    </row>
    <row r="44744" spans="10:10" ht="13">
      <c r="J44744" s="169"/>
    </row>
    <row r="44745" spans="10:10" ht="13">
      <c r="J44745" s="169"/>
    </row>
    <row r="44746" spans="10:10" ht="13">
      <c r="J44746" s="169"/>
    </row>
    <row r="44747" spans="10:10" ht="13">
      <c r="J44747" s="169"/>
    </row>
    <row r="44748" spans="10:10" ht="13">
      <c r="J44748" s="169"/>
    </row>
    <row r="44749" spans="10:10" ht="13">
      <c r="J44749" s="169"/>
    </row>
    <row r="44750" spans="10:10" ht="13">
      <c r="J44750" s="169"/>
    </row>
    <row r="44751" spans="10:10" ht="13">
      <c r="J44751" s="169"/>
    </row>
    <row r="44752" spans="10:10" ht="13">
      <c r="J44752" s="169"/>
    </row>
    <row r="44753" spans="10:10" ht="13">
      <c r="J44753" s="169"/>
    </row>
    <row r="44754" spans="10:10" ht="13">
      <c r="J44754" s="169"/>
    </row>
    <row r="44755" spans="10:10" ht="13">
      <c r="J44755" s="169"/>
    </row>
    <row r="44756" spans="10:10" ht="13">
      <c r="J44756" s="169"/>
    </row>
    <row r="44757" spans="10:10" ht="13">
      <c r="J44757" s="169"/>
    </row>
    <row r="44758" spans="10:10" ht="13">
      <c r="J44758" s="169"/>
    </row>
    <row r="44759" spans="10:10" ht="13">
      <c r="J44759" s="169"/>
    </row>
    <row r="44760" spans="10:10" ht="13">
      <c r="J44760" s="169"/>
    </row>
    <row r="44761" spans="10:10" ht="13">
      <c r="J44761" s="169"/>
    </row>
    <row r="44762" spans="10:10" ht="13">
      <c r="J44762" s="169"/>
    </row>
    <row r="44763" spans="10:10" ht="13">
      <c r="J44763" s="169"/>
    </row>
    <row r="44764" spans="10:10" ht="13">
      <c r="J44764" s="169"/>
    </row>
    <row r="44765" spans="10:10" ht="13">
      <c r="J44765" s="169"/>
    </row>
    <row r="44766" spans="10:10" ht="13">
      <c r="J44766" s="169"/>
    </row>
    <row r="44767" spans="10:10" ht="13">
      <c r="J44767" s="169"/>
    </row>
    <row r="44768" spans="10:10" ht="13">
      <c r="J44768" s="169"/>
    </row>
    <row r="44769" spans="10:10" ht="13">
      <c r="J44769" s="169"/>
    </row>
    <row r="44770" spans="10:10" ht="13">
      <c r="J44770" s="169"/>
    </row>
    <row r="44771" spans="10:10" ht="13">
      <c r="J44771" s="169"/>
    </row>
    <row r="44772" spans="10:10" ht="13">
      <c r="J44772" s="169"/>
    </row>
    <row r="44773" spans="10:10" ht="13">
      <c r="J44773" s="169"/>
    </row>
    <row r="44774" spans="10:10" ht="13">
      <c r="J44774" s="169"/>
    </row>
    <row r="44775" spans="10:10" ht="13">
      <c r="J44775" s="169"/>
    </row>
    <row r="44776" spans="10:10" ht="13">
      <c r="J44776" s="169"/>
    </row>
    <row r="44777" spans="10:10" ht="13">
      <c r="J44777" s="169"/>
    </row>
    <row r="44778" spans="10:10" ht="13">
      <c r="J44778" s="169"/>
    </row>
    <row r="44779" spans="10:10" ht="13">
      <c r="J44779" s="169"/>
    </row>
    <row r="44780" spans="10:10" ht="13">
      <c r="J44780" s="169"/>
    </row>
    <row r="44781" spans="10:10" ht="13">
      <c r="J44781" s="169"/>
    </row>
    <row r="44782" spans="10:10" ht="13">
      <c r="J44782" s="169"/>
    </row>
    <row r="44783" spans="10:10" ht="13">
      <c r="J44783" s="169"/>
    </row>
    <row r="44784" spans="10:10" ht="13">
      <c r="J44784" s="169"/>
    </row>
    <row r="44785" spans="10:10" ht="13">
      <c r="J44785" s="169"/>
    </row>
    <row r="44786" spans="10:10" ht="13">
      <c r="J44786" s="169"/>
    </row>
    <row r="44787" spans="10:10" ht="13">
      <c r="J44787" s="169"/>
    </row>
    <row r="44788" spans="10:10" ht="13">
      <c r="J44788" s="169"/>
    </row>
    <row r="44789" spans="10:10" ht="13">
      <c r="J44789" s="169"/>
    </row>
    <row r="44790" spans="10:10" ht="13">
      <c r="J44790" s="169"/>
    </row>
    <row r="44791" spans="10:10" ht="13">
      <c r="J44791" s="169"/>
    </row>
    <row r="44792" spans="10:10" ht="13">
      <c r="J44792" s="169"/>
    </row>
    <row r="44793" spans="10:10" ht="13">
      <c r="J44793" s="169"/>
    </row>
    <row r="44794" spans="10:10" ht="13">
      <c r="J44794" s="169"/>
    </row>
    <row r="44795" spans="10:10" ht="13">
      <c r="J44795" s="169"/>
    </row>
    <row r="44796" spans="10:10" ht="13">
      <c r="J44796" s="169"/>
    </row>
    <row r="44797" spans="10:10" ht="13">
      <c r="J44797" s="169"/>
    </row>
    <row r="44798" spans="10:10" ht="13">
      <c r="J44798" s="169"/>
    </row>
    <row r="44799" spans="10:10" ht="13">
      <c r="J44799" s="169"/>
    </row>
    <row r="44800" spans="10:10" ht="13">
      <c r="J44800" s="169"/>
    </row>
    <row r="44801" spans="10:10" ht="13">
      <c r="J44801" s="169"/>
    </row>
    <row r="44802" spans="10:10" ht="13">
      <c r="J44802" s="169"/>
    </row>
    <row r="44803" spans="10:10" ht="13">
      <c r="J44803" s="169"/>
    </row>
    <row r="44804" spans="10:10" ht="13">
      <c r="J44804" s="169"/>
    </row>
    <row r="44805" spans="10:10" ht="13">
      <c r="J44805" s="169"/>
    </row>
    <row r="44806" spans="10:10" ht="13">
      <c r="J44806" s="169"/>
    </row>
    <row r="44807" spans="10:10" ht="13">
      <c r="J44807" s="169"/>
    </row>
    <row r="44808" spans="10:10" ht="13">
      <c r="J44808" s="169"/>
    </row>
    <row r="44809" spans="10:10" ht="13">
      <c r="J44809" s="169"/>
    </row>
    <row r="44810" spans="10:10" ht="13">
      <c r="J44810" s="169"/>
    </row>
    <row r="44811" spans="10:10" ht="13">
      <c r="J44811" s="169"/>
    </row>
    <row r="44812" spans="10:10" ht="13">
      <c r="J44812" s="169"/>
    </row>
    <row r="44813" spans="10:10" ht="13">
      <c r="J44813" s="169"/>
    </row>
    <row r="44814" spans="10:10" ht="13">
      <c r="J44814" s="169"/>
    </row>
    <row r="44815" spans="10:10" ht="13">
      <c r="J44815" s="169"/>
    </row>
    <row r="44816" spans="10:10" ht="13">
      <c r="J44816" s="169"/>
    </row>
    <row r="44817" spans="10:10" ht="13">
      <c r="J44817" s="169"/>
    </row>
    <row r="44818" spans="10:10" ht="13">
      <c r="J44818" s="169"/>
    </row>
    <row r="44819" spans="10:10" ht="13">
      <c r="J44819" s="169"/>
    </row>
    <row r="44820" spans="10:10" ht="13">
      <c r="J44820" s="169"/>
    </row>
    <row r="44821" spans="10:10" ht="13">
      <c r="J44821" s="169"/>
    </row>
    <row r="44822" spans="10:10" ht="13">
      <c r="J44822" s="169"/>
    </row>
    <row r="44823" spans="10:10" ht="13">
      <c r="J44823" s="169"/>
    </row>
    <row r="44824" spans="10:10" ht="13">
      <c r="J44824" s="169"/>
    </row>
    <row r="44825" spans="10:10" ht="13">
      <c r="J44825" s="169"/>
    </row>
    <row r="44826" spans="10:10" ht="13">
      <c r="J44826" s="169"/>
    </row>
    <row r="44827" spans="10:10" ht="13">
      <c r="J44827" s="169"/>
    </row>
    <row r="44828" spans="10:10" ht="13">
      <c r="J44828" s="169"/>
    </row>
    <row r="44829" spans="10:10" ht="13">
      <c r="J44829" s="169"/>
    </row>
    <row r="44830" spans="10:10" ht="13">
      <c r="J44830" s="169"/>
    </row>
    <row r="44831" spans="10:10" ht="13">
      <c r="J44831" s="169"/>
    </row>
    <row r="44832" spans="10:10" ht="13">
      <c r="J44832" s="169"/>
    </row>
    <row r="44833" spans="10:10" ht="13">
      <c r="J44833" s="169"/>
    </row>
    <row r="44834" spans="10:10" ht="13">
      <c r="J44834" s="169"/>
    </row>
    <row r="44835" spans="10:10" ht="13">
      <c r="J44835" s="169"/>
    </row>
    <row r="44836" spans="10:10" ht="13">
      <c r="J44836" s="169"/>
    </row>
    <row r="44837" spans="10:10" ht="13">
      <c r="J44837" s="169"/>
    </row>
    <row r="44838" spans="10:10" ht="13">
      <c r="J44838" s="169"/>
    </row>
    <row r="44839" spans="10:10" ht="13">
      <c r="J44839" s="169"/>
    </row>
    <row r="44840" spans="10:10" ht="13">
      <c r="J44840" s="169"/>
    </row>
    <row r="44841" spans="10:10" ht="13">
      <c r="J44841" s="169"/>
    </row>
    <row r="44842" spans="10:10" ht="13">
      <c r="J44842" s="169"/>
    </row>
    <row r="44843" spans="10:10" ht="13">
      <c r="J44843" s="169"/>
    </row>
    <row r="44844" spans="10:10" ht="13">
      <c r="J44844" s="169"/>
    </row>
    <row r="44845" spans="10:10" ht="13">
      <c r="J44845" s="169"/>
    </row>
    <row r="44846" spans="10:10" ht="13">
      <c r="J44846" s="169"/>
    </row>
    <row r="44847" spans="10:10" ht="13">
      <c r="J44847" s="169"/>
    </row>
    <row r="44848" spans="10:10" ht="13">
      <c r="J44848" s="169"/>
    </row>
    <row r="44849" spans="10:10" ht="13">
      <c r="J44849" s="169"/>
    </row>
    <row r="44850" spans="10:10" ht="13">
      <c r="J44850" s="169"/>
    </row>
    <row r="44851" spans="10:10" ht="13">
      <c r="J44851" s="169"/>
    </row>
    <row r="44852" spans="10:10" ht="13">
      <c r="J44852" s="169"/>
    </row>
    <row r="44853" spans="10:10" ht="13">
      <c r="J44853" s="169"/>
    </row>
    <row r="44854" spans="10:10" ht="13">
      <c r="J44854" s="169"/>
    </row>
    <row r="44855" spans="10:10" ht="13">
      <c r="J44855" s="169"/>
    </row>
    <row r="44856" spans="10:10" ht="13">
      <c r="J44856" s="169"/>
    </row>
    <row r="44857" spans="10:10" ht="13">
      <c r="J44857" s="169"/>
    </row>
    <row r="44858" spans="10:10" ht="13">
      <c r="J44858" s="169"/>
    </row>
    <row r="44859" spans="10:10" ht="13">
      <c r="J44859" s="169"/>
    </row>
    <row r="44860" spans="10:10" ht="13">
      <c r="J44860" s="169"/>
    </row>
    <row r="44861" spans="10:10" ht="13">
      <c r="J44861" s="169"/>
    </row>
    <row r="44862" spans="10:10" ht="13">
      <c r="J44862" s="169"/>
    </row>
    <row r="44863" spans="10:10" ht="13">
      <c r="J44863" s="169"/>
    </row>
    <row r="44864" spans="10:10" ht="13">
      <c r="J44864" s="169"/>
    </row>
    <row r="44865" spans="10:10" ht="13">
      <c r="J44865" s="169"/>
    </row>
    <row r="44866" spans="10:10" ht="13">
      <c r="J44866" s="169"/>
    </row>
    <row r="44867" spans="10:10" ht="13">
      <c r="J44867" s="169"/>
    </row>
    <row r="44868" spans="10:10" ht="13">
      <c r="J44868" s="169"/>
    </row>
    <row r="44869" spans="10:10" ht="13">
      <c r="J44869" s="169"/>
    </row>
    <row r="44870" spans="10:10" ht="13">
      <c r="J44870" s="169"/>
    </row>
    <row r="44871" spans="10:10" ht="13">
      <c r="J44871" s="169"/>
    </row>
    <row r="44872" spans="10:10" ht="13">
      <c r="J44872" s="169"/>
    </row>
    <row r="44873" spans="10:10" ht="13">
      <c r="J44873" s="169"/>
    </row>
    <row r="44874" spans="10:10" ht="13">
      <c r="J44874" s="169"/>
    </row>
    <row r="44875" spans="10:10" ht="13">
      <c r="J44875" s="169"/>
    </row>
    <row r="44876" spans="10:10" ht="13">
      <c r="J44876" s="169"/>
    </row>
    <row r="44877" spans="10:10" ht="13">
      <c r="J44877" s="169"/>
    </row>
    <row r="44878" spans="10:10" ht="13">
      <c r="J44878" s="169"/>
    </row>
    <row r="44879" spans="10:10" ht="13">
      <c r="J44879" s="169"/>
    </row>
    <row r="44880" spans="10:10" ht="13">
      <c r="J44880" s="169"/>
    </row>
    <row r="44881" spans="10:10" ht="13">
      <c r="J44881" s="169"/>
    </row>
    <row r="44882" spans="10:10" ht="13">
      <c r="J44882" s="169"/>
    </row>
    <row r="44883" spans="10:10" ht="13">
      <c r="J44883" s="169"/>
    </row>
    <row r="44884" spans="10:10" ht="13">
      <c r="J44884" s="169"/>
    </row>
    <row r="44885" spans="10:10" ht="13">
      <c r="J44885" s="169"/>
    </row>
    <row r="44886" spans="10:10" ht="13">
      <c r="J44886" s="169"/>
    </row>
    <row r="44887" spans="10:10" ht="13">
      <c r="J44887" s="169"/>
    </row>
    <row r="44888" spans="10:10" ht="13">
      <c r="J44888" s="169"/>
    </row>
    <row r="44889" spans="10:10" ht="13">
      <c r="J44889" s="169"/>
    </row>
    <row r="44890" spans="10:10" ht="13">
      <c r="J44890" s="169"/>
    </row>
    <row r="44891" spans="10:10" ht="13">
      <c r="J44891" s="169"/>
    </row>
    <row r="44892" spans="10:10" ht="13">
      <c r="J44892" s="169"/>
    </row>
    <row r="44893" spans="10:10" ht="13">
      <c r="J44893" s="169"/>
    </row>
    <row r="44894" spans="10:10" ht="13">
      <c r="J44894" s="169"/>
    </row>
    <row r="44895" spans="10:10" ht="13">
      <c r="J44895" s="169"/>
    </row>
    <row r="44896" spans="10:10" ht="13">
      <c r="J44896" s="169"/>
    </row>
    <row r="44897" spans="10:10" ht="13">
      <c r="J44897" s="169"/>
    </row>
    <row r="44898" spans="10:10" ht="13">
      <c r="J44898" s="169"/>
    </row>
    <row r="44899" spans="10:10" ht="13">
      <c r="J44899" s="169"/>
    </row>
    <row r="44900" spans="10:10" ht="13">
      <c r="J44900" s="169"/>
    </row>
    <row r="44901" spans="10:10" ht="13">
      <c r="J44901" s="169"/>
    </row>
    <row r="44902" spans="10:10" ht="13">
      <c r="J44902" s="169"/>
    </row>
    <row r="44903" spans="10:10" ht="13">
      <c r="J44903" s="169"/>
    </row>
    <row r="44904" spans="10:10" ht="13">
      <c r="J44904" s="169"/>
    </row>
    <row r="44905" spans="10:10" ht="13">
      <c r="J44905" s="169"/>
    </row>
    <row r="44906" spans="10:10" ht="13">
      <c r="J44906" s="169"/>
    </row>
    <row r="44907" spans="10:10" ht="13">
      <c r="J44907" s="169"/>
    </row>
    <row r="44908" spans="10:10" ht="13">
      <c r="J44908" s="169"/>
    </row>
    <row r="44909" spans="10:10" ht="13">
      <c r="J44909" s="169"/>
    </row>
    <row r="44910" spans="10:10" ht="13">
      <c r="J44910" s="169"/>
    </row>
    <row r="44911" spans="10:10" ht="13">
      <c r="J44911" s="169"/>
    </row>
    <row r="44912" spans="10:10" ht="13">
      <c r="J44912" s="169"/>
    </row>
    <row r="44913" spans="10:10" ht="13">
      <c r="J44913" s="169"/>
    </row>
    <row r="44914" spans="10:10" ht="13">
      <c r="J44914" s="169"/>
    </row>
    <row r="44915" spans="10:10" ht="13">
      <c r="J44915" s="169"/>
    </row>
    <row r="44916" spans="10:10" ht="13">
      <c r="J44916" s="169"/>
    </row>
    <row r="44917" spans="10:10" ht="13">
      <c r="J44917" s="169"/>
    </row>
    <row r="44918" spans="10:10" ht="13">
      <c r="J44918" s="169"/>
    </row>
    <row r="44919" spans="10:10" ht="13">
      <c r="J44919" s="169"/>
    </row>
    <row r="44920" spans="10:10" ht="13">
      <c r="J44920" s="169"/>
    </row>
    <row r="44921" spans="10:10" ht="13">
      <c r="J44921" s="169"/>
    </row>
    <row r="44922" spans="10:10" ht="13">
      <c r="J44922" s="169"/>
    </row>
    <row r="44923" spans="10:10" ht="13">
      <c r="J44923" s="169"/>
    </row>
    <row r="44924" spans="10:10" ht="13">
      <c r="J44924" s="169"/>
    </row>
    <row r="44925" spans="10:10" ht="13">
      <c r="J44925" s="169"/>
    </row>
    <row r="44926" spans="10:10" ht="13">
      <c r="J44926" s="169"/>
    </row>
    <row r="44927" spans="10:10" ht="13">
      <c r="J44927" s="169"/>
    </row>
    <row r="44928" spans="10:10" ht="13">
      <c r="J44928" s="169"/>
    </row>
    <row r="44929" spans="10:10" ht="13">
      <c r="J44929" s="169"/>
    </row>
    <row r="44930" spans="10:10" ht="13">
      <c r="J44930" s="169"/>
    </row>
    <row r="44931" spans="10:10" ht="13">
      <c r="J44931" s="169"/>
    </row>
    <row r="44932" spans="10:10" ht="13">
      <c r="J44932" s="169"/>
    </row>
    <row r="44933" spans="10:10" ht="13">
      <c r="J44933" s="169"/>
    </row>
    <row r="44934" spans="10:10" ht="13">
      <c r="J44934" s="169"/>
    </row>
    <row r="44935" spans="10:10" ht="13">
      <c r="J44935" s="169"/>
    </row>
    <row r="44936" spans="10:10" ht="13">
      <c r="J44936" s="169"/>
    </row>
    <row r="44937" spans="10:10" ht="13">
      <c r="J44937" s="169"/>
    </row>
    <row r="44938" spans="10:10" ht="13">
      <c r="J44938" s="169"/>
    </row>
    <row r="44939" spans="10:10" ht="13">
      <c r="J44939" s="169"/>
    </row>
    <row r="44940" spans="10:10" ht="13">
      <c r="J44940" s="169"/>
    </row>
    <row r="44941" spans="10:10" ht="13">
      <c r="J44941" s="169"/>
    </row>
    <row r="44942" spans="10:10" ht="13">
      <c r="J44942" s="169"/>
    </row>
    <row r="44943" spans="10:10" ht="13">
      <c r="J44943" s="169"/>
    </row>
    <row r="44944" spans="10:10" ht="13">
      <c r="J44944" s="169"/>
    </row>
    <row r="44945" spans="10:10" ht="13">
      <c r="J44945" s="169"/>
    </row>
    <row r="44946" spans="10:10" ht="13">
      <c r="J44946" s="169"/>
    </row>
    <row r="44947" spans="10:10" ht="13">
      <c r="J44947" s="169"/>
    </row>
    <row r="44948" spans="10:10" ht="13">
      <c r="J44948" s="169"/>
    </row>
    <row r="44949" spans="10:10" ht="13">
      <c r="J44949" s="169"/>
    </row>
    <row r="44950" spans="10:10" ht="13">
      <c r="J44950" s="169"/>
    </row>
    <row r="44951" spans="10:10" ht="13">
      <c r="J44951" s="169"/>
    </row>
    <row r="44952" spans="10:10" ht="13">
      <c r="J44952" s="169"/>
    </row>
    <row r="44953" spans="10:10" ht="13">
      <c r="J44953" s="169"/>
    </row>
    <row r="44954" spans="10:10" ht="13">
      <c r="J44954" s="169"/>
    </row>
    <row r="44955" spans="10:10" ht="13">
      <c r="J44955" s="169"/>
    </row>
    <row r="44956" spans="10:10" ht="13">
      <c r="J44956" s="169"/>
    </row>
    <row r="44957" spans="10:10" ht="13">
      <c r="J44957" s="169"/>
    </row>
    <row r="44958" spans="10:10" ht="13">
      <c r="J44958" s="169"/>
    </row>
    <row r="44959" spans="10:10" ht="13">
      <c r="J44959" s="169"/>
    </row>
    <row r="44960" spans="10:10" ht="13">
      <c r="J44960" s="169"/>
    </row>
    <row r="44961" spans="10:10" ht="13">
      <c r="J44961" s="169"/>
    </row>
    <row r="44962" spans="10:10" ht="13">
      <c r="J44962" s="169"/>
    </row>
    <row r="44963" spans="10:10" ht="13">
      <c r="J44963" s="169"/>
    </row>
    <row r="44964" spans="10:10" ht="13">
      <c r="J44964" s="169"/>
    </row>
    <row r="44965" spans="10:10" ht="13">
      <c r="J44965" s="169"/>
    </row>
    <row r="44966" spans="10:10" ht="13">
      <c r="J44966" s="169"/>
    </row>
    <row r="44967" spans="10:10" ht="13">
      <c r="J44967" s="169"/>
    </row>
    <row r="44968" spans="10:10" ht="13">
      <c r="J44968" s="169"/>
    </row>
    <row r="44969" spans="10:10" ht="13">
      <c r="J44969" s="169"/>
    </row>
    <row r="44970" spans="10:10" ht="13">
      <c r="J44970" s="169"/>
    </row>
    <row r="44971" spans="10:10" ht="13">
      <c r="J44971" s="169"/>
    </row>
    <row r="44972" spans="10:10" ht="13">
      <c r="J44972" s="169"/>
    </row>
    <row r="44973" spans="10:10" ht="13">
      <c r="J44973" s="169"/>
    </row>
    <row r="44974" spans="10:10" ht="13">
      <c r="J44974" s="169"/>
    </row>
    <row r="44975" spans="10:10" ht="13">
      <c r="J44975" s="169"/>
    </row>
    <row r="44976" spans="10:10" ht="13">
      <c r="J44976" s="169"/>
    </row>
    <row r="44977" spans="10:10" ht="13">
      <c r="J44977" s="169"/>
    </row>
    <row r="44978" spans="10:10" ht="13">
      <c r="J44978" s="169"/>
    </row>
    <row r="44979" spans="10:10" ht="13">
      <c r="J44979" s="169"/>
    </row>
    <row r="44980" spans="10:10" ht="13">
      <c r="J44980" s="169"/>
    </row>
    <row r="44981" spans="10:10" ht="13">
      <c r="J44981" s="169"/>
    </row>
    <row r="44982" spans="10:10" ht="13">
      <c r="J44982" s="169"/>
    </row>
    <row r="44983" spans="10:10" ht="13">
      <c r="J44983" s="169"/>
    </row>
    <row r="44984" spans="10:10" ht="13">
      <c r="J44984" s="169"/>
    </row>
    <row r="44985" spans="10:10" ht="13">
      <c r="J44985" s="169"/>
    </row>
    <row r="44986" spans="10:10" ht="13">
      <c r="J44986" s="169"/>
    </row>
    <row r="44987" spans="10:10" ht="13">
      <c r="J44987" s="169"/>
    </row>
    <row r="44988" spans="10:10" ht="13">
      <c r="J44988" s="169"/>
    </row>
    <row r="44989" spans="10:10" ht="13">
      <c r="J44989" s="169"/>
    </row>
    <row r="44990" spans="10:10" ht="13">
      <c r="J44990" s="169"/>
    </row>
    <row r="44991" spans="10:10" ht="13">
      <c r="J44991" s="169"/>
    </row>
    <row r="44992" spans="10:10" ht="13">
      <c r="J44992" s="169"/>
    </row>
    <row r="44993" spans="10:10" ht="13">
      <c r="J44993" s="169"/>
    </row>
    <row r="44994" spans="10:10" ht="13">
      <c r="J44994" s="169"/>
    </row>
    <row r="44995" spans="10:10" ht="13">
      <c r="J44995" s="169"/>
    </row>
    <row r="44996" spans="10:10" ht="13">
      <c r="J44996" s="169"/>
    </row>
    <row r="44997" spans="10:10" ht="13">
      <c r="J44997" s="169"/>
    </row>
    <row r="44998" spans="10:10" ht="13">
      <c r="J44998" s="169"/>
    </row>
    <row r="44999" spans="10:10" ht="13">
      <c r="J44999" s="169"/>
    </row>
    <row r="45000" spans="10:10" ht="13">
      <c r="J45000" s="169"/>
    </row>
    <row r="45001" spans="10:10" ht="13">
      <c r="J45001" s="169"/>
    </row>
    <row r="45002" spans="10:10" ht="13">
      <c r="J45002" s="169"/>
    </row>
    <row r="45003" spans="10:10" ht="13">
      <c r="J45003" s="169"/>
    </row>
    <row r="45004" spans="10:10" ht="13">
      <c r="J45004" s="169"/>
    </row>
    <row r="45005" spans="10:10" ht="13">
      <c r="J45005" s="169"/>
    </row>
    <row r="45006" spans="10:10" ht="13">
      <c r="J45006" s="169"/>
    </row>
    <row r="45007" spans="10:10" ht="13">
      <c r="J45007" s="169"/>
    </row>
    <row r="45008" spans="10:10" ht="13">
      <c r="J45008" s="169"/>
    </row>
    <row r="45009" spans="10:10" ht="13">
      <c r="J45009" s="169"/>
    </row>
    <row r="45010" spans="10:10" ht="13">
      <c r="J45010" s="169"/>
    </row>
    <row r="45011" spans="10:10" ht="13">
      <c r="J45011" s="169"/>
    </row>
    <row r="45012" spans="10:10" ht="13">
      <c r="J45012" s="169"/>
    </row>
    <row r="45013" spans="10:10" ht="13">
      <c r="J45013" s="169"/>
    </row>
    <row r="45014" spans="10:10" ht="13">
      <c r="J45014" s="169"/>
    </row>
    <row r="45015" spans="10:10" ht="13">
      <c r="J45015" s="169"/>
    </row>
    <row r="45016" spans="10:10" ht="13">
      <c r="J45016" s="169"/>
    </row>
    <row r="45017" spans="10:10" ht="13">
      <c r="J45017" s="169"/>
    </row>
    <row r="45018" spans="10:10" ht="13">
      <c r="J45018" s="169"/>
    </row>
    <row r="45019" spans="10:10" ht="13">
      <c r="J45019" s="169"/>
    </row>
    <row r="45020" spans="10:10" ht="13">
      <c r="J45020" s="169"/>
    </row>
    <row r="45021" spans="10:10" ht="13">
      <c r="J45021" s="169"/>
    </row>
    <row r="45022" spans="10:10" ht="13">
      <c r="J45022" s="169"/>
    </row>
    <row r="45023" spans="10:10" ht="13">
      <c r="J45023" s="169"/>
    </row>
    <row r="45024" spans="10:10" ht="13">
      <c r="J45024" s="169"/>
    </row>
    <row r="45025" spans="10:10" ht="13">
      <c r="J45025" s="169"/>
    </row>
    <row r="45026" spans="10:10" ht="13">
      <c r="J45026" s="169"/>
    </row>
    <row r="45027" spans="10:10" ht="13">
      <c r="J45027" s="169"/>
    </row>
    <row r="45028" spans="10:10" ht="13">
      <c r="J45028" s="169"/>
    </row>
    <row r="45029" spans="10:10" ht="13">
      <c r="J45029" s="169"/>
    </row>
    <row r="45030" spans="10:10" ht="13">
      <c r="J45030" s="169"/>
    </row>
    <row r="45031" spans="10:10" ht="13">
      <c r="J45031" s="169"/>
    </row>
    <row r="45032" spans="10:10" ht="13">
      <c r="J45032" s="169"/>
    </row>
    <row r="45033" spans="10:10" ht="13">
      <c r="J45033" s="169"/>
    </row>
    <row r="45034" spans="10:10" ht="13">
      <c r="J45034" s="169"/>
    </row>
    <row r="45035" spans="10:10" ht="13">
      <c r="J45035" s="169"/>
    </row>
    <row r="45036" spans="10:10" ht="13">
      <c r="J45036" s="169"/>
    </row>
    <row r="45037" spans="10:10" ht="13">
      <c r="J45037" s="169"/>
    </row>
    <row r="45038" spans="10:10" ht="13">
      <c r="J45038" s="169"/>
    </row>
    <row r="45039" spans="10:10" ht="13">
      <c r="J45039" s="169"/>
    </row>
    <row r="45040" spans="10:10" ht="13">
      <c r="J45040" s="169"/>
    </row>
    <row r="45041" spans="10:10" ht="13">
      <c r="J45041" s="169"/>
    </row>
    <row r="45042" spans="10:10" ht="13">
      <c r="J45042" s="169"/>
    </row>
    <row r="45043" spans="10:10" ht="13">
      <c r="J45043" s="169"/>
    </row>
    <row r="45044" spans="10:10" ht="13">
      <c r="J45044" s="169"/>
    </row>
    <row r="45045" spans="10:10" ht="13">
      <c r="J45045" s="169"/>
    </row>
    <row r="45046" spans="10:10" ht="13">
      <c r="J45046" s="169"/>
    </row>
    <row r="45047" spans="10:10" ht="13">
      <c r="J45047" s="169"/>
    </row>
    <row r="45048" spans="10:10" ht="13">
      <c r="J45048" s="169"/>
    </row>
    <row r="45049" spans="10:10" ht="13">
      <c r="J45049" s="169"/>
    </row>
    <row r="45050" spans="10:10" ht="13">
      <c r="J45050" s="169"/>
    </row>
    <row r="45051" spans="10:10" ht="13">
      <c r="J45051" s="169"/>
    </row>
    <row r="45052" spans="10:10" ht="13">
      <c r="J45052" s="169"/>
    </row>
    <row r="45053" spans="10:10" ht="13">
      <c r="J45053" s="169"/>
    </row>
    <row r="45054" spans="10:10" ht="13">
      <c r="J45054" s="169"/>
    </row>
    <row r="45055" spans="10:10" ht="13">
      <c r="J45055" s="169"/>
    </row>
    <row r="45056" spans="10:10" ht="13">
      <c r="J45056" s="169"/>
    </row>
    <row r="45057" spans="10:10" ht="13">
      <c r="J45057" s="169"/>
    </row>
    <row r="45058" spans="10:10" ht="13">
      <c r="J45058" s="169"/>
    </row>
    <row r="45059" spans="10:10" ht="13">
      <c r="J45059" s="169"/>
    </row>
    <row r="45060" spans="10:10" ht="13">
      <c r="J45060" s="169"/>
    </row>
    <row r="45061" spans="10:10" ht="13">
      <c r="J45061" s="169"/>
    </row>
    <row r="45062" spans="10:10" ht="13">
      <c r="J45062" s="169"/>
    </row>
    <row r="45063" spans="10:10" ht="13">
      <c r="J45063" s="169"/>
    </row>
    <row r="45064" spans="10:10" ht="13">
      <c r="J45064" s="169"/>
    </row>
    <row r="45065" spans="10:10" ht="13">
      <c r="J45065" s="169"/>
    </row>
    <row r="45066" spans="10:10" ht="13">
      <c r="J45066" s="169"/>
    </row>
    <row r="45067" spans="10:10" ht="13">
      <c r="J45067" s="169"/>
    </row>
    <row r="45068" spans="10:10" ht="13">
      <c r="J45068" s="169"/>
    </row>
    <row r="45069" spans="10:10" ht="13">
      <c r="J45069" s="169"/>
    </row>
    <row r="45070" spans="10:10" ht="13">
      <c r="J45070" s="169"/>
    </row>
    <row r="45071" spans="10:10" ht="13">
      <c r="J45071" s="169"/>
    </row>
    <row r="45072" spans="10:10" ht="13">
      <c r="J45072" s="169"/>
    </row>
    <row r="45073" spans="10:10" ht="13">
      <c r="J45073" s="169"/>
    </row>
    <row r="45074" spans="10:10" ht="13">
      <c r="J45074" s="169"/>
    </row>
    <row r="45075" spans="10:10" ht="13">
      <c r="J45075" s="169"/>
    </row>
    <row r="45076" spans="10:10" ht="13">
      <c r="J45076" s="169"/>
    </row>
    <row r="45077" spans="10:10" ht="13">
      <c r="J45077" s="169"/>
    </row>
    <row r="45078" spans="10:10" ht="13">
      <c r="J45078" s="169"/>
    </row>
    <row r="45079" spans="10:10" ht="13">
      <c r="J45079" s="169"/>
    </row>
    <row r="45080" spans="10:10" ht="13">
      <c r="J45080" s="169"/>
    </row>
    <row r="45081" spans="10:10" ht="13">
      <c r="J45081" s="169"/>
    </row>
    <row r="45082" spans="10:10" ht="13">
      <c r="J45082" s="169"/>
    </row>
    <row r="45083" spans="10:10" ht="13">
      <c r="J45083" s="169"/>
    </row>
    <row r="45084" spans="10:10" ht="13">
      <c r="J45084" s="169"/>
    </row>
    <row r="45085" spans="10:10" ht="13">
      <c r="J45085" s="169"/>
    </row>
    <row r="45086" spans="10:10" ht="13">
      <c r="J45086" s="169"/>
    </row>
    <row r="45087" spans="10:10" ht="13">
      <c r="J45087" s="169"/>
    </row>
    <row r="45088" spans="10:10" ht="13">
      <c r="J45088" s="169"/>
    </row>
    <row r="45089" spans="10:10" ht="13">
      <c r="J45089" s="169"/>
    </row>
    <row r="45090" spans="10:10" ht="13">
      <c r="J45090" s="169"/>
    </row>
    <row r="45091" spans="10:10" ht="13">
      <c r="J45091" s="169"/>
    </row>
    <row r="45092" spans="10:10" ht="13">
      <c r="J45092" s="169"/>
    </row>
    <row r="45093" spans="10:10" ht="13">
      <c r="J45093" s="169"/>
    </row>
    <row r="45094" spans="10:10" ht="13">
      <c r="J45094" s="169"/>
    </row>
    <row r="45095" spans="10:10" ht="13">
      <c r="J45095" s="169"/>
    </row>
    <row r="45096" spans="10:10" ht="13">
      <c r="J45096" s="169"/>
    </row>
    <row r="45097" spans="10:10" ht="13">
      <c r="J45097" s="169"/>
    </row>
    <row r="45098" spans="10:10" ht="13">
      <c r="J45098" s="169"/>
    </row>
    <row r="45099" spans="10:10" ht="13">
      <c r="J45099" s="169"/>
    </row>
    <row r="45100" spans="10:10" ht="13">
      <c r="J45100" s="169"/>
    </row>
    <row r="45101" spans="10:10" ht="13">
      <c r="J45101" s="169"/>
    </row>
    <row r="45102" spans="10:10" ht="13">
      <c r="J45102" s="169"/>
    </row>
    <row r="45103" spans="10:10" ht="13">
      <c r="J45103" s="169"/>
    </row>
    <row r="45104" spans="10:10" ht="13">
      <c r="J45104" s="169"/>
    </row>
    <row r="45105" spans="10:10" ht="13">
      <c r="J45105" s="169"/>
    </row>
    <row r="45106" spans="10:10" ht="13">
      <c r="J45106" s="169"/>
    </row>
    <row r="45107" spans="10:10" ht="13">
      <c r="J45107" s="169"/>
    </row>
    <row r="45108" spans="10:10" ht="13">
      <c r="J45108" s="169"/>
    </row>
    <row r="45109" spans="10:10" ht="13">
      <c r="J45109" s="169"/>
    </row>
    <row r="45110" spans="10:10" ht="13">
      <c r="J45110" s="169"/>
    </row>
    <row r="45111" spans="10:10" ht="13">
      <c r="J45111" s="169"/>
    </row>
    <row r="45112" spans="10:10" ht="13">
      <c r="J45112" s="169"/>
    </row>
    <row r="45113" spans="10:10" ht="13">
      <c r="J45113" s="169"/>
    </row>
    <row r="45114" spans="10:10" ht="13">
      <c r="J45114" s="169"/>
    </row>
    <row r="45115" spans="10:10" ht="13">
      <c r="J45115" s="169"/>
    </row>
    <row r="45116" spans="10:10" ht="13">
      <c r="J45116" s="169"/>
    </row>
    <row r="45117" spans="10:10" ht="13">
      <c r="J45117" s="169"/>
    </row>
    <row r="45118" spans="10:10" ht="13">
      <c r="J45118" s="169"/>
    </row>
    <row r="45119" spans="10:10" ht="13">
      <c r="J45119" s="169"/>
    </row>
    <row r="45120" spans="10:10" ht="13">
      <c r="J45120" s="169"/>
    </row>
    <row r="45121" spans="10:10" ht="13">
      <c r="J45121" s="169"/>
    </row>
    <row r="45122" spans="10:10" ht="13">
      <c r="J45122" s="169"/>
    </row>
    <row r="45123" spans="10:10" ht="13">
      <c r="J45123" s="169"/>
    </row>
    <row r="45124" spans="10:10" ht="13">
      <c r="J45124" s="169"/>
    </row>
    <row r="45125" spans="10:10" ht="13">
      <c r="J45125" s="169"/>
    </row>
    <row r="45126" spans="10:10" ht="13">
      <c r="J45126" s="169"/>
    </row>
    <row r="45127" spans="10:10" ht="13">
      <c r="J45127" s="169"/>
    </row>
    <row r="45128" spans="10:10" ht="13">
      <c r="J45128" s="169"/>
    </row>
    <row r="45129" spans="10:10" ht="13">
      <c r="J45129" s="169"/>
    </row>
    <row r="45130" spans="10:10" ht="13">
      <c r="J45130" s="169"/>
    </row>
    <row r="45131" spans="10:10" ht="13">
      <c r="J45131" s="169"/>
    </row>
    <row r="45132" spans="10:10" ht="13">
      <c r="J45132" s="169"/>
    </row>
    <row r="45133" spans="10:10" ht="13">
      <c r="J45133" s="169"/>
    </row>
    <row r="45134" spans="10:10" ht="13">
      <c r="J45134" s="169"/>
    </row>
    <row r="45135" spans="10:10" ht="13">
      <c r="J45135" s="169"/>
    </row>
    <row r="45136" spans="10:10" ht="13">
      <c r="J45136" s="169"/>
    </row>
    <row r="45137" spans="10:10" ht="13">
      <c r="J45137" s="169"/>
    </row>
    <row r="45138" spans="10:10" ht="13">
      <c r="J45138" s="169"/>
    </row>
    <row r="45139" spans="10:10" ht="13">
      <c r="J45139" s="169"/>
    </row>
    <row r="45140" spans="10:10" ht="13">
      <c r="J45140" s="169"/>
    </row>
    <row r="45141" spans="10:10" ht="13">
      <c r="J45141" s="169"/>
    </row>
    <row r="45142" spans="10:10" ht="13">
      <c r="J45142" s="169"/>
    </row>
    <row r="45143" spans="10:10" ht="13">
      <c r="J45143" s="169"/>
    </row>
    <row r="45144" spans="10:10" ht="13">
      <c r="J45144" s="169"/>
    </row>
    <row r="45145" spans="10:10" ht="13">
      <c r="J45145" s="169"/>
    </row>
    <row r="45146" spans="10:10" ht="13">
      <c r="J45146" s="169"/>
    </row>
    <row r="45147" spans="10:10" ht="13">
      <c r="J45147" s="169"/>
    </row>
    <row r="45148" spans="10:10" ht="13">
      <c r="J45148" s="169"/>
    </row>
    <row r="45149" spans="10:10" ht="13">
      <c r="J45149" s="169"/>
    </row>
    <row r="45150" spans="10:10" ht="13">
      <c r="J45150" s="169"/>
    </row>
    <row r="45151" spans="10:10" ht="13">
      <c r="J45151" s="169"/>
    </row>
    <row r="45152" spans="10:10" ht="13">
      <c r="J45152" s="169"/>
    </row>
    <row r="45153" spans="10:10" ht="13">
      <c r="J45153" s="169"/>
    </row>
    <row r="45154" spans="10:10" ht="13">
      <c r="J45154" s="169"/>
    </row>
    <row r="45155" spans="10:10" ht="13">
      <c r="J45155" s="169"/>
    </row>
    <row r="45156" spans="10:10" ht="13">
      <c r="J45156" s="169"/>
    </row>
    <row r="45157" spans="10:10" ht="13">
      <c r="J45157" s="169"/>
    </row>
    <row r="45158" spans="10:10" ht="13">
      <c r="J45158" s="169"/>
    </row>
    <row r="45159" spans="10:10" ht="13">
      <c r="J45159" s="169"/>
    </row>
    <row r="45160" spans="10:10" ht="13">
      <c r="J45160" s="169"/>
    </row>
    <row r="45161" spans="10:10" ht="13">
      <c r="J45161" s="169"/>
    </row>
    <row r="45162" spans="10:10" ht="13">
      <c r="J45162" s="169"/>
    </row>
    <row r="45163" spans="10:10" ht="13">
      <c r="J45163" s="169"/>
    </row>
    <row r="45164" spans="10:10" ht="13">
      <c r="J45164" s="169"/>
    </row>
    <row r="45165" spans="10:10" ht="13">
      <c r="J45165" s="169"/>
    </row>
    <row r="45166" spans="10:10" ht="13">
      <c r="J45166" s="169"/>
    </row>
    <row r="45167" spans="10:10" ht="13">
      <c r="J45167" s="169"/>
    </row>
    <row r="45168" spans="10:10" ht="13">
      <c r="J45168" s="169"/>
    </row>
    <row r="45169" spans="10:10" ht="13">
      <c r="J45169" s="169"/>
    </row>
    <row r="45170" spans="10:10" ht="13">
      <c r="J45170" s="169"/>
    </row>
    <row r="45171" spans="10:10" ht="13">
      <c r="J45171" s="169"/>
    </row>
    <row r="45172" spans="10:10" ht="13">
      <c r="J45172" s="169"/>
    </row>
    <row r="45173" spans="10:10" ht="13">
      <c r="J45173" s="169"/>
    </row>
    <row r="45174" spans="10:10" ht="13">
      <c r="J45174" s="169"/>
    </row>
    <row r="45175" spans="10:10" ht="13">
      <c r="J45175" s="169"/>
    </row>
    <row r="45176" spans="10:10" ht="13">
      <c r="J45176" s="169"/>
    </row>
    <row r="45177" spans="10:10" ht="13">
      <c r="J45177" s="169"/>
    </row>
    <row r="45178" spans="10:10" ht="13">
      <c r="J45178" s="169"/>
    </row>
    <row r="45179" spans="10:10" ht="13">
      <c r="J45179" s="169"/>
    </row>
    <row r="45180" spans="10:10" ht="13">
      <c r="J45180" s="169"/>
    </row>
    <row r="45181" spans="10:10" ht="13">
      <c r="J45181" s="169"/>
    </row>
    <row r="45182" spans="10:10" ht="13">
      <c r="J45182" s="169"/>
    </row>
    <row r="45183" spans="10:10" ht="13">
      <c r="J45183" s="169"/>
    </row>
    <row r="45184" spans="10:10" ht="13">
      <c r="J45184" s="169"/>
    </row>
    <row r="45185" spans="10:10" ht="13">
      <c r="J45185" s="169"/>
    </row>
    <row r="45186" spans="10:10" ht="13">
      <c r="J45186" s="169"/>
    </row>
    <row r="45187" spans="10:10" ht="13">
      <c r="J45187" s="169"/>
    </row>
    <row r="45188" spans="10:10" ht="13">
      <c r="J45188" s="169"/>
    </row>
    <row r="45189" spans="10:10" ht="13">
      <c r="J45189" s="169"/>
    </row>
    <row r="45190" spans="10:10" ht="13">
      <c r="J45190" s="169"/>
    </row>
    <row r="45191" spans="10:10" ht="13">
      <c r="J45191" s="169"/>
    </row>
    <row r="45192" spans="10:10" ht="13">
      <c r="J45192" s="169"/>
    </row>
    <row r="45193" spans="10:10" ht="13">
      <c r="J45193" s="169"/>
    </row>
    <row r="45194" spans="10:10" ht="13">
      <c r="J45194" s="169"/>
    </row>
    <row r="45195" spans="10:10" ht="13">
      <c r="J45195" s="169"/>
    </row>
    <row r="45196" spans="10:10" ht="13">
      <c r="J45196" s="169"/>
    </row>
    <row r="45197" spans="10:10" ht="13">
      <c r="J45197" s="169"/>
    </row>
    <row r="45198" spans="10:10" ht="13">
      <c r="J45198" s="169"/>
    </row>
    <row r="45199" spans="10:10" ht="13">
      <c r="J45199" s="169"/>
    </row>
    <row r="45200" spans="10:10" ht="13">
      <c r="J45200" s="169"/>
    </row>
    <row r="45201" spans="10:10" ht="13">
      <c r="J45201" s="169"/>
    </row>
    <row r="45202" spans="10:10" ht="13">
      <c r="J45202" s="169"/>
    </row>
    <row r="45203" spans="10:10" ht="13">
      <c r="J45203" s="169"/>
    </row>
    <row r="45204" spans="10:10" ht="13">
      <c r="J45204" s="169"/>
    </row>
    <row r="45205" spans="10:10" ht="13">
      <c r="J45205" s="169"/>
    </row>
    <row r="45206" spans="10:10" ht="13">
      <c r="J45206" s="169"/>
    </row>
    <row r="45207" spans="10:10" ht="13">
      <c r="J45207" s="169"/>
    </row>
    <row r="45208" spans="10:10" ht="13">
      <c r="J45208" s="169"/>
    </row>
    <row r="45209" spans="10:10" ht="13">
      <c r="J45209" s="169"/>
    </row>
    <row r="45210" spans="10:10" ht="13">
      <c r="J45210" s="169"/>
    </row>
    <row r="45211" spans="10:10" ht="13">
      <c r="J45211" s="169"/>
    </row>
    <row r="45212" spans="10:10" ht="13">
      <c r="J45212" s="169"/>
    </row>
    <row r="45213" spans="10:10" ht="13">
      <c r="J45213" s="169"/>
    </row>
    <row r="45214" spans="10:10" ht="13">
      <c r="J45214" s="169"/>
    </row>
    <row r="45215" spans="10:10" ht="13">
      <c r="J45215" s="169"/>
    </row>
    <row r="45216" spans="10:10" ht="13">
      <c r="J45216" s="169"/>
    </row>
    <row r="45217" spans="10:10" ht="13">
      <c r="J45217" s="169"/>
    </row>
    <row r="45218" spans="10:10" ht="13">
      <c r="J45218" s="169"/>
    </row>
    <row r="45219" spans="10:10" ht="13">
      <c r="J45219" s="169"/>
    </row>
    <row r="45220" spans="10:10" ht="13">
      <c r="J45220" s="169"/>
    </row>
    <row r="45221" spans="10:10" ht="13">
      <c r="J45221" s="169"/>
    </row>
    <row r="45222" spans="10:10" ht="13">
      <c r="J45222" s="169"/>
    </row>
    <row r="45223" spans="10:10" ht="13">
      <c r="J45223" s="169"/>
    </row>
    <row r="45224" spans="10:10" ht="13">
      <c r="J45224" s="169"/>
    </row>
    <row r="45225" spans="10:10" ht="13">
      <c r="J45225" s="169"/>
    </row>
    <row r="45226" spans="10:10" ht="13">
      <c r="J45226" s="169"/>
    </row>
    <row r="45227" spans="10:10" ht="13">
      <c r="J45227" s="169"/>
    </row>
    <row r="45228" spans="10:10" ht="13">
      <c r="J45228" s="169"/>
    </row>
    <row r="45229" spans="10:10" ht="13">
      <c r="J45229" s="169"/>
    </row>
    <row r="45230" spans="10:10" ht="13">
      <c r="J45230" s="169"/>
    </row>
    <row r="45231" spans="10:10" ht="13">
      <c r="J45231" s="169"/>
    </row>
    <row r="45232" spans="10:10" ht="13">
      <c r="J45232" s="169"/>
    </row>
    <row r="45233" spans="10:10" ht="13">
      <c r="J45233" s="169"/>
    </row>
    <row r="45234" spans="10:10" ht="13">
      <c r="J45234" s="169"/>
    </row>
    <row r="45235" spans="10:10" ht="13">
      <c r="J45235" s="169"/>
    </row>
    <row r="45236" spans="10:10" ht="13">
      <c r="J45236" s="169"/>
    </row>
    <row r="45237" spans="10:10" ht="13">
      <c r="J45237" s="169"/>
    </row>
    <row r="45238" spans="10:10" ht="13">
      <c r="J45238" s="169"/>
    </row>
    <row r="45239" spans="10:10" ht="13">
      <c r="J45239" s="169"/>
    </row>
    <row r="45240" spans="10:10" ht="13">
      <c r="J45240" s="169"/>
    </row>
    <row r="45241" spans="10:10" ht="13">
      <c r="J45241" s="169"/>
    </row>
    <row r="45242" spans="10:10" ht="13">
      <c r="J45242" s="169"/>
    </row>
    <row r="45243" spans="10:10" ht="13">
      <c r="J45243" s="169"/>
    </row>
    <row r="45244" spans="10:10" ht="13">
      <c r="J45244" s="169"/>
    </row>
    <row r="45245" spans="10:10" ht="13">
      <c r="J45245" s="169"/>
    </row>
    <row r="45246" spans="10:10" ht="13">
      <c r="J45246" s="169"/>
    </row>
    <row r="45247" spans="10:10" ht="13">
      <c r="J45247" s="169"/>
    </row>
    <row r="45248" spans="10:10" ht="13">
      <c r="J45248" s="169"/>
    </row>
    <row r="45249" spans="10:10" ht="13">
      <c r="J45249" s="169"/>
    </row>
    <row r="45250" spans="10:10" ht="13">
      <c r="J45250" s="169"/>
    </row>
    <row r="45251" spans="10:10" ht="13">
      <c r="J45251" s="169"/>
    </row>
    <row r="45252" spans="10:10" ht="13">
      <c r="J45252" s="169"/>
    </row>
    <row r="45253" spans="10:10" ht="13">
      <c r="J45253" s="169"/>
    </row>
    <row r="45254" spans="10:10" ht="13">
      <c r="J45254" s="169"/>
    </row>
    <row r="45255" spans="10:10" ht="13">
      <c r="J45255" s="169"/>
    </row>
    <row r="45256" spans="10:10" ht="13">
      <c r="J45256" s="169"/>
    </row>
    <row r="45257" spans="10:10" ht="13">
      <c r="J45257" s="169"/>
    </row>
    <row r="45258" spans="10:10" ht="13">
      <c r="J45258" s="169"/>
    </row>
    <row r="45259" spans="10:10" ht="13">
      <c r="J45259" s="169"/>
    </row>
    <row r="45260" spans="10:10" ht="13">
      <c r="J45260" s="169"/>
    </row>
    <row r="45261" spans="10:10" ht="13">
      <c r="J45261" s="169"/>
    </row>
    <row r="45262" spans="10:10" ht="13">
      <c r="J45262" s="169"/>
    </row>
    <row r="45263" spans="10:10" ht="13">
      <c r="J45263" s="169"/>
    </row>
    <row r="45264" spans="10:10" ht="13">
      <c r="J45264" s="169"/>
    </row>
    <row r="45265" spans="10:10" ht="13">
      <c r="J45265" s="169"/>
    </row>
    <row r="45266" spans="10:10" ht="13">
      <c r="J45266" s="169"/>
    </row>
    <row r="45267" spans="10:10" ht="13">
      <c r="J45267" s="169"/>
    </row>
    <row r="45268" spans="10:10" ht="13">
      <c r="J45268" s="169"/>
    </row>
    <row r="45269" spans="10:10" ht="13">
      <c r="J45269" s="169"/>
    </row>
    <row r="45270" spans="10:10" ht="13">
      <c r="J45270" s="169"/>
    </row>
    <row r="45271" spans="10:10" ht="13">
      <c r="J45271" s="169"/>
    </row>
    <row r="45272" spans="10:10" ht="13">
      <c r="J45272" s="169"/>
    </row>
    <row r="45273" spans="10:10" ht="13">
      <c r="J45273" s="169"/>
    </row>
    <row r="45274" spans="10:10" ht="13">
      <c r="J45274" s="169"/>
    </row>
    <row r="45275" spans="10:10" ht="13">
      <c r="J45275" s="169"/>
    </row>
    <row r="45276" spans="10:10" ht="13">
      <c r="J45276" s="169"/>
    </row>
    <row r="45277" spans="10:10" ht="13">
      <c r="J45277" s="169"/>
    </row>
    <row r="45278" spans="10:10" ht="13">
      <c r="J45278" s="169"/>
    </row>
    <row r="45279" spans="10:10" ht="13">
      <c r="J45279" s="169"/>
    </row>
    <row r="45280" spans="10:10" ht="13">
      <c r="J45280" s="169"/>
    </row>
    <row r="45281" spans="10:10" ht="13">
      <c r="J45281" s="169"/>
    </row>
    <row r="45282" spans="10:10" ht="13">
      <c r="J45282" s="169"/>
    </row>
    <row r="45283" spans="10:10" ht="13">
      <c r="J45283" s="169"/>
    </row>
    <row r="45284" spans="10:10" ht="13">
      <c r="J45284" s="169"/>
    </row>
    <row r="45285" spans="10:10" ht="13">
      <c r="J45285" s="169"/>
    </row>
    <row r="45286" spans="10:10" ht="13">
      <c r="J45286" s="169"/>
    </row>
    <row r="45287" spans="10:10" ht="13">
      <c r="J45287" s="169"/>
    </row>
    <row r="45288" spans="10:10" ht="13">
      <c r="J45288" s="169"/>
    </row>
    <row r="45289" spans="10:10" ht="13">
      <c r="J45289" s="169"/>
    </row>
    <row r="45290" spans="10:10" ht="13">
      <c r="J45290" s="169"/>
    </row>
    <row r="45291" spans="10:10" ht="13">
      <c r="J45291" s="169"/>
    </row>
    <row r="45292" spans="10:10" ht="13">
      <c r="J45292" s="169"/>
    </row>
    <row r="45293" spans="10:10" ht="13">
      <c r="J45293" s="169"/>
    </row>
    <row r="45294" spans="10:10" ht="13">
      <c r="J45294" s="169"/>
    </row>
    <row r="45295" spans="10:10" ht="13">
      <c r="J45295" s="169"/>
    </row>
    <row r="45296" spans="10:10" ht="13">
      <c r="J45296" s="169"/>
    </row>
    <row r="45297" spans="10:10" ht="13">
      <c r="J45297" s="169"/>
    </row>
    <row r="45298" spans="10:10" ht="13">
      <c r="J45298" s="169"/>
    </row>
    <row r="45299" spans="10:10" ht="13">
      <c r="J45299" s="169"/>
    </row>
    <row r="45300" spans="10:10" ht="13">
      <c r="J45300" s="169"/>
    </row>
    <row r="45301" spans="10:10" ht="13">
      <c r="J45301" s="169"/>
    </row>
    <row r="45302" spans="10:10" ht="13">
      <c r="J45302" s="169"/>
    </row>
    <row r="45303" spans="10:10" ht="13">
      <c r="J45303" s="169"/>
    </row>
    <row r="45304" spans="10:10" ht="13">
      <c r="J45304" s="169"/>
    </row>
    <row r="45305" spans="10:10" ht="13">
      <c r="J45305" s="169"/>
    </row>
    <row r="45306" spans="10:10" ht="13">
      <c r="J45306" s="169"/>
    </row>
    <row r="45307" spans="10:10" ht="13">
      <c r="J45307" s="169"/>
    </row>
    <row r="45308" spans="10:10" ht="13">
      <c r="J45308" s="169"/>
    </row>
    <row r="45309" spans="10:10" ht="13">
      <c r="J45309" s="169"/>
    </row>
    <row r="45310" spans="10:10" ht="13">
      <c r="J45310" s="169"/>
    </row>
    <row r="45311" spans="10:10" ht="13">
      <c r="J45311" s="169"/>
    </row>
    <row r="45312" spans="10:10" ht="13">
      <c r="J45312" s="169"/>
    </row>
    <row r="45313" spans="10:10" ht="13">
      <c r="J45313" s="169"/>
    </row>
    <row r="45314" spans="10:10" ht="13">
      <c r="J45314" s="169"/>
    </row>
    <row r="45315" spans="10:10" ht="13">
      <c r="J45315" s="169"/>
    </row>
    <row r="45316" spans="10:10" ht="13">
      <c r="J45316" s="169"/>
    </row>
    <row r="45317" spans="10:10" ht="13">
      <c r="J45317" s="169"/>
    </row>
    <row r="45318" spans="10:10" ht="13">
      <c r="J45318" s="169"/>
    </row>
    <row r="45319" spans="10:10" ht="13">
      <c r="J45319" s="169"/>
    </row>
    <row r="45320" spans="10:10" ht="13">
      <c r="J45320" s="169"/>
    </row>
    <row r="45321" spans="10:10" ht="13">
      <c r="J45321" s="169"/>
    </row>
    <row r="45322" spans="10:10" ht="13">
      <c r="J45322" s="169"/>
    </row>
    <row r="45323" spans="10:10" ht="13">
      <c r="J45323" s="169"/>
    </row>
    <row r="45324" spans="10:10" ht="13">
      <c r="J45324" s="169"/>
    </row>
    <row r="45325" spans="10:10" ht="13">
      <c r="J45325" s="169"/>
    </row>
    <row r="45326" spans="10:10" ht="13">
      <c r="J45326" s="169"/>
    </row>
    <row r="45327" spans="10:10" ht="13">
      <c r="J45327" s="169"/>
    </row>
    <row r="45328" spans="10:10" ht="13">
      <c r="J45328" s="169"/>
    </row>
    <row r="45329" spans="10:10" ht="13">
      <c r="J45329" s="169"/>
    </row>
    <row r="45330" spans="10:10" ht="13">
      <c r="J45330" s="169"/>
    </row>
    <row r="45331" spans="10:10" ht="13">
      <c r="J45331" s="169"/>
    </row>
    <row r="45332" spans="10:10" ht="13">
      <c r="J45332" s="169"/>
    </row>
    <row r="45333" spans="10:10" ht="13">
      <c r="J45333" s="169"/>
    </row>
    <row r="45334" spans="10:10" ht="13">
      <c r="J45334" s="169"/>
    </row>
    <row r="45335" spans="10:10" ht="13">
      <c r="J45335" s="169"/>
    </row>
    <row r="45336" spans="10:10" ht="13">
      <c r="J45336" s="169"/>
    </row>
    <row r="45337" spans="10:10" ht="13">
      <c r="J45337" s="169"/>
    </row>
    <row r="45338" spans="10:10" ht="13">
      <c r="J45338" s="169"/>
    </row>
    <row r="45339" spans="10:10" ht="13">
      <c r="J45339" s="169"/>
    </row>
    <row r="45340" spans="10:10" ht="13">
      <c r="J45340" s="169"/>
    </row>
    <row r="45341" spans="10:10" ht="13">
      <c r="J45341" s="169"/>
    </row>
    <row r="45342" spans="10:10" ht="13">
      <c r="J45342" s="169"/>
    </row>
    <row r="45343" spans="10:10" ht="13">
      <c r="J45343" s="169"/>
    </row>
    <row r="45344" spans="10:10" ht="13">
      <c r="J45344" s="169"/>
    </row>
    <row r="45345" spans="10:10" ht="13">
      <c r="J45345" s="169"/>
    </row>
    <row r="45346" spans="10:10" ht="13">
      <c r="J45346" s="169"/>
    </row>
    <row r="45347" spans="10:10" ht="13">
      <c r="J45347" s="169"/>
    </row>
    <row r="45348" spans="10:10" ht="13">
      <c r="J45348" s="169"/>
    </row>
    <row r="45349" spans="10:10" ht="13">
      <c r="J45349" s="169"/>
    </row>
    <row r="45350" spans="10:10" ht="13">
      <c r="J45350" s="169"/>
    </row>
    <row r="45351" spans="10:10" ht="13">
      <c r="J45351" s="169"/>
    </row>
    <row r="45352" spans="10:10" ht="13">
      <c r="J45352" s="169"/>
    </row>
    <row r="45353" spans="10:10" ht="13">
      <c r="J45353" s="169"/>
    </row>
    <row r="45354" spans="10:10" ht="13">
      <c r="J45354" s="169"/>
    </row>
    <row r="45355" spans="10:10" ht="13">
      <c r="J45355" s="169"/>
    </row>
    <row r="45356" spans="10:10" ht="13">
      <c r="J45356" s="169"/>
    </row>
    <row r="45357" spans="10:10" ht="13">
      <c r="J45357" s="169"/>
    </row>
    <row r="45358" spans="10:10" ht="13">
      <c r="J45358" s="169"/>
    </row>
    <row r="45359" spans="10:10" ht="13">
      <c r="J45359" s="169"/>
    </row>
    <row r="45360" spans="10:10" ht="13">
      <c r="J45360" s="169"/>
    </row>
    <row r="45361" spans="10:10" ht="13">
      <c r="J45361" s="169"/>
    </row>
    <row r="45362" spans="10:10" ht="13">
      <c r="J45362" s="169"/>
    </row>
    <row r="45363" spans="10:10" ht="13">
      <c r="J45363" s="169"/>
    </row>
    <row r="45364" spans="10:10" ht="13">
      <c r="J45364" s="169"/>
    </row>
    <row r="45365" spans="10:10" ht="13">
      <c r="J45365" s="169"/>
    </row>
    <row r="45366" spans="10:10" ht="13">
      <c r="J45366" s="169"/>
    </row>
    <row r="45367" spans="10:10" ht="13">
      <c r="J45367" s="169"/>
    </row>
    <row r="45368" spans="10:10" ht="13">
      <c r="J45368" s="169"/>
    </row>
    <row r="45369" spans="10:10" ht="13">
      <c r="J45369" s="169"/>
    </row>
    <row r="45370" spans="10:10" ht="13">
      <c r="J45370" s="169"/>
    </row>
    <row r="45371" spans="10:10" ht="13">
      <c r="J45371" s="169"/>
    </row>
    <row r="45372" spans="10:10" ht="13">
      <c r="J45372" s="169"/>
    </row>
    <row r="45373" spans="10:10" ht="13">
      <c r="J45373" s="169"/>
    </row>
    <row r="45374" spans="10:10" ht="13">
      <c r="J45374" s="169"/>
    </row>
    <row r="45375" spans="10:10" ht="13">
      <c r="J45375" s="169"/>
    </row>
    <row r="45376" spans="10:10" ht="13">
      <c r="J45376" s="169"/>
    </row>
    <row r="45377" spans="10:10" ht="13">
      <c r="J45377" s="169"/>
    </row>
    <row r="45378" spans="10:10" ht="13">
      <c r="J45378" s="169"/>
    </row>
    <row r="45379" spans="10:10" ht="13">
      <c r="J45379" s="169"/>
    </row>
    <row r="45380" spans="10:10" ht="13">
      <c r="J45380" s="169"/>
    </row>
    <row r="45381" spans="10:10" ht="13">
      <c r="J45381" s="169"/>
    </row>
    <row r="45382" spans="10:10" ht="13">
      <c r="J45382" s="169"/>
    </row>
    <row r="45383" spans="10:10" ht="13">
      <c r="J45383" s="169"/>
    </row>
    <row r="45384" spans="10:10" ht="13">
      <c r="J45384" s="169"/>
    </row>
    <row r="45385" spans="10:10" ht="13">
      <c r="J45385" s="169"/>
    </row>
    <row r="45386" spans="10:10" ht="13">
      <c r="J45386" s="169"/>
    </row>
    <row r="45387" spans="10:10" ht="13">
      <c r="J45387" s="169"/>
    </row>
    <row r="45388" spans="10:10" ht="13">
      <c r="J45388" s="169"/>
    </row>
    <row r="45389" spans="10:10" ht="13">
      <c r="J45389" s="169"/>
    </row>
    <row r="45390" spans="10:10" ht="13">
      <c r="J45390" s="169"/>
    </row>
    <row r="45391" spans="10:10" ht="13">
      <c r="J45391" s="169"/>
    </row>
    <row r="45392" spans="10:10" ht="13">
      <c r="J45392" s="169"/>
    </row>
    <row r="45393" spans="10:10" ht="13">
      <c r="J45393" s="169"/>
    </row>
    <row r="45394" spans="10:10" ht="13">
      <c r="J45394" s="169"/>
    </row>
    <row r="45395" spans="10:10" ht="13">
      <c r="J45395" s="169"/>
    </row>
    <row r="45396" spans="10:10" ht="13">
      <c r="J45396" s="169"/>
    </row>
    <row r="45397" spans="10:10" ht="13">
      <c r="J45397" s="169"/>
    </row>
    <row r="45398" spans="10:10" ht="13">
      <c r="J45398" s="169"/>
    </row>
    <row r="45399" spans="10:10" ht="13">
      <c r="J45399" s="169"/>
    </row>
    <row r="45400" spans="10:10" ht="13">
      <c r="J45400" s="169"/>
    </row>
    <row r="45401" spans="10:10" ht="13">
      <c r="J45401" s="169"/>
    </row>
    <row r="45402" spans="10:10" ht="13">
      <c r="J45402" s="169"/>
    </row>
    <row r="45403" spans="10:10" ht="13">
      <c r="J45403" s="169"/>
    </row>
    <row r="45404" spans="10:10" ht="13">
      <c r="J45404" s="169"/>
    </row>
    <row r="45405" spans="10:10" ht="13">
      <c r="J45405" s="169"/>
    </row>
    <row r="45406" spans="10:10" ht="13">
      <c r="J45406" s="169"/>
    </row>
    <row r="45407" spans="10:10" ht="13">
      <c r="J45407" s="169"/>
    </row>
    <row r="45408" spans="10:10" ht="13">
      <c r="J45408" s="169"/>
    </row>
    <row r="45409" spans="10:10" ht="13">
      <c r="J45409" s="169"/>
    </row>
    <row r="45410" spans="10:10" ht="13">
      <c r="J45410" s="169"/>
    </row>
    <row r="45411" spans="10:10" ht="13">
      <c r="J45411" s="169"/>
    </row>
    <row r="45412" spans="10:10" ht="13">
      <c r="J45412" s="169"/>
    </row>
    <row r="45413" spans="10:10" ht="13">
      <c r="J45413" s="169"/>
    </row>
    <row r="45414" spans="10:10" ht="13">
      <c r="J45414" s="169"/>
    </row>
    <row r="45415" spans="10:10" ht="13">
      <c r="J45415" s="169"/>
    </row>
    <row r="45416" spans="10:10" ht="13">
      <c r="J45416" s="169"/>
    </row>
    <row r="45417" spans="10:10" ht="13">
      <c r="J45417" s="169"/>
    </row>
    <row r="45418" spans="10:10" ht="13">
      <c r="J45418" s="169"/>
    </row>
    <row r="45419" spans="10:10" ht="13">
      <c r="J45419" s="169"/>
    </row>
    <row r="45420" spans="10:10" ht="13">
      <c r="J45420" s="169"/>
    </row>
    <row r="45421" spans="10:10" ht="13">
      <c r="J45421" s="169"/>
    </row>
    <row r="45422" spans="10:10" ht="13">
      <c r="J45422" s="169"/>
    </row>
    <row r="45423" spans="10:10" ht="13">
      <c r="J45423" s="169"/>
    </row>
    <row r="45424" spans="10:10" ht="13">
      <c r="J45424" s="169"/>
    </row>
    <row r="45425" spans="10:10" ht="13">
      <c r="J45425" s="169"/>
    </row>
    <row r="45426" spans="10:10" ht="13">
      <c r="J45426" s="169"/>
    </row>
    <row r="45427" spans="10:10" ht="13">
      <c r="J45427" s="169"/>
    </row>
    <row r="45428" spans="10:10" ht="13">
      <c r="J45428" s="169"/>
    </row>
    <row r="45429" spans="10:10" ht="13">
      <c r="J45429" s="169"/>
    </row>
    <row r="45430" spans="10:10" ht="13">
      <c r="J45430" s="169"/>
    </row>
    <row r="45431" spans="10:10" ht="13">
      <c r="J45431" s="169"/>
    </row>
    <row r="45432" spans="10:10" ht="13">
      <c r="J45432" s="169"/>
    </row>
    <row r="45433" spans="10:10" ht="13">
      <c r="J45433" s="169"/>
    </row>
    <row r="45434" spans="10:10" ht="13">
      <c r="J45434" s="169"/>
    </row>
    <row r="45435" spans="10:10" ht="13">
      <c r="J45435" s="169"/>
    </row>
    <row r="45436" spans="10:10" ht="13">
      <c r="J45436" s="169"/>
    </row>
    <row r="45437" spans="10:10" ht="13">
      <c r="J45437" s="169"/>
    </row>
    <row r="45438" spans="10:10" ht="13">
      <c r="J45438" s="169"/>
    </row>
    <row r="45439" spans="10:10" ht="13">
      <c r="J45439" s="169"/>
    </row>
    <row r="45440" spans="10:10" ht="13">
      <c r="J45440" s="169"/>
    </row>
    <row r="45441" spans="10:10" ht="13">
      <c r="J45441" s="169"/>
    </row>
    <row r="45442" spans="10:10" ht="13">
      <c r="J45442" s="169"/>
    </row>
    <row r="45443" spans="10:10" ht="13">
      <c r="J45443" s="169"/>
    </row>
    <row r="45444" spans="10:10" ht="13">
      <c r="J45444" s="169"/>
    </row>
    <row r="45445" spans="10:10" ht="13">
      <c r="J45445" s="169"/>
    </row>
    <row r="45446" spans="10:10" ht="13">
      <c r="J45446" s="169"/>
    </row>
    <row r="45447" spans="10:10" ht="13">
      <c r="J45447" s="169"/>
    </row>
    <row r="45448" spans="10:10" ht="13">
      <c r="J45448" s="169"/>
    </row>
    <row r="45449" spans="10:10" ht="13">
      <c r="J45449" s="169"/>
    </row>
    <row r="45450" spans="10:10" ht="13">
      <c r="J45450" s="169"/>
    </row>
    <row r="45451" spans="10:10" ht="13">
      <c r="J45451" s="169"/>
    </row>
    <row r="45452" spans="10:10" ht="13">
      <c r="J45452" s="169"/>
    </row>
    <row r="45453" spans="10:10" ht="13">
      <c r="J45453" s="169"/>
    </row>
    <row r="45454" spans="10:10" ht="13">
      <c r="J45454" s="169"/>
    </row>
    <row r="45455" spans="10:10" ht="13">
      <c r="J45455" s="169"/>
    </row>
    <row r="45456" spans="10:10" ht="13">
      <c r="J45456" s="169"/>
    </row>
    <row r="45457" spans="10:10" ht="13">
      <c r="J45457" s="169"/>
    </row>
    <row r="45458" spans="10:10" ht="13">
      <c r="J45458" s="169"/>
    </row>
    <row r="45459" spans="10:10" ht="13">
      <c r="J45459" s="169"/>
    </row>
    <row r="45460" spans="10:10" ht="13">
      <c r="J45460" s="169"/>
    </row>
    <row r="45461" spans="10:10" ht="13">
      <c r="J45461" s="169"/>
    </row>
    <row r="45462" spans="10:10" ht="13">
      <c r="J45462" s="169"/>
    </row>
    <row r="45463" spans="10:10" ht="13">
      <c r="J45463" s="169"/>
    </row>
    <row r="45464" spans="10:10" ht="13">
      <c r="J45464" s="169"/>
    </row>
    <row r="45465" spans="10:10" ht="13">
      <c r="J45465" s="169"/>
    </row>
    <row r="45466" spans="10:10" ht="13">
      <c r="J45466" s="169"/>
    </row>
    <row r="45467" spans="10:10" ht="13">
      <c r="J45467" s="169"/>
    </row>
    <row r="45468" spans="10:10" ht="13">
      <c r="J45468" s="169"/>
    </row>
    <row r="45469" spans="10:10" ht="13">
      <c r="J45469" s="169"/>
    </row>
    <row r="45470" spans="10:10" ht="13">
      <c r="J45470" s="169"/>
    </row>
    <row r="45471" spans="10:10" ht="13">
      <c r="J45471" s="169"/>
    </row>
    <row r="45472" spans="10:10" ht="13">
      <c r="J45472" s="169"/>
    </row>
    <row r="45473" spans="10:10" ht="13">
      <c r="J45473" s="169"/>
    </row>
    <row r="45474" spans="10:10" ht="13">
      <c r="J45474" s="169"/>
    </row>
    <row r="45475" spans="10:10" ht="13">
      <c r="J45475" s="169"/>
    </row>
    <row r="45476" spans="10:10" ht="13">
      <c r="J45476" s="169"/>
    </row>
    <row r="45477" spans="10:10" ht="13">
      <c r="J45477" s="169"/>
    </row>
    <row r="45478" spans="10:10" ht="13">
      <c r="J45478" s="169"/>
    </row>
    <row r="45479" spans="10:10" ht="13">
      <c r="J45479" s="169"/>
    </row>
    <row r="45480" spans="10:10" ht="13">
      <c r="J45480" s="169"/>
    </row>
    <row r="45481" spans="10:10" ht="13">
      <c r="J45481" s="169"/>
    </row>
    <row r="45482" spans="10:10" ht="13">
      <c r="J45482" s="169"/>
    </row>
    <row r="45483" spans="10:10" ht="13">
      <c r="J45483" s="169"/>
    </row>
    <row r="45484" spans="10:10" ht="13">
      <c r="J45484" s="169"/>
    </row>
    <row r="45485" spans="10:10" ht="13">
      <c r="J45485" s="169"/>
    </row>
    <row r="45486" spans="10:10" ht="13">
      <c r="J45486" s="169"/>
    </row>
    <row r="45487" spans="10:10" ht="13">
      <c r="J45487" s="169"/>
    </row>
    <row r="45488" spans="10:10" ht="13">
      <c r="J45488" s="169"/>
    </row>
    <row r="45489" spans="10:10" ht="13">
      <c r="J45489" s="169"/>
    </row>
    <row r="45490" spans="10:10" ht="13">
      <c r="J45490" s="169"/>
    </row>
    <row r="45491" spans="10:10" ht="13">
      <c r="J45491" s="169"/>
    </row>
    <row r="45492" spans="10:10" ht="13">
      <c r="J45492" s="169"/>
    </row>
    <row r="45493" spans="10:10" ht="13">
      <c r="J45493" s="169"/>
    </row>
    <row r="45494" spans="10:10" ht="13">
      <c r="J45494" s="169"/>
    </row>
    <row r="45495" spans="10:10" ht="13">
      <c r="J45495" s="169"/>
    </row>
    <row r="45496" spans="10:10" ht="13">
      <c r="J45496" s="169"/>
    </row>
    <row r="45497" spans="10:10" ht="13">
      <c r="J45497" s="169"/>
    </row>
    <row r="45498" spans="10:10" ht="13">
      <c r="J45498" s="169"/>
    </row>
    <row r="45499" spans="10:10" ht="13">
      <c r="J45499" s="169"/>
    </row>
    <row r="45500" spans="10:10" ht="13">
      <c r="J45500" s="169"/>
    </row>
    <row r="45501" spans="10:10" ht="13">
      <c r="J45501" s="169"/>
    </row>
    <row r="45502" spans="10:10" ht="13">
      <c r="J45502" s="169"/>
    </row>
    <row r="45503" spans="10:10" ht="13">
      <c r="J45503" s="169"/>
    </row>
    <row r="45504" spans="10:10" ht="13">
      <c r="J45504" s="169"/>
    </row>
    <row r="45505" spans="10:10" ht="13">
      <c r="J45505" s="169"/>
    </row>
    <row r="45506" spans="10:10" ht="13">
      <c r="J45506" s="169"/>
    </row>
    <row r="45507" spans="10:10" ht="13">
      <c r="J45507" s="169"/>
    </row>
    <row r="45508" spans="10:10" ht="13">
      <c r="J45508" s="169"/>
    </row>
    <row r="45509" spans="10:10" ht="13">
      <c r="J45509" s="169"/>
    </row>
    <row r="45510" spans="10:10" ht="13">
      <c r="J45510" s="169"/>
    </row>
    <row r="45511" spans="10:10" ht="13">
      <c r="J45511" s="169"/>
    </row>
    <row r="45512" spans="10:10" ht="13">
      <c r="J45512" s="169"/>
    </row>
    <row r="45513" spans="10:10" ht="13">
      <c r="J45513" s="169"/>
    </row>
    <row r="45514" spans="10:10" ht="13">
      <c r="J45514" s="169"/>
    </row>
    <row r="45515" spans="10:10" ht="13">
      <c r="J45515" s="169"/>
    </row>
    <row r="45516" spans="10:10" ht="13">
      <c r="J45516" s="169"/>
    </row>
    <row r="45517" spans="10:10" ht="13">
      <c r="J45517" s="169"/>
    </row>
    <row r="45518" spans="10:10" ht="13">
      <c r="J45518" s="169"/>
    </row>
    <row r="45519" spans="10:10" ht="13">
      <c r="J45519" s="169"/>
    </row>
    <row r="45520" spans="10:10" ht="13">
      <c r="J45520" s="169"/>
    </row>
    <row r="45521" spans="10:10" ht="13">
      <c r="J45521" s="169"/>
    </row>
    <row r="45522" spans="10:10" ht="13">
      <c r="J45522" s="169"/>
    </row>
    <row r="45523" spans="10:10" ht="13">
      <c r="J45523" s="169"/>
    </row>
    <row r="45524" spans="10:10" ht="13">
      <c r="J45524" s="169"/>
    </row>
    <row r="45525" spans="10:10" ht="13">
      <c r="J45525" s="169"/>
    </row>
    <row r="45526" spans="10:10" ht="13">
      <c r="J45526" s="169"/>
    </row>
    <row r="45527" spans="10:10" ht="13">
      <c r="J45527" s="169"/>
    </row>
    <row r="45528" spans="10:10" ht="13">
      <c r="J45528" s="169"/>
    </row>
    <row r="45529" spans="10:10" ht="13">
      <c r="J45529" s="169"/>
    </row>
    <row r="45530" spans="10:10" ht="13">
      <c r="J45530" s="169"/>
    </row>
    <row r="45531" spans="10:10" ht="13">
      <c r="J45531" s="169"/>
    </row>
    <row r="45532" spans="10:10" ht="13">
      <c r="J45532" s="169"/>
    </row>
    <row r="45533" spans="10:10" ht="13">
      <c r="J45533" s="169"/>
    </row>
    <row r="45534" spans="10:10" ht="13">
      <c r="J45534" s="169"/>
    </row>
    <row r="45535" spans="10:10" ht="13">
      <c r="J45535" s="169"/>
    </row>
    <row r="45536" spans="10:10" ht="13">
      <c r="J45536" s="169"/>
    </row>
    <row r="45537" spans="10:10" ht="13">
      <c r="J45537" s="169"/>
    </row>
    <row r="45538" spans="10:10" ht="13">
      <c r="J45538" s="169"/>
    </row>
    <row r="45539" spans="10:10" ht="13">
      <c r="J45539" s="169"/>
    </row>
    <row r="45540" spans="10:10" ht="13">
      <c r="J45540" s="169"/>
    </row>
    <row r="45541" spans="10:10" ht="13">
      <c r="J45541" s="169"/>
    </row>
    <row r="45542" spans="10:10" ht="13">
      <c r="J45542" s="169"/>
    </row>
    <row r="45543" spans="10:10" ht="13">
      <c r="J45543" s="169"/>
    </row>
    <row r="45544" spans="10:10" ht="13">
      <c r="J45544" s="169"/>
    </row>
    <row r="45545" spans="10:10" ht="13">
      <c r="J45545" s="169"/>
    </row>
    <row r="45546" spans="10:10" ht="13">
      <c r="J45546" s="169"/>
    </row>
    <row r="45547" spans="10:10" ht="13">
      <c r="J45547" s="169"/>
    </row>
    <row r="45548" spans="10:10" ht="13">
      <c r="J45548" s="169"/>
    </row>
    <row r="45549" spans="10:10" ht="13">
      <c r="J45549" s="169"/>
    </row>
    <row r="45550" spans="10:10" ht="13">
      <c r="J45550" s="169"/>
    </row>
    <row r="45551" spans="10:10" ht="13">
      <c r="J45551" s="169"/>
    </row>
    <row r="45552" spans="10:10" ht="13">
      <c r="J45552" s="169"/>
    </row>
    <row r="45553" spans="10:10" ht="13">
      <c r="J45553" s="169"/>
    </row>
    <row r="45554" spans="10:10" ht="13">
      <c r="J45554" s="169"/>
    </row>
    <row r="45555" spans="10:10" ht="13">
      <c r="J45555" s="169"/>
    </row>
    <row r="45556" spans="10:10" ht="13">
      <c r="J45556" s="169"/>
    </row>
    <row r="45557" spans="10:10" ht="13">
      <c r="J45557" s="169"/>
    </row>
    <row r="45558" spans="10:10" ht="13">
      <c r="J45558" s="169"/>
    </row>
    <row r="45559" spans="10:10" ht="13">
      <c r="J45559" s="169"/>
    </row>
    <row r="45560" spans="10:10" ht="13">
      <c r="J45560" s="169"/>
    </row>
    <row r="45561" spans="10:10" ht="13">
      <c r="J45561" s="169"/>
    </row>
    <row r="45562" spans="10:10" ht="13">
      <c r="J45562" s="169"/>
    </row>
    <row r="45563" spans="10:10" ht="13">
      <c r="J45563" s="169"/>
    </row>
    <row r="45564" spans="10:10" ht="13">
      <c r="J45564" s="169"/>
    </row>
    <row r="45565" spans="10:10" ht="13">
      <c r="J45565" s="169"/>
    </row>
    <row r="45566" spans="10:10" ht="13">
      <c r="J45566" s="169"/>
    </row>
    <row r="45567" spans="10:10" ht="13">
      <c r="J45567" s="169"/>
    </row>
    <row r="45568" spans="10:10" ht="13">
      <c r="J45568" s="169"/>
    </row>
    <row r="45569" spans="10:10" ht="13">
      <c r="J45569" s="169"/>
    </row>
    <row r="45570" spans="10:10" ht="13">
      <c r="J45570" s="169"/>
    </row>
    <row r="45571" spans="10:10" ht="13">
      <c r="J45571" s="169"/>
    </row>
    <row r="45572" spans="10:10" ht="13">
      <c r="J45572" s="169"/>
    </row>
    <row r="45573" spans="10:10" ht="13">
      <c r="J45573" s="169"/>
    </row>
    <row r="45574" spans="10:10" ht="13">
      <c r="J45574" s="169"/>
    </row>
    <row r="45575" spans="10:10" ht="13">
      <c r="J45575" s="169"/>
    </row>
    <row r="45576" spans="10:10" ht="13">
      <c r="J45576" s="169"/>
    </row>
    <row r="45577" spans="10:10" ht="13">
      <c r="J45577" s="169"/>
    </row>
    <row r="45578" spans="10:10" ht="13">
      <c r="J45578" s="169"/>
    </row>
    <row r="45579" spans="10:10" ht="13">
      <c r="J45579" s="169"/>
    </row>
    <row r="45580" spans="10:10" ht="13">
      <c r="J45580" s="169"/>
    </row>
    <row r="45581" spans="10:10" ht="13">
      <c r="J45581" s="169"/>
    </row>
    <row r="45582" spans="10:10" ht="13">
      <c r="J45582" s="169"/>
    </row>
    <row r="45583" spans="10:10" ht="13">
      <c r="J45583" s="169"/>
    </row>
    <row r="45584" spans="10:10" ht="13">
      <c r="J45584" s="169"/>
    </row>
    <row r="45585" spans="10:10" ht="13">
      <c r="J45585" s="169"/>
    </row>
    <row r="45586" spans="10:10" ht="13">
      <c r="J45586" s="169"/>
    </row>
    <row r="45587" spans="10:10" ht="13">
      <c r="J45587" s="169"/>
    </row>
    <row r="45588" spans="10:10" ht="13">
      <c r="J45588" s="169"/>
    </row>
    <row r="45589" spans="10:10" ht="13">
      <c r="J45589" s="169"/>
    </row>
    <row r="45590" spans="10:10" ht="13">
      <c r="J45590" s="169"/>
    </row>
    <row r="45591" spans="10:10" ht="13">
      <c r="J45591" s="169"/>
    </row>
    <row r="45592" spans="10:10" ht="13">
      <c r="J45592" s="169"/>
    </row>
    <row r="45593" spans="10:10" ht="13">
      <c r="J45593" s="169"/>
    </row>
    <row r="45594" spans="10:10" ht="13">
      <c r="J45594" s="169"/>
    </row>
    <row r="45595" spans="10:10" ht="13">
      <c r="J45595" s="169"/>
    </row>
    <row r="45596" spans="10:10" ht="13">
      <c r="J45596" s="169"/>
    </row>
    <row r="45597" spans="10:10" ht="13">
      <c r="J45597" s="169"/>
    </row>
    <row r="45598" spans="10:10" ht="13">
      <c r="J45598" s="169"/>
    </row>
    <row r="45599" spans="10:10" ht="13">
      <c r="J45599" s="169"/>
    </row>
    <row r="45600" spans="10:10" ht="13">
      <c r="J45600" s="169"/>
    </row>
    <row r="45601" spans="10:10" ht="13">
      <c r="J45601" s="169"/>
    </row>
    <row r="45602" spans="10:10" ht="13">
      <c r="J45602" s="169"/>
    </row>
    <row r="45603" spans="10:10" ht="13">
      <c r="J45603" s="169"/>
    </row>
    <row r="45604" spans="10:10" ht="13">
      <c r="J45604" s="169"/>
    </row>
    <row r="45605" spans="10:10" ht="13">
      <c r="J45605" s="169"/>
    </row>
    <row r="45606" spans="10:10" ht="13">
      <c r="J45606" s="169"/>
    </row>
    <row r="45607" spans="10:10" ht="13">
      <c r="J45607" s="169"/>
    </row>
    <row r="45608" spans="10:10" ht="13">
      <c r="J45608" s="169"/>
    </row>
    <row r="45609" spans="10:10" ht="13">
      <c r="J45609" s="169"/>
    </row>
    <row r="45610" spans="10:10" ht="13">
      <c r="J45610" s="169"/>
    </row>
    <row r="45611" spans="10:10" ht="13">
      <c r="J45611" s="169"/>
    </row>
    <row r="45612" spans="10:10" ht="13">
      <c r="J45612" s="169"/>
    </row>
    <row r="45613" spans="10:10" ht="13">
      <c r="J45613" s="169"/>
    </row>
    <row r="45614" spans="10:10" ht="13">
      <c r="J45614" s="169"/>
    </row>
    <row r="45615" spans="10:10" ht="13">
      <c r="J45615" s="169"/>
    </row>
    <row r="45616" spans="10:10" ht="13">
      <c r="J45616" s="169"/>
    </row>
    <row r="45617" spans="10:10" ht="13">
      <c r="J45617" s="169"/>
    </row>
    <row r="45618" spans="10:10" ht="13">
      <c r="J45618" s="169"/>
    </row>
    <row r="45619" spans="10:10" ht="13">
      <c r="J45619" s="169"/>
    </row>
    <row r="45620" spans="10:10" ht="13">
      <c r="J45620" s="169"/>
    </row>
    <row r="45621" spans="10:10" ht="13">
      <c r="J45621" s="169"/>
    </row>
    <row r="45622" spans="10:10" ht="13">
      <c r="J45622" s="169"/>
    </row>
    <row r="45623" spans="10:10" ht="13">
      <c r="J45623" s="169"/>
    </row>
    <row r="45624" spans="10:10" ht="13">
      <c r="J45624" s="169"/>
    </row>
    <row r="45625" spans="10:10" ht="13">
      <c r="J45625" s="169"/>
    </row>
    <row r="45626" spans="10:10" ht="13">
      <c r="J45626" s="169"/>
    </row>
    <row r="45627" spans="10:10" ht="13">
      <c r="J45627" s="169"/>
    </row>
    <row r="45628" spans="10:10" ht="13">
      <c r="J45628" s="169"/>
    </row>
    <row r="45629" spans="10:10" ht="13">
      <c r="J45629" s="169"/>
    </row>
    <row r="45630" spans="10:10" ht="13">
      <c r="J45630" s="169"/>
    </row>
    <row r="45631" spans="10:10" ht="13">
      <c r="J45631" s="169"/>
    </row>
    <row r="45632" spans="10:10" ht="13">
      <c r="J45632" s="169"/>
    </row>
    <row r="45633" spans="10:10" ht="13">
      <c r="J45633" s="169"/>
    </row>
    <row r="45634" spans="10:10" ht="13">
      <c r="J45634" s="169"/>
    </row>
    <row r="45635" spans="10:10" ht="13">
      <c r="J45635" s="169"/>
    </row>
    <row r="45636" spans="10:10" ht="13">
      <c r="J45636" s="169"/>
    </row>
    <row r="45637" spans="10:10" ht="13">
      <c r="J45637" s="169"/>
    </row>
    <row r="45638" spans="10:10" ht="13">
      <c r="J45638" s="169"/>
    </row>
    <row r="45639" spans="10:10" ht="13">
      <c r="J45639" s="169"/>
    </row>
    <row r="45640" spans="10:10" ht="13">
      <c r="J45640" s="169"/>
    </row>
    <row r="45641" spans="10:10" ht="13">
      <c r="J45641" s="169"/>
    </row>
    <row r="45642" spans="10:10" ht="13">
      <c r="J45642" s="169"/>
    </row>
    <row r="45643" spans="10:10" ht="13">
      <c r="J45643" s="169"/>
    </row>
    <row r="45644" spans="10:10" ht="13">
      <c r="J45644" s="169"/>
    </row>
    <row r="45645" spans="10:10" ht="13">
      <c r="J45645" s="169"/>
    </row>
    <row r="45646" spans="10:10" ht="13">
      <c r="J45646" s="169"/>
    </row>
    <row r="45647" spans="10:10" ht="13">
      <c r="J45647" s="169"/>
    </row>
    <row r="45648" spans="10:10" ht="13">
      <c r="J45648" s="169"/>
    </row>
    <row r="45649" spans="10:10" ht="13">
      <c r="J45649" s="169"/>
    </row>
    <row r="45650" spans="10:10" ht="13">
      <c r="J45650" s="169"/>
    </row>
    <row r="45651" spans="10:10" ht="13">
      <c r="J45651" s="169"/>
    </row>
    <row r="45652" spans="10:10" ht="13">
      <c r="J45652" s="169"/>
    </row>
    <row r="45653" spans="10:10" ht="13">
      <c r="J45653" s="169"/>
    </row>
    <row r="45654" spans="10:10" ht="13">
      <c r="J45654" s="169"/>
    </row>
    <row r="45655" spans="10:10" ht="13">
      <c r="J45655" s="169"/>
    </row>
    <row r="45656" spans="10:10" ht="13">
      <c r="J45656" s="169"/>
    </row>
    <row r="45657" spans="10:10" ht="13">
      <c r="J45657" s="169"/>
    </row>
    <row r="45658" spans="10:10" ht="13">
      <c r="J45658" s="169"/>
    </row>
    <row r="45659" spans="10:10" ht="13">
      <c r="J45659" s="169"/>
    </row>
    <row r="45660" spans="10:10" ht="13">
      <c r="J45660" s="169"/>
    </row>
    <row r="45661" spans="10:10" ht="13">
      <c r="J45661" s="169"/>
    </row>
    <row r="45662" spans="10:10" ht="13">
      <c r="J45662" s="169"/>
    </row>
    <row r="45663" spans="10:10" ht="13">
      <c r="J45663" s="169"/>
    </row>
    <row r="45664" spans="10:10" ht="13">
      <c r="J45664" s="169"/>
    </row>
    <row r="45665" spans="10:10" ht="13">
      <c r="J45665" s="169"/>
    </row>
    <row r="45666" spans="10:10" ht="13">
      <c r="J45666" s="169"/>
    </row>
    <row r="45667" spans="10:10" ht="13">
      <c r="J45667" s="169"/>
    </row>
    <row r="45668" spans="10:10" ht="13">
      <c r="J45668" s="169"/>
    </row>
    <row r="45669" spans="10:10" ht="13">
      <c r="J45669" s="169"/>
    </row>
    <row r="45670" spans="10:10" ht="13">
      <c r="J45670" s="169"/>
    </row>
    <row r="45671" spans="10:10" ht="13">
      <c r="J45671" s="169"/>
    </row>
    <row r="45672" spans="10:10" ht="13">
      <c r="J45672" s="169"/>
    </row>
    <row r="45673" spans="10:10" ht="13">
      <c r="J45673" s="169"/>
    </row>
    <row r="45674" spans="10:10" ht="13">
      <c r="J45674" s="169"/>
    </row>
    <row r="45675" spans="10:10" ht="13">
      <c r="J45675" s="169"/>
    </row>
    <row r="45676" spans="10:10" ht="13">
      <c r="J45676" s="169"/>
    </row>
    <row r="45677" spans="10:10" ht="13">
      <c r="J45677" s="169"/>
    </row>
    <row r="45678" spans="10:10" ht="13">
      <c r="J45678" s="169"/>
    </row>
    <row r="45679" spans="10:10" ht="13">
      <c r="J45679" s="169"/>
    </row>
    <row r="45680" spans="10:10" ht="13">
      <c r="J45680" s="169"/>
    </row>
    <row r="45681" spans="10:10" ht="13">
      <c r="J45681" s="169"/>
    </row>
    <row r="45682" spans="10:10" ht="13">
      <c r="J45682" s="169"/>
    </row>
    <row r="45683" spans="10:10" ht="13">
      <c r="J45683" s="169"/>
    </row>
    <row r="45684" spans="10:10" ht="13">
      <c r="J45684" s="169"/>
    </row>
    <row r="45685" spans="10:10" ht="13">
      <c r="J45685" s="169"/>
    </row>
    <row r="45686" spans="10:10" ht="13">
      <c r="J45686" s="169"/>
    </row>
    <row r="45687" spans="10:10" ht="13">
      <c r="J45687" s="169"/>
    </row>
    <row r="45688" spans="10:10" ht="13">
      <c r="J45688" s="169"/>
    </row>
    <row r="45689" spans="10:10" ht="13">
      <c r="J45689" s="169"/>
    </row>
    <row r="45690" spans="10:10" ht="13">
      <c r="J45690" s="169"/>
    </row>
    <row r="45691" spans="10:10" ht="13">
      <c r="J45691" s="169"/>
    </row>
    <row r="45692" spans="10:10" ht="13">
      <c r="J45692" s="169"/>
    </row>
    <row r="45693" spans="10:10" ht="13">
      <c r="J45693" s="169"/>
    </row>
    <row r="45694" spans="10:10" ht="13">
      <c r="J45694" s="169"/>
    </row>
    <row r="45695" spans="10:10" ht="13">
      <c r="J45695" s="169"/>
    </row>
    <row r="45696" spans="10:10" ht="13">
      <c r="J45696" s="169"/>
    </row>
    <row r="45697" spans="10:10" ht="13">
      <c r="J45697" s="169"/>
    </row>
    <row r="45698" spans="10:10" ht="13">
      <c r="J45698" s="169"/>
    </row>
    <row r="45699" spans="10:10" ht="13">
      <c r="J45699" s="169"/>
    </row>
    <row r="45700" spans="10:10" ht="13">
      <c r="J45700" s="169"/>
    </row>
    <row r="45701" spans="10:10" ht="13">
      <c r="J45701" s="169"/>
    </row>
    <row r="45702" spans="10:10" ht="13">
      <c r="J45702" s="169"/>
    </row>
    <row r="45703" spans="10:10" ht="13">
      <c r="J45703" s="169"/>
    </row>
    <row r="45704" spans="10:10" ht="13">
      <c r="J45704" s="169"/>
    </row>
    <row r="45705" spans="10:10" ht="13">
      <c r="J45705" s="169"/>
    </row>
    <row r="45706" spans="10:10" ht="13">
      <c r="J45706" s="169"/>
    </row>
    <row r="45707" spans="10:10" ht="13">
      <c r="J45707" s="169"/>
    </row>
    <row r="45708" spans="10:10" ht="13">
      <c r="J45708" s="169"/>
    </row>
    <row r="45709" spans="10:10" ht="13">
      <c r="J45709" s="169"/>
    </row>
    <row r="45710" spans="10:10" ht="13">
      <c r="J45710" s="169"/>
    </row>
    <row r="45711" spans="10:10" ht="13">
      <c r="J45711" s="169"/>
    </row>
    <row r="45712" spans="10:10" ht="13">
      <c r="J45712" s="169"/>
    </row>
    <row r="45713" spans="10:10" ht="13">
      <c r="J45713" s="169"/>
    </row>
    <row r="45714" spans="10:10" ht="13">
      <c r="J45714" s="169"/>
    </row>
    <row r="45715" spans="10:10" ht="13">
      <c r="J45715" s="169"/>
    </row>
    <row r="45716" spans="10:10" ht="13">
      <c r="J45716" s="169"/>
    </row>
    <row r="45717" spans="10:10" ht="13">
      <c r="J45717" s="169"/>
    </row>
    <row r="45718" spans="10:10" ht="13">
      <c r="J45718" s="169"/>
    </row>
    <row r="45719" spans="10:10" ht="13">
      <c r="J45719" s="169"/>
    </row>
    <row r="45720" spans="10:10" ht="13">
      <c r="J45720" s="169"/>
    </row>
    <row r="45721" spans="10:10" ht="13">
      <c r="J45721" s="169"/>
    </row>
    <row r="45722" spans="10:10" ht="13">
      <c r="J45722" s="169"/>
    </row>
    <row r="45723" spans="10:10" ht="13">
      <c r="J45723" s="169"/>
    </row>
    <row r="45724" spans="10:10" ht="13">
      <c r="J45724" s="169"/>
    </row>
    <row r="45725" spans="10:10" ht="13">
      <c r="J45725" s="169"/>
    </row>
    <row r="45726" spans="10:10" ht="13">
      <c r="J45726" s="169"/>
    </row>
    <row r="45727" spans="10:10" ht="13">
      <c r="J45727" s="169"/>
    </row>
    <row r="45728" spans="10:10" ht="13">
      <c r="J45728" s="169"/>
    </row>
    <row r="45729" spans="10:10" ht="13">
      <c r="J45729" s="169"/>
    </row>
    <row r="45730" spans="10:10" ht="13">
      <c r="J45730" s="169"/>
    </row>
    <row r="45731" spans="10:10" ht="13">
      <c r="J45731" s="169"/>
    </row>
    <row r="45732" spans="10:10" ht="13">
      <c r="J45732" s="169"/>
    </row>
    <row r="45733" spans="10:10" ht="13">
      <c r="J45733" s="169"/>
    </row>
    <row r="45734" spans="10:10" ht="13">
      <c r="J45734" s="169"/>
    </row>
    <row r="45735" spans="10:10" ht="13">
      <c r="J45735" s="169"/>
    </row>
    <row r="45736" spans="10:10" ht="13">
      <c r="J45736" s="169"/>
    </row>
    <row r="45737" spans="10:10" ht="13">
      <c r="J45737" s="169"/>
    </row>
    <row r="45738" spans="10:10" ht="13">
      <c r="J45738" s="169"/>
    </row>
    <row r="45739" spans="10:10" ht="13">
      <c r="J45739" s="169"/>
    </row>
    <row r="45740" spans="10:10" ht="13">
      <c r="J45740" s="169"/>
    </row>
    <row r="45741" spans="10:10" ht="13">
      <c r="J45741" s="169"/>
    </row>
    <row r="45742" spans="10:10" ht="13">
      <c r="J45742" s="169"/>
    </row>
    <row r="45743" spans="10:10" ht="13">
      <c r="J45743" s="169"/>
    </row>
    <row r="45744" spans="10:10" ht="13">
      <c r="J45744" s="169"/>
    </row>
    <row r="45745" spans="10:10" ht="13">
      <c r="J45745" s="169"/>
    </row>
    <row r="45746" spans="10:10" ht="13">
      <c r="J45746" s="169"/>
    </row>
    <row r="45747" spans="10:10" ht="13">
      <c r="J45747" s="169"/>
    </row>
    <row r="45748" spans="10:10" ht="13">
      <c r="J45748" s="169"/>
    </row>
    <row r="45749" spans="10:10" ht="13">
      <c r="J45749" s="169"/>
    </row>
    <row r="45750" spans="10:10" ht="13">
      <c r="J45750" s="169"/>
    </row>
    <row r="45751" spans="10:10" ht="13">
      <c r="J45751" s="169"/>
    </row>
    <row r="45752" spans="10:10" ht="13">
      <c r="J45752" s="169"/>
    </row>
    <row r="45753" spans="10:10" ht="13">
      <c r="J45753" s="169"/>
    </row>
    <row r="45754" spans="10:10" ht="13">
      <c r="J45754" s="169"/>
    </row>
    <row r="45755" spans="10:10" ht="13">
      <c r="J45755" s="169"/>
    </row>
    <row r="45756" spans="10:10" ht="13">
      <c r="J45756" s="169"/>
    </row>
    <row r="45757" spans="10:10" ht="13">
      <c r="J45757" s="169"/>
    </row>
    <row r="45758" spans="10:10" ht="13">
      <c r="J45758" s="169"/>
    </row>
    <row r="45759" spans="10:10" ht="13">
      <c r="J45759" s="169"/>
    </row>
    <row r="45760" spans="10:10" ht="13">
      <c r="J45760" s="169"/>
    </row>
    <row r="45761" spans="10:10" ht="13">
      <c r="J45761" s="169"/>
    </row>
    <row r="45762" spans="10:10" ht="13">
      <c r="J45762" s="169"/>
    </row>
    <row r="45763" spans="10:10" ht="13">
      <c r="J45763" s="169"/>
    </row>
    <row r="45764" spans="10:10" ht="13">
      <c r="J45764" s="169"/>
    </row>
    <row r="45765" spans="10:10" ht="13">
      <c r="J45765" s="169"/>
    </row>
    <row r="45766" spans="10:10" ht="13">
      <c r="J45766" s="169"/>
    </row>
    <row r="45767" spans="10:10" ht="13">
      <c r="J45767" s="169"/>
    </row>
    <row r="45768" spans="10:10" ht="13">
      <c r="J45768" s="169"/>
    </row>
    <row r="45769" spans="10:10" ht="13">
      <c r="J45769" s="169"/>
    </row>
    <row r="45770" spans="10:10" ht="13">
      <c r="J45770" s="169"/>
    </row>
    <row r="45771" spans="10:10" ht="13">
      <c r="J45771" s="169"/>
    </row>
    <row r="45772" spans="10:10" ht="13">
      <c r="J45772" s="169"/>
    </row>
    <row r="45773" spans="10:10" ht="13">
      <c r="J45773" s="169"/>
    </row>
    <row r="45774" spans="10:10" ht="13">
      <c r="J45774" s="169"/>
    </row>
    <row r="45775" spans="10:10" ht="13">
      <c r="J45775" s="169"/>
    </row>
    <row r="45776" spans="10:10" ht="13">
      <c r="J45776" s="169"/>
    </row>
    <row r="45777" spans="10:10" ht="13">
      <c r="J45777" s="169"/>
    </row>
    <row r="45778" spans="10:10" ht="13">
      <c r="J45778" s="169"/>
    </row>
    <row r="45779" spans="10:10" ht="13">
      <c r="J45779" s="169"/>
    </row>
    <row r="45780" spans="10:10" ht="13">
      <c r="J45780" s="169"/>
    </row>
    <row r="45781" spans="10:10" ht="13">
      <c r="J45781" s="169"/>
    </row>
    <row r="45782" spans="10:10" ht="13">
      <c r="J45782" s="169"/>
    </row>
    <row r="45783" spans="10:10" ht="13">
      <c r="J45783" s="169"/>
    </row>
    <row r="45784" spans="10:10" ht="13">
      <c r="J45784" s="169"/>
    </row>
    <row r="45785" spans="10:10" ht="13">
      <c r="J45785" s="169"/>
    </row>
    <row r="45786" spans="10:10" ht="13">
      <c r="J45786" s="169"/>
    </row>
    <row r="45787" spans="10:10" ht="13">
      <c r="J45787" s="169"/>
    </row>
    <row r="45788" spans="10:10" ht="13">
      <c r="J45788" s="169"/>
    </row>
    <row r="45789" spans="10:10" ht="13">
      <c r="J45789" s="169"/>
    </row>
    <row r="45790" spans="10:10" ht="13">
      <c r="J45790" s="169"/>
    </row>
    <row r="45791" spans="10:10" ht="13">
      <c r="J45791" s="169"/>
    </row>
    <row r="45792" spans="10:10" ht="13">
      <c r="J45792" s="169"/>
    </row>
    <row r="45793" spans="10:10" ht="13">
      <c r="J45793" s="169"/>
    </row>
    <row r="45794" spans="10:10" ht="13">
      <c r="J45794" s="169"/>
    </row>
    <row r="45795" spans="10:10" ht="13">
      <c r="J45795" s="169"/>
    </row>
    <row r="45796" spans="10:10" ht="13">
      <c r="J45796" s="169"/>
    </row>
    <row r="45797" spans="10:10" ht="13">
      <c r="J45797" s="169"/>
    </row>
    <row r="45798" spans="10:10" ht="13">
      <c r="J45798" s="169"/>
    </row>
    <row r="45799" spans="10:10" ht="13">
      <c r="J45799" s="169"/>
    </row>
    <row r="45800" spans="10:10" ht="13">
      <c r="J45800" s="169"/>
    </row>
    <row r="45801" spans="10:10" ht="13">
      <c r="J45801" s="169"/>
    </row>
    <row r="45802" spans="10:10" ht="13">
      <c r="J45802" s="169"/>
    </row>
    <row r="45803" spans="10:10" ht="13">
      <c r="J45803" s="169"/>
    </row>
    <row r="45804" spans="10:10" ht="13">
      <c r="J45804" s="169"/>
    </row>
    <row r="45805" spans="10:10" ht="13">
      <c r="J45805" s="169"/>
    </row>
    <row r="45806" spans="10:10" ht="13">
      <c r="J45806" s="169"/>
    </row>
    <row r="45807" spans="10:10" ht="13">
      <c r="J45807" s="169"/>
    </row>
    <row r="45808" spans="10:10" ht="13">
      <c r="J45808" s="169"/>
    </row>
    <row r="45809" spans="10:10" ht="13">
      <c r="J45809" s="169"/>
    </row>
    <row r="45810" spans="10:10" ht="13">
      <c r="J45810" s="169"/>
    </row>
    <row r="45811" spans="10:10" ht="13">
      <c r="J45811" s="169"/>
    </row>
    <row r="45812" spans="10:10" ht="13">
      <c r="J45812" s="169"/>
    </row>
    <row r="45813" spans="10:10" ht="13">
      <c r="J45813" s="169"/>
    </row>
    <row r="45814" spans="10:10" ht="13">
      <c r="J45814" s="169"/>
    </row>
    <row r="45815" spans="10:10" ht="13">
      <c r="J45815" s="169"/>
    </row>
    <row r="45816" spans="10:10" ht="13">
      <c r="J45816" s="169"/>
    </row>
    <row r="45817" spans="10:10" ht="13">
      <c r="J45817" s="169"/>
    </row>
    <row r="45818" spans="10:10" ht="13">
      <c r="J45818" s="169"/>
    </row>
    <row r="45819" spans="10:10" ht="13">
      <c r="J45819" s="169"/>
    </row>
    <row r="45820" spans="10:10" ht="13">
      <c r="J45820" s="169"/>
    </row>
    <row r="45821" spans="10:10" ht="13">
      <c r="J45821" s="169"/>
    </row>
    <row r="45822" spans="10:10" ht="13">
      <c r="J45822" s="169"/>
    </row>
    <row r="45823" spans="10:10" ht="13">
      <c r="J45823" s="169"/>
    </row>
    <row r="45824" spans="10:10" ht="13">
      <c r="J45824" s="169"/>
    </row>
    <row r="45825" spans="10:10" ht="13">
      <c r="J45825" s="169"/>
    </row>
    <row r="45826" spans="10:10" ht="13">
      <c r="J45826" s="169"/>
    </row>
    <row r="45827" spans="10:10" ht="13">
      <c r="J45827" s="169"/>
    </row>
    <row r="45828" spans="10:10" ht="13">
      <c r="J45828" s="169"/>
    </row>
    <row r="45829" spans="10:10" ht="13">
      <c r="J45829" s="169"/>
    </row>
    <row r="45830" spans="10:10" ht="13">
      <c r="J45830" s="169"/>
    </row>
    <row r="45831" spans="10:10" ht="13">
      <c r="J45831" s="169"/>
    </row>
    <row r="45832" spans="10:10" ht="13">
      <c r="J45832" s="169"/>
    </row>
    <row r="45833" spans="10:10" ht="13">
      <c r="J45833" s="169"/>
    </row>
    <row r="45834" spans="10:10" ht="13">
      <c r="J45834" s="169"/>
    </row>
    <row r="45835" spans="10:10" ht="13">
      <c r="J45835" s="169"/>
    </row>
    <row r="45836" spans="10:10" ht="13">
      <c r="J45836" s="169"/>
    </row>
    <row r="45837" spans="10:10" ht="13">
      <c r="J45837" s="169"/>
    </row>
    <row r="45838" spans="10:10" ht="13">
      <c r="J45838" s="169"/>
    </row>
    <row r="45839" spans="10:10" ht="13">
      <c r="J45839" s="169"/>
    </row>
    <row r="45840" spans="10:10" ht="13">
      <c r="J45840" s="169"/>
    </row>
    <row r="45841" spans="10:10" ht="13">
      <c r="J45841" s="169"/>
    </row>
    <row r="45842" spans="10:10" ht="13">
      <c r="J45842" s="169"/>
    </row>
    <row r="45843" spans="10:10" ht="13">
      <c r="J45843" s="169"/>
    </row>
    <row r="45844" spans="10:10" ht="13">
      <c r="J45844" s="169"/>
    </row>
    <row r="45845" spans="10:10" ht="13">
      <c r="J45845" s="169"/>
    </row>
    <row r="45846" spans="10:10" ht="13">
      <c r="J45846" s="169"/>
    </row>
    <row r="45847" spans="10:10" ht="13">
      <c r="J45847" s="169"/>
    </row>
    <row r="45848" spans="10:10" ht="13">
      <c r="J45848" s="169"/>
    </row>
    <row r="45849" spans="10:10" ht="13">
      <c r="J45849" s="169"/>
    </row>
    <row r="45850" spans="10:10" ht="13">
      <c r="J45850" s="169"/>
    </row>
    <row r="45851" spans="10:10" ht="13">
      <c r="J45851" s="169"/>
    </row>
    <row r="45852" spans="10:10" ht="13">
      <c r="J45852" s="169"/>
    </row>
    <row r="45853" spans="10:10" ht="13">
      <c r="J45853" s="169"/>
    </row>
    <row r="45854" spans="10:10" ht="13">
      <c r="J45854" s="169"/>
    </row>
    <row r="45855" spans="10:10" ht="13">
      <c r="J45855" s="169"/>
    </row>
    <row r="45856" spans="10:10" ht="13">
      <c r="J45856" s="169"/>
    </row>
    <row r="45857" spans="10:10" ht="13">
      <c r="J45857" s="169"/>
    </row>
    <row r="45858" spans="10:10" ht="13">
      <c r="J45858" s="169"/>
    </row>
    <row r="45859" spans="10:10" ht="13">
      <c r="J45859" s="169"/>
    </row>
    <row r="45860" spans="10:10" ht="13">
      <c r="J45860" s="169"/>
    </row>
    <row r="45861" spans="10:10" ht="13">
      <c r="J45861" s="169"/>
    </row>
    <row r="45862" spans="10:10" ht="13">
      <c r="J45862" s="169"/>
    </row>
    <row r="45863" spans="10:10" ht="13">
      <c r="J45863" s="169"/>
    </row>
    <row r="45864" spans="10:10" ht="13">
      <c r="J45864" s="169"/>
    </row>
    <row r="45865" spans="10:10" ht="13">
      <c r="J45865" s="169"/>
    </row>
    <row r="45866" spans="10:10" ht="13">
      <c r="J45866" s="169"/>
    </row>
    <row r="45867" spans="10:10" ht="13">
      <c r="J45867" s="169"/>
    </row>
    <row r="45868" spans="10:10" ht="13">
      <c r="J45868" s="169"/>
    </row>
    <row r="45869" spans="10:10" ht="13">
      <c r="J45869" s="169"/>
    </row>
    <row r="45870" spans="10:10" ht="13">
      <c r="J45870" s="169"/>
    </row>
    <row r="45871" spans="10:10" ht="13">
      <c r="J45871" s="169"/>
    </row>
    <row r="45872" spans="10:10" ht="13">
      <c r="J45872" s="169"/>
    </row>
    <row r="45873" spans="10:10" ht="13">
      <c r="J45873" s="169"/>
    </row>
    <row r="45874" spans="10:10" ht="13">
      <c r="J45874" s="169"/>
    </row>
    <row r="45875" spans="10:10" ht="13">
      <c r="J45875" s="169"/>
    </row>
    <row r="45876" spans="10:10" ht="13">
      <c r="J45876" s="169"/>
    </row>
    <row r="45877" spans="10:10" ht="13">
      <c r="J45877" s="169"/>
    </row>
    <row r="45878" spans="10:10" ht="13">
      <c r="J45878" s="169"/>
    </row>
    <row r="45879" spans="10:10" ht="13">
      <c r="J45879" s="169"/>
    </row>
    <row r="45880" spans="10:10" ht="13">
      <c r="J45880" s="169"/>
    </row>
    <row r="45881" spans="10:10" ht="13">
      <c r="J45881" s="169"/>
    </row>
    <row r="45882" spans="10:10" ht="13">
      <c r="J45882" s="169"/>
    </row>
    <row r="45883" spans="10:10" ht="13">
      <c r="J45883" s="169"/>
    </row>
    <row r="45884" spans="10:10" ht="13">
      <c r="J45884" s="169"/>
    </row>
    <row r="45885" spans="10:10" ht="13">
      <c r="J45885" s="169"/>
    </row>
    <row r="45886" spans="10:10" ht="13">
      <c r="J45886" s="169"/>
    </row>
    <row r="45887" spans="10:10" ht="13">
      <c r="J45887" s="169"/>
    </row>
    <row r="45888" spans="10:10" ht="13">
      <c r="J45888" s="169"/>
    </row>
    <row r="45889" spans="10:10" ht="13">
      <c r="J45889" s="169"/>
    </row>
    <row r="45890" spans="10:10" ht="13">
      <c r="J45890" s="169"/>
    </row>
    <row r="45891" spans="10:10" ht="13">
      <c r="J45891" s="169"/>
    </row>
    <row r="45892" spans="10:10" ht="13">
      <c r="J45892" s="169"/>
    </row>
    <row r="45893" spans="10:10" ht="13">
      <c r="J45893" s="169"/>
    </row>
    <row r="45894" spans="10:10" ht="13">
      <c r="J45894" s="169"/>
    </row>
    <row r="45895" spans="10:10" ht="13">
      <c r="J45895" s="169"/>
    </row>
    <row r="45896" spans="10:10" ht="13">
      <c r="J45896" s="169"/>
    </row>
    <row r="45897" spans="10:10" ht="13">
      <c r="J45897" s="169"/>
    </row>
    <row r="45898" spans="10:10" ht="13">
      <c r="J45898" s="169"/>
    </row>
    <row r="45899" spans="10:10" ht="13">
      <c r="J45899" s="169"/>
    </row>
    <row r="45900" spans="10:10" ht="13">
      <c r="J45900" s="169"/>
    </row>
    <row r="45901" spans="10:10" ht="13">
      <c r="J45901" s="169"/>
    </row>
    <row r="45902" spans="10:10" ht="13">
      <c r="J45902" s="169"/>
    </row>
    <row r="45903" spans="10:10" ht="13">
      <c r="J45903" s="169"/>
    </row>
    <row r="45904" spans="10:10" ht="13">
      <c r="J45904" s="169"/>
    </row>
    <row r="45905" spans="10:10" ht="13">
      <c r="J45905" s="169"/>
    </row>
    <row r="45906" spans="10:10" ht="13">
      <c r="J45906" s="169"/>
    </row>
    <row r="45907" spans="10:10" ht="13">
      <c r="J45907" s="169"/>
    </row>
    <row r="45908" spans="10:10" ht="13">
      <c r="J45908" s="169"/>
    </row>
    <row r="45909" spans="10:10" ht="13">
      <c r="J45909" s="169"/>
    </row>
    <row r="45910" spans="10:10" ht="13">
      <c r="J45910" s="169"/>
    </row>
    <row r="45911" spans="10:10" ht="13">
      <c r="J45911" s="169"/>
    </row>
    <row r="45912" spans="10:10" ht="13">
      <c r="J45912" s="169"/>
    </row>
    <row r="45913" spans="10:10" ht="13">
      <c r="J45913" s="169"/>
    </row>
    <row r="45914" spans="10:10" ht="13">
      <c r="J45914" s="169"/>
    </row>
    <row r="45915" spans="10:10" ht="13">
      <c r="J45915" s="169"/>
    </row>
    <row r="45916" spans="10:10" ht="13">
      <c r="J45916" s="169"/>
    </row>
    <row r="45917" spans="10:10" ht="13">
      <c r="J45917" s="169"/>
    </row>
    <row r="45918" spans="10:10" ht="13">
      <c r="J45918" s="169"/>
    </row>
    <row r="45919" spans="10:10" ht="13">
      <c r="J45919" s="169"/>
    </row>
    <row r="45920" spans="10:10" ht="13">
      <c r="J45920" s="169"/>
    </row>
    <row r="45921" spans="10:10" ht="13">
      <c r="J45921" s="169"/>
    </row>
    <row r="45922" spans="10:10" ht="13">
      <c r="J45922" s="169"/>
    </row>
    <row r="45923" spans="10:10" ht="13">
      <c r="J45923" s="169"/>
    </row>
    <row r="45924" spans="10:10" ht="13">
      <c r="J45924" s="169"/>
    </row>
    <row r="45925" spans="10:10" ht="13">
      <c r="J45925" s="169"/>
    </row>
    <row r="45926" spans="10:10" ht="13">
      <c r="J45926" s="169"/>
    </row>
    <row r="45927" spans="10:10" ht="13">
      <c r="J45927" s="169"/>
    </row>
    <row r="45928" spans="10:10" ht="13">
      <c r="J45928" s="169"/>
    </row>
    <row r="45929" spans="10:10" ht="13">
      <c r="J45929" s="169"/>
    </row>
    <row r="45930" spans="10:10" ht="13">
      <c r="J45930" s="169"/>
    </row>
    <row r="45931" spans="10:10" ht="13">
      <c r="J45931" s="169"/>
    </row>
    <row r="45932" spans="10:10" ht="13">
      <c r="J45932" s="169"/>
    </row>
    <row r="45933" spans="10:10" ht="13">
      <c r="J45933" s="169"/>
    </row>
    <row r="45934" spans="10:10" ht="13">
      <c r="J45934" s="169"/>
    </row>
    <row r="45935" spans="10:10" ht="13">
      <c r="J45935" s="169"/>
    </row>
    <row r="45936" spans="10:10" ht="13">
      <c r="J45936" s="169"/>
    </row>
    <row r="45937" spans="10:10" ht="13">
      <c r="J45937" s="169"/>
    </row>
    <row r="45938" spans="10:10" ht="13">
      <c r="J45938" s="169"/>
    </row>
    <row r="45939" spans="10:10" ht="13">
      <c r="J45939" s="169"/>
    </row>
    <row r="45940" spans="10:10" ht="13">
      <c r="J45940" s="169"/>
    </row>
    <row r="45941" spans="10:10" ht="13">
      <c r="J45941" s="169"/>
    </row>
    <row r="45942" spans="10:10" ht="13">
      <c r="J45942" s="169"/>
    </row>
    <row r="45943" spans="10:10" ht="13">
      <c r="J45943" s="169"/>
    </row>
    <row r="45944" spans="10:10" ht="13">
      <c r="J45944" s="169"/>
    </row>
    <row r="45945" spans="10:10" ht="13">
      <c r="J45945" s="169"/>
    </row>
    <row r="45946" spans="10:10" ht="13">
      <c r="J45946" s="169"/>
    </row>
    <row r="45947" spans="10:10" ht="13">
      <c r="J45947" s="169"/>
    </row>
    <row r="45948" spans="10:10" ht="13">
      <c r="J45948" s="169"/>
    </row>
    <row r="45949" spans="10:10" ht="13">
      <c r="J45949" s="169"/>
    </row>
    <row r="45950" spans="10:10" ht="13">
      <c r="J45950" s="169"/>
    </row>
    <row r="45951" spans="10:10" ht="13">
      <c r="J45951" s="169"/>
    </row>
    <row r="45952" spans="10:10" ht="13">
      <c r="J45952" s="169"/>
    </row>
    <row r="45953" spans="10:10" ht="13">
      <c r="J45953" s="169"/>
    </row>
    <row r="45954" spans="10:10" ht="13">
      <c r="J45954" s="169"/>
    </row>
    <row r="45955" spans="10:10" ht="13">
      <c r="J45955" s="169"/>
    </row>
    <row r="45956" spans="10:10" ht="13">
      <c r="J45956" s="169"/>
    </row>
    <row r="45957" spans="10:10" ht="13">
      <c r="J45957" s="169"/>
    </row>
    <row r="45958" spans="10:10" ht="13">
      <c r="J45958" s="169"/>
    </row>
    <row r="45959" spans="10:10" ht="13">
      <c r="J45959" s="169"/>
    </row>
    <row r="45960" spans="10:10" ht="13">
      <c r="J45960" s="169"/>
    </row>
    <row r="45961" spans="10:10" ht="13">
      <c r="J45961" s="169"/>
    </row>
    <row r="45962" spans="10:10" ht="13">
      <c r="J45962" s="169"/>
    </row>
    <row r="45963" spans="10:10" ht="13">
      <c r="J45963" s="169"/>
    </row>
    <row r="45964" spans="10:10" ht="13">
      <c r="J45964" s="169"/>
    </row>
    <row r="45965" spans="10:10" ht="13">
      <c r="J45965" s="169"/>
    </row>
    <row r="45966" spans="10:10" ht="13">
      <c r="J45966" s="169"/>
    </row>
    <row r="45967" spans="10:10" ht="13">
      <c r="J45967" s="169"/>
    </row>
    <row r="45968" spans="10:10" ht="13">
      <c r="J45968" s="169"/>
    </row>
    <row r="45969" spans="10:10" ht="13">
      <c r="J45969" s="169"/>
    </row>
    <row r="45970" spans="10:10" ht="13">
      <c r="J45970" s="169"/>
    </row>
    <row r="45971" spans="10:10" ht="13">
      <c r="J45971" s="169"/>
    </row>
    <row r="45972" spans="10:10" ht="13">
      <c r="J45972" s="169"/>
    </row>
    <row r="45973" spans="10:10" ht="13">
      <c r="J45973" s="169"/>
    </row>
    <row r="45974" spans="10:10" ht="13">
      <c r="J45974" s="169"/>
    </row>
    <row r="45975" spans="10:10" ht="13">
      <c r="J45975" s="169"/>
    </row>
    <row r="45976" spans="10:10" ht="13">
      <c r="J45976" s="169"/>
    </row>
    <row r="45977" spans="10:10" ht="13">
      <c r="J45977" s="169"/>
    </row>
    <row r="45978" spans="10:10" ht="13">
      <c r="J45978" s="169"/>
    </row>
    <row r="45979" spans="10:10" ht="13">
      <c r="J45979" s="169"/>
    </row>
    <row r="45980" spans="10:10" ht="13">
      <c r="J45980" s="169"/>
    </row>
    <row r="45981" spans="10:10" ht="13">
      <c r="J45981" s="169"/>
    </row>
    <row r="45982" spans="10:10" ht="13">
      <c r="J45982" s="169"/>
    </row>
    <row r="45983" spans="10:10" ht="13">
      <c r="J45983" s="169"/>
    </row>
    <row r="45984" spans="10:10" ht="13">
      <c r="J45984" s="169"/>
    </row>
    <row r="45985" spans="10:10" ht="13">
      <c r="J45985" s="169"/>
    </row>
    <row r="45986" spans="10:10" ht="13">
      <c r="J45986" s="169"/>
    </row>
    <row r="45987" spans="10:10" ht="13">
      <c r="J45987" s="169"/>
    </row>
    <row r="45988" spans="10:10" ht="13">
      <c r="J45988" s="169"/>
    </row>
    <row r="45989" spans="10:10" ht="13">
      <c r="J45989" s="169"/>
    </row>
    <row r="45990" spans="10:10" ht="13">
      <c r="J45990" s="169"/>
    </row>
    <row r="45991" spans="10:10" ht="13">
      <c r="J45991" s="169"/>
    </row>
    <row r="45992" spans="10:10" ht="13">
      <c r="J45992" s="169"/>
    </row>
    <row r="45993" spans="10:10" ht="13">
      <c r="J45993" s="169"/>
    </row>
    <row r="45994" spans="10:10" ht="13">
      <c r="J45994" s="169"/>
    </row>
    <row r="45995" spans="10:10" ht="13">
      <c r="J45995" s="169"/>
    </row>
    <row r="45996" spans="10:10" ht="13">
      <c r="J45996" s="169"/>
    </row>
    <row r="45997" spans="10:10" ht="13">
      <c r="J45997" s="169"/>
    </row>
    <row r="45998" spans="10:10" ht="13">
      <c r="J45998" s="169"/>
    </row>
    <row r="45999" spans="10:10" ht="13">
      <c r="J45999" s="169"/>
    </row>
    <row r="46000" spans="10:10" ht="13">
      <c r="J46000" s="169"/>
    </row>
    <row r="46001" spans="10:10" ht="13">
      <c r="J46001" s="169"/>
    </row>
    <row r="46002" spans="10:10" ht="13">
      <c r="J46002" s="169"/>
    </row>
    <row r="46003" spans="10:10" ht="13">
      <c r="J46003" s="169"/>
    </row>
    <row r="46004" spans="10:10" ht="13">
      <c r="J46004" s="169"/>
    </row>
    <row r="46005" spans="10:10" ht="13">
      <c r="J46005" s="169"/>
    </row>
    <row r="46006" spans="10:10" ht="13">
      <c r="J46006" s="169"/>
    </row>
    <row r="46007" spans="10:10" ht="13">
      <c r="J46007" s="169"/>
    </row>
    <row r="46008" spans="10:10" ht="13">
      <c r="J46008" s="169"/>
    </row>
    <row r="46009" spans="10:10" ht="13">
      <c r="J46009" s="169"/>
    </row>
    <row r="46010" spans="10:10" ht="13">
      <c r="J46010" s="169"/>
    </row>
    <row r="46011" spans="10:10" ht="13">
      <c r="J46011" s="169"/>
    </row>
    <row r="46012" spans="10:10" ht="13">
      <c r="J46012" s="169"/>
    </row>
    <row r="46013" spans="10:10" ht="13">
      <c r="J46013" s="169"/>
    </row>
    <row r="46014" spans="10:10" ht="13">
      <c r="J46014" s="169"/>
    </row>
    <row r="46015" spans="10:10" ht="13">
      <c r="J46015" s="169"/>
    </row>
    <row r="46016" spans="10:10" ht="13">
      <c r="J46016" s="169"/>
    </row>
    <row r="46017" spans="10:10" ht="13">
      <c r="J46017" s="169"/>
    </row>
    <row r="46018" spans="10:10" ht="13">
      <c r="J46018" s="169"/>
    </row>
    <row r="46019" spans="10:10" ht="13">
      <c r="J46019" s="169"/>
    </row>
    <row r="46020" spans="10:10" ht="13">
      <c r="J46020" s="169"/>
    </row>
    <row r="46021" spans="10:10" ht="13">
      <c r="J46021" s="169"/>
    </row>
    <row r="46022" spans="10:10" ht="13">
      <c r="J46022" s="169"/>
    </row>
    <row r="46023" spans="10:10" ht="13">
      <c r="J46023" s="169"/>
    </row>
    <row r="46024" spans="10:10" ht="13">
      <c r="J46024" s="169"/>
    </row>
    <row r="46025" spans="10:10" ht="13">
      <c r="J46025" s="169"/>
    </row>
    <row r="46026" spans="10:10" ht="13">
      <c r="J46026" s="169"/>
    </row>
    <row r="46027" spans="10:10" ht="13">
      <c r="J46027" s="169"/>
    </row>
    <row r="46028" spans="10:10" ht="13">
      <c r="J46028" s="169"/>
    </row>
    <row r="46029" spans="10:10" ht="13">
      <c r="J46029" s="169"/>
    </row>
    <row r="46030" spans="10:10" ht="13">
      <c r="J46030" s="169"/>
    </row>
    <row r="46031" spans="10:10" ht="13">
      <c r="J46031" s="169"/>
    </row>
    <row r="46032" spans="10:10" ht="13">
      <c r="J46032" s="169"/>
    </row>
    <row r="46033" spans="10:10" ht="13">
      <c r="J46033" s="169"/>
    </row>
    <row r="46034" spans="10:10" ht="13">
      <c r="J46034" s="169"/>
    </row>
    <row r="46035" spans="10:10" ht="13">
      <c r="J46035" s="169"/>
    </row>
    <row r="46036" spans="10:10" ht="13">
      <c r="J46036" s="169"/>
    </row>
    <row r="46037" spans="10:10" ht="13">
      <c r="J46037" s="169"/>
    </row>
    <row r="46038" spans="10:10" ht="13">
      <c r="J46038" s="169"/>
    </row>
    <row r="46039" spans="10:10" ht="13">
      <c r="J46039" s="169"/>
    </row>
    <row r="46040" spans="10:10" ht="13">
      <c r="J46040" s="169"/>
    </row>
    <row r="46041" spans="10:10" ht="13">
      <c r="J46041" s="169"/>
    </row>
    <row r="46042" spans="10:10" ht="13">
      <c r="J46042" s="169"/>
    </row>
    <row r="46043" spans="10:10" ht="13">
      <c r="J46043" s="169"/>
    </row>
    <row r="46044" spans="10:10" ht="13">
      <c r="J46044" s="169"/>
    </row>
    <row r="46045" spans="10:10" ht="13">
      <c r="J46045" s="169"/>
    </row>
    <row r="46046" spans="10:10" ht="13">
      <c r="J46046" s="169"/>
    </row>
    <row r="46047" spans="10:10" ht="13">
      <c r="J46047" s="169"/>
    </row>
    <row r="46048" spans="10:10" ht="13">
      <c r="J46048" s="169"/>
    </row>
    <row r="46049" spans="10:10" ht="13">
      <c r="J46049" s="169"/>
    </row>
    <row r="46050" spans="10:10" ht="13">
      <c r="J46050" s="169"/>
    </row>
    <row r="46051" spans="10:10" ht="13">
      <c r="J46051" s="169"/>
    </row>
    <row r="46052" spans="10:10" ht="13">
      <c r="J46052" s="169"/>
    </row>
    <row r="46053" spans="10:10" ht="13">
      <c r="J46053" s="169"/>
    </row>
    <row r="46054" spans="10:10" ht="13">
      <c r="J46054" s="169"/>
    </row>
    <row r="46055" spans="10:10" ht="13">
      <c r="J46055" s="169"/>
    </row>
    <row r="46056" spans="10:10" ht="13">
      <c r="J46056" s="169"/>
    </row>
    <row r="46057" spans="10:10" ht="13">
      <c r="J46057" s="169"/>
    </row>
    <row r="46058" spans="10:10" ht="13">
      <c r="J46058" s="169"/>
    </row>
    <row r="46059" spans="10:10" ht="13">
      <c r="J46059" s="169"/>
    </row>
    <row r="46060" spans="10:10" ht="13">
      <c r="J46060" s="169"/>
    </row>
    <row r="46061" spans="10:10" ht="13">
      <c r="J46061" s="169"/>
    </row>
    <row r="46062" spans="10:10" ht="13">
      <c r="J46062" s="169"/>
    </row>
    <row r="46063" spans="10:10" ht="13">
      <c r="J46063" s="169"/>
    </row>
    <row r="46064" spans="10:10" ht="13">
      <c r="J46064" s="169"/>
    </row>
    <row r="46065" spans="10:10" ht="13">
      <c r="J46065" s="169"/>
    </row>
    <row r="46066" spans="10:10" ht="13">
      <c r="J46066" s="169"/>
    </row>
    <row r="46067" spans="10:10" ht="13">
      <c r="J46067" s="169"/>
    </row>
    <row r="46068" spans="10:10" ht="13">
      <c r="J46068" s="169"/>
    </row>
    <row r="46069" spans="10:10" ht="13">
      <c r="J46069" s="169"/>
    </row>
    <row r="46070" spans="10:10" ht="13">
      <c r="J46070" s="169"/>
    </row>
    <row r="46071" spans="10:10" ht="13">
      <c r="J46071" s="169"/>
    </row>
    <row r="46072" spans="10:10" ht="13">
      <c r="J46072" s="169"/>
    </row>
    <row r="46073" spans="10:10" ht="13">
      <c r="J46073" s="169"/>
    </row>
    <row r="46074" spans="10:10" ht="13">
      <c r="J46074" s="169"/>
    </row>
    <row r="46075" spans="10:10" ht="13">
      <c r="J46075" s="169"/>
    </row>
    <row r="46076" spans="10:10" ht="13">
      <c r="J46076" s="169"/>
    </row>
    <row r="46077" spans="10:10" ht="13">
      <c r="J46077" s="169"/>
    </row>
    <row r="46078" spans="10:10" ht="13">
      <c r="J46078" s="169"/>
    </row>
    <row r="46079" spans="10:10" ht="13">
      <c r="J46079" s="169"/>
    </row>
    <row r="46080" spans="10:10" ht="13">
      <c r="J46080" s="169"/>
    </row>
    <row r="46081" spans="10:10" ht="13">
      <c r="J46081" s="169"/>
    </row>
    <row r="46082" spans="10:10" ht="13">
      <c r="J46082" s="169"/>
    </row>
    <row r="46083" spans="10:10" ht="13">
      <c r="J46083" s="169"/>
    </row>
    <row r="46084" spans="10:10" ht="13">
      <c r="J46084" s="169"/>
    </row>
    <row r="46085" spans="10:10" ht="13">
      <c r="J46085" s="169"/>
    </row>
    <row r="46086" spans="10:10" ht="13">
      <c r="J46086" s="169"/>
    </row>
    <row r="46087" spans="10:10" ht="13">
      <c r="J46087" s="169"/>
    </row>
    <row r="46088" spans="10:10" ht="13">
      <c r="J46088" s="169"/>
    </row>
    <row r="46089" spans="10:10" ht="13">
      <c r="J46089" s="169"/>
    </row>
    <row r="46090" spans="10:10" ht="13">
      <c r="J46090" s="169"/>
    </row>
    <row r="46091" spans="10:10" ht="13">
      <c r="J46091" s="169"/>
    </row>
    <row r="46092" spans="10:10" ht="13">
      <c r="J46092" s="169"/>
    </row>
    <row r="46093" spans="10:10" ht="13">
      <c r="J46093" s="169"/>
    </row>
    <row r="46094" spans="10:10" ht="13">
      <c r="J46094" s="169"/>
    </row>
    <row r="46095" spans="10:10" ht="13">
      <c r="J46095" s="169"/>
    </row>
    <row r="46096" spans="10:10" ht="13">
      <c r="J46096" s="169"/>
    </row>
    <row r="46097" spans="10:10" ht="13">
      <c r="J46097" s="169"/>
    </row>
    <row r="46098" spans="10:10" ht="13">
      <c r="J46098" s="169"/>
    </row>
    <row r="46099" spans="10:10" ht="13">
      <c r="J46099" s="169"/>
    </row>
    <row r="46100" spans="10:10" ht="13">
      <c r="J46100" s="169"/>
    </row>
    <row r="46101" spans="10:10" ht="13">
      <c r="J46101" s="169"/>
    </row>
    <row r="46102" spans="10:10" ht="13">
      <c r="J46102" s="169"/>
    </row>
    <row r="46103" spans="10:10" ht="13">
      <c r="J46103" s="169"/>
    </row>
    <row r="46104" spans="10:10" ht="13">
      <c r="J46104" s="169"/>
    </row>
    <row r="46105" spans="10:10" ht="13">
      <c r="J46105" s="169"/>
    </row>
    <row r="46106" spans="10:10" ht="13">
      <c r="J46106" s="169"/>
    </row>
    <row r="46107" spans="10:10" ht="13">
      <c r="J46107" s="169"/>
    </row>
    <row r="46108" spans="10:10" ht="13">
      <c r="J46108" s="169"/>
    </row>
    <row r="46109" spans="10:10" ht="13">
      <c r="J46109" s="169"/>
    </row>
    <row r="46110" spans="10:10" ht="13">
      <c r="J46110" s="169"/>
    </row>
    <row r="46111" spans="10:10" ht="13">
      <c r="J46111" s="169"/>
    </row>
    <row r="46112" spans="10:10" ht="13">
      <c r="J46112" s="169"/>
    </row>
    <row r="46113" spans="10:10" ht="13">
      <c r="J46113" s="169"/>
    </row>
    <row r="46114" spans="10:10" ht="13">
      <c r="J46114" s="169"/>
    </row>
    <row r="46115" spans="10:10" ht="13">
      <c r="J46115" s="169"/>
    </row>
    <row r="46116" spans="10:10" ht="13">
      <c r="J46116" s="169"/>
    </row>
    <row r="46117" spans="10:10" ht="13">
      <c r="J46117" s="169"/>
    </row>
    <row r="46118" spans="10:10" ht="13">
      <c r="J46118" s="169"/>
    </row>
    <row r="46119" spans="10:10" ht="13">
      <c r="J46119" s="169"/>
    </row>
    <row r="46120" spans="10:10" ht="13">
      <c r="J46120" s="169"/>
    </row>
    <row r="46121" spans="10:10" ht="13">
      <c r="J46121" s="169"/>
    </row>
    <row r="46122" spans="10:10" ht="13">
      <c r="J46122" s="169"/>
    </row>
    <row r="46123" spans="10:10" ht="13">
      <c r="J46123" s="169"/>
    </row>
    <row r="46124" spans="10:10" ht="13">
      <c r="J46124" s="169"/>
    </row>
    <row r="46125" spans="10:10" ht="13">
      <c r="J46125" s="169"/>
    </row>
    <row r="46126" spans="10:10" ht="13">
      <c r="J46126" s="169"/>
    </row>
    <row r="46127" spans="10:10" ht="13">
      <c r="J46127" s="169"/>
    </row>
    <row r="46128" spans="10:10" ht="13">
      <c r="J46128" s="169"/>
    </row>
    <row r="46129" spans="10:10" ht="13">
      <c r="J46129" s="169"/>
    </row>
    <row r="46130" spans="10:10" ht="13">
      <c r="J46130" s="169"/>
    </row>
    <row r="46131" spans="10:10" ht="13">
      <c r="J46131" s="169"/>
    </row>
    <row r="46132" spans="10:10" ht="13">
      <c r="J46132" s="169"/>
    </row>
    <row r="46133" spans="10:10" ht="13">
      <c r="J46133" s="169"/>
    </row>
    <row r="46134" spans="10:10" ht="13">
      <c r="J46134" s="169"/>
    </row>
    <row r="46135" spans="10:10" ht="13">
      <c r="J46135" s="169"/>
    </row>
    <row r="46136" spans="10:10" ht="13">
      <c r="J46136" s="169"/>
    </row>
    <row r="46137" spans="10:10" ht="13">
      <c r="J46137" s="169"/>
    </row>
    <row r="46138" spans="10:10" ht="13">
      <c r="J46138" s="169"/>
    </row>
    <row r="46139" spans="10:10" ht="13">
      <c r="J46139" s="169"/>
    </row>
    <row r="46140" spans="10:10" ht="13">
      <c r="J46140" s="169"/>
    </row>
    <row r="46141" spans="10:10" ht="13">
      <c r="J46141" s="169"/>
    </row>
    <row r="46142" spans="10:10" ht="13">
      <c r="J46142" s="169"/>
    </row>
    <row r="46143" spans="10:10" ht="13">
      <c r="J46143" s="169"/>
    </row>
    <row r="46144" spans="10:10" ht="13">
      <c r="J46144" s="169"/>
    </row>
    <row r="46145" spans="10:10" ht="13">
      <c r="J46145" s="169"/>
    </row>
    <row r="46146" spans="10:10" ht="13">
      <c r="J46146" s="169"/>
    </row>
    <row r="46147" spans="10:10" ht="13">
      <c r="J46147" s="169"/>
    </row>
    <row r="46148" spans="10:10" ht="13">
      <c r="J46148" s="169"/>
    </row>
    <row r="46149" spans="10:10" ht="13">
      <c r="J46149" s="169"/>
    </row>
    <row r="46150" spans="10:10" ht="13">
      <c r="J46150" s="169"/>
    </row>
    <row r="46151" spans="10:10" ht="13">
      <c r="J46151" s="169"/>
    </row>
    <row r="46152" spans="10:10" ht="13">
      <c r="J46152" s="169"/>
    </row>
    <row r="46153" spans="10:10" ht="13">
      <c r="J46153" s="169"/>
    </row>
    <row r="46154" spans="10:10" ht="13">
      <c r="J46154" s="169"/>
    </row>
    <row r="46155" spans="10:10" ht="13">
      <c r="J46155" s="169"/>
    </row>
    <row r="46156" spans="10:10" ht="13">
      <c r="J46156" s="169"/>
    </row>
    <row r="46157" spans="10:10" ht="13">
      <c r="J46157" s="169"/>
    </row>
    <row r="46158" spans="10:10" ht="13">
      <c r="J46158" s="169"/>
    </row>
    <row r="46159" spans="10:10" ht="13">
      <c r="J46159" s="169"/>
    </row>
    <row r="46160" spans="10:10" ht="13">
      <c r="J46160" s="169"/>
    </row>
    <row r="46161" spans="10:10" ht="13">
      <c r="J46161" s="169"/>
    </row>
    <row r="46162" spans="10:10" ht="13">
      <c r="J46162" s="169"/>
    </row>
    <row r="46163" spans="10:10" ht="13">
      <c r="J46163" s="169"/>
    </row>
    <row r="46164" spans="10:10" ht="13">
      <c r="J46164" s="169"/>
    </row>
    <row r="46165" spans="10:10" ht="13">
      <c r="J46165" s="169"/>
    </row>
    <row r="46166" spans="10:10" ht="13">
      <c r="J46166" s="169"/>
    </row>
    <row r="46167" spans="10:10" ht="13">
      <c r="J46167" s="169"/>
    </row>
    <row r="46168" spans="10:10" ht="13">
      <c r="J46168" s="169"/>
    </row>
    <row r="46169" spans="10:10" ht="13">
      <c r="J46169" s="169"/>
    </row>
    <row r="46170" spans="10:10" ht="13">
      <c r="J46170" s="169"/>
    </row>
    <row r="46171" spans="10:10" ht="13">
      <c r="J46171" s="169"/>
    </row>
    <row r="46172" spans="10:10" ht="13">
      <c r="J46172" s="169"/>
    </row>
    <row r="46173" spans="10:10" ht="13">
      <c r="J46173" s="169"/>
    </row>
    <row r="46174" spans="10:10" ht="13">
      <c r="J46174" s="169"/>
    </row>
    <row r="46175" spans="10:10" ht="13">
      <c r="J46175" s="169"/>
    </row>
    <row r="46176" spans="10:10" ht="13">
      <c r="J46176" s="169"/>
    </row>
    <row r="46177" spans="10:10" ht="13">
      <c r="J46177" s="169"/>
    </row>
    <row r="46178" spans="10:10" ht="13">
      <c r="J46178" s="169"/>
    </row>
    <row r="46179" spans="10:10" ht="13">
      <c r="J46179" s="169"/>
    </row>
    <row r="46180" spans="10:10" ht="13">
      <c r="J46180" s="169"/>
    </row>
    <row r="46181" spans="10:10" ht="13">
      <c r="J46181" s="169"/>
    </row>
    <row r="46182" spans="10:10" ht="13">
      <c r="J46182" s="169"/>
    </row>
    <row r="46183" spans="10:10" ht="13">
      <c r="J46183" s="169"/>
    </row>
    <row r="46184" spans="10:10" ht="13">
      <c r="J46184" s="169"/>
    </row>
    <row r="46185" spans="10:10" ht="13">
      <c r="J46185" s="169"/>
    </row>
    <row r="46186" spans="10:10" ht="13">
      <c r="J46186" s="169"/>
    </row>
    <row r="46187" spans="10:10" ht="13">
      <c r="J46187" s="169"/>
    </row>
    <row r="46188" spans="10:10" ht="13">
      <c r="J46188" s="169"/>
    </row>
    <row r="46189" spans="10:10" ht="13">
      <c r="J46189" s="169"/>
    </row>
    <row r="46190" spans="10:10" ht="13">
      <c r="J46190" s="169"/>
    </row>
    <row r="46191" spans="10:10" ht="13">
      <c r="J46191" s="169"/>
    </row>
    <row r="46192" spans="10:10" ht="13">
      <c r="J46192" s="169"/>
    </row>
    <row r="46193" spans="10:10" ht="13">
      <c r="J46193" s="169"/>
    </row>
    <row r="46194" spans="10:10" ht="13">
      <c r="J46194" s="169"/>
    </row>
    <row r="46195" spans="10:10" ht="13">
      <c r="J46195" s="169"/>
    </row>
    <row r="46196" spans="10:10" ht="13">
      <c r="J46196" s="169"/>
    </row>
    <row r="46197" spans="10:10" ht="13">
      <c r="J46197" s="169"/>
    </row>
    <row r="46198" spans="10:10" ht="13">
      <c r="J46198" s="169"/>
    </row>
    <row r="46199" spans="10:10" ht="13">
      <c r="J46199" s="169"/>
    </row>
    <row r="46200" spans="10:10" ht="13">
      <c r="J46200" s="169"/>
    </row>
    <row r="46201" spans="10:10" ht="13">
      <c r="J46201" s="169"/>
    </row>
    <row r="46202" spans="10:10" ht="13">
      <c r="J46202" s="169"/>
    </row>
    <row r="46203" spans="10:10" ht="13">
      <c r="J46203" s="169"/>
    </row>
    <row r="46204" spans="10:10" ht="13">
      <c r="J46204" s="169"/>
    </row>
    <row r="46205" spans="10:10" ht="13">
      <c r="J46205" s="169"/>
    </row>
    <row r="46206" spans="10:10" ht="13">
      <c r="J46206" s="169"/>
    </row>
    <row r="46207" spans="10:10" ht="13">
      <c r="J46207" s="169"/>
    </row>
    <row r="46208" spans="10:10" ht="13">
      <c r="J46208" s="169"/>
    </row>
    <row r="46209" spans="10:10" ht="13">
      <c r="J46209" s="169"/>
    </row>
    <row r="46210" spans="10:10" ht="13">
      <c r="J46210" s="169"/>
    </row>
    <row r="46211" spans="10:10" ht="13">
      <c r="J46211" s="169"/>
    </row>
    <row r="46212" spans="10:10" ht="13">
      <c r="J46212" s="169"/>
    </row>
    <row r="46213" spans="10:10" ht="13">
      <c r="J46213" s="169"/>
    </row>
    <row r="46214" spans="10:10" ht="13">
      <c r="J46214" s="169"/>
    </row>
    <row r="46215" spans="10:10" ht="13">
      <c r="J46215" s="169"/>
    </row>
    <row r="46216" spans="10:10" ht="13">
      <c r="J46216" s="169"/>
    </row>
    <row r="46217" spans="10:10" ht="13">
      <c r="J46217" s="169"/>
    </row>
    <row r="46218" spans="10:10" ht="13">
      <c r="J46218" s="169"/>
    </row>
    <row r="46219" spans="10:10" ht="13">
      <c r="J46219" s="169"/>
    </row>
    <row r="46220" spans="10:10" ht="13">
      <c r="J46220" s="169"/>
    </row>
    <row r="46221" spans="10:10" ht="13">
      <c r="J46221" s="169"/>
    </row>
    <row r="46222" spans="10:10" ht="13">
      <c r="J46222" s="169"/>
    </row>
    <row r="46223" spans="10:10" ht="13">
      <c r="J46223" s="169"/>
    </row>
    <row r="46224" spans="10:10" ht="13">
      <c r="J46224" s="169"/>
    </row>
    <row r="46225" spans="10:10" ht="13">
      <c r="J46225" s="169"/>
    </row>
    <row r="46226" spans="10:10" ht="13">
      <c r="J46226" s="169"/>
    </row>
    <row r="46227" spans="10:10" ht="13">
      <c r="J46227" s="169"/>
    </row>
    <row r="46228" spans="10:10" ht="13">
      <c r="J46228" s="169"/>
    </row>
    <row r="46229" spans="10:10" ht="13">
      <c r="J46229" s="169"/>
    </row>
    <row r="46230" spans="10:10" ht="13">
      <c r="J46230" s="169"/>
    </row>
    <row r="46231" spans="10:10" ht="13">
      <c r="J46231" s="169"/>
    </row>
    <row r="46232" spans="10:10" ht="13">
      <c r="J46232" s="169"/>
    </row>
    <row r="46233" spans="10:10" ht="13">
      <c r="J46233" s="169"/>
    </row>
    <row r="46234" spans="10:10" ht="13">
      <c r="J46234" s="169"/>
    </row>
    <row r="46235" spans="10:10" ht="13">
      <c r="J46235" s="169"/>
    </row>
    <row r="46236" spans="10:10" ht="13">
      <c r="J46236" s="169"/>
    </row>
    <row r="46237" spans="10:10" ht="13">
      <c r="J46237" s="169"/>
    </row>
    <row r="46238" spans="10:10" ht="13">
      <c r="J46238" s="169"/>
    </row>
    <row r="46239" spans="10:10" ht="13">
      <c r="J46239" s="169"/>
    </row>
    <row r="46240" spans="10:10" ht="13">
      <c r="J46240" s="169"/>
    </row>
    <row r="46241" spans="10:10" ht="13">
      <c r="J46241" s="169"/>
    </row>
    <row r="46242" spans="10:10" ht="13">
      <c r="J46242" s="169"/>
    </row>
    <row r="46243" spans="10:10" ht="13">
      <c r="J46243" s="169"/>
    </row>
    <row r="46244" spans="10:10" ht="13">
      <c r="J46244" s="169"/>
    </row>
    <row r="46245" spans="10:10" ht="13">
      <c r="J46245" s="169"/>
    </row>
    <row r="46246" spans="10:10" ht="13">
      <c r="J46246" s="169"/>
    </row>
    <row r="46247" spans="10:10" ht="13">
      <c r="J46247" s="169"/>
    </row>
    <row r="46248" spans="10:10" ht="13">
      <c r="J46248" s="169"/>
    </row>
    <row r="46249" spans="10:10" ht="13">
      <c r="J46249" s="169"/>
    </row>
    <row r="46250" spans="10:10" ht="13">
      <c r="J46250" s="169"/>
    </row>
    <row r="46251" spans="10:10" ht="13">
      <c r="J46251" s="169"/>
    </row>
    <row r="46252" spans="10:10" ht="13">
      <c r="J46252" s="169"/>
    </row>
    <row r="46253" spans="10:10" ht="13">
      <c r="J46253" s="169"/>
    </row>
    <row r="46254" spans="10:10" ht="13">
      <c r="J46254" s="169"/>
    </row>
    <row r="46255" spans="10:10" ht="13">
      <c r="J46255" s="169"/>
    </row>
    <row r="46256" spans="10:10" ht="13">
      <c r="J46256" s="169"/>
    </row>
    <row r="46257" spans="10:10" ht="13">
      <c r="J46257" s="169"/>
    </row>
    <row r="46258" spans="10:10" ht="13">
      <c r="J46258" s="169"/>
    </row>
    <row r="46259" spans="10:10" ht="13">
      <c r="J46259" s="169"/>
    </row>
    <row r="46260" spans="10:10" ht="13">
      <c r="J46260" s="169"/>
    </row>
    <row r="46261" spans="10:10" ht="13">
      <c r="J46261" s="169"/>
    </row>
    <row r="46262" spans="10:10" ht="13">
      <c r="J46262" s="169"/>
    </row>
    <row r="46263" spans="10:10" ht="13">
      <c r="J46263" s="169"/>
    </row>
    <row r="46264" spans="10:10" ht="13">
      <c r="J46264" s="169"/>
    </row>
    <row r="46265" spans="10:10" ht="13">
      <c r="J46265" s="169"/>
    </row>
    <row r="46266" spans="10:10" ht="13">
      <c r="J46266" s="169"/>
    </row>
    <row r="46267" spans="10:10" ht="13">
      <c r="J46267" s="169"/>
    </row>
    <row r="46268" spans="10:10" ht="13">
      <c r="J46268" s="169"/>
    </row>
    <row r="46269" spans="10:10" ht="13">
      <c r="J46269" s="169"/>
    </row>
    <row r="46270" spans="10:10" ht="13">
      <c r="J46270" s="169"/>
    </row>
    <row r="46271" spans="10:10" ht="13">
      <c r="J46271" s="169"/>
    </row>
    <row r="46272" spans="10:10" ht="13">
      <c r="J46272" s="169"/>
    </row>
    <row r="46273" spans="10:10" ht="13">
      <c r="J46273" s="169"/>
    </row>
    <row r="46274" spans="10:10" ht="13">
      <c r="J46274" s="169"/>
    </row>
    <row r="46275" spans="10:10" ht="13">
      <c r="J46275" s="169"/>
    </row>
    <row r="46276" spans="10:10" ht="13">
      <c r="J46276" s="169"/>
    </row>
    <row r="46277" spans="10:10" ht="13">
      <c r="J46277" s="169"/>
    </row>
    <row r="46278" spans="10:10" ht="13">
      <c r="J46278" s="169"/>
    </row>
    <row r="46279" spans="10:10" ht="13">
      <c r="J46279" s="169"/>
    </row>
    <row r="46280" spans="10:10" ht="13">
      <c r="J46280" s="169"/>
    </row>
    <row r="46281" spans="10:10" ht="13">
      <c r="J46281" s="169"/>
    </row>
    <row r="46282" spans="10:10" ht="13">
      <c r="J46282" s="169"/>
    </row>
    <row r="46283" spans="10:10" ht="13">
      <c r="J46283" s="169"/>
    </row>
    <row r="46284" spans="10:10" ht="13">
      <c r="J46284" s="169"/>
    </row>
    <row r="46285" spans="10:10" ht="13">
      <c r="J46285" s="169"/>
    </row>
    <row r="46286" spans="10:10" ht="13">
      <c r="J46286" s="169"/>
    </row>
    <row r="46287" spans="10:10" ht="13">
      <c r="J46287" s="169"/>
    </row>
    <row r="46288" spans="10:10" ht="13">
      <c r="J46288" s="169"/>
    </row>
    <row r="46289" spans="10:10" ht="13">
      <c r="J46289" s="169"/>
    </row>
    <row r="46290" spans="10:10" ht="13">
      <c r="J46290" s="169"/>
    </row>
    <row r="46291" spans="10:10" ht="13">
      <c r="J46291" s="169"/>
    </row>
    <row r="46292" spans="10:10" ht="13">
      <c r="J46292" s="169"/>
    </row>
    <row r="46293" spans="10:10" ht="13">
      <c r="J46293" s="169"/>
    </row>
    <row r="46294" spans="10:10" ht="13">
      <c r="J46294" s="169"/>
    </row>
    <row r="46295" spans="10:10" ht="13">
      <c r="J46295" s="169"/>
    </row>
    <row r="46296" spans="10:10" ht="13">
      <c r="J46296" s="169"/>
    </row>
    <row r="46297" spans="10:10" ht="13">
      <c r="J46297" s="169"/>
    </row>
    <row r="46298" spans="10:10" ht="13">
      <c r="J46298" s="169"/>
    </row>
    <row r="46299" spans="10:10" ht="13">
      <c r="J46299" s="169"/>
    </row>
    <row r="46300" spans="10:10" ht="13">
      <c r="J46300" s="169"/>
    </row>
    <row r="46301" spans="10:10" ht="13">
      <c r="J46301" s="169"/>
    </row>
    <row r="46302" spans="10:10" ht="13">
      <c r="J46302" s="169"/>
    </row>
    <row r="46303" spans="10:10" ht="13">
      <c r="J46303" s="169"/>
    </row>
    <row r="46304" spans="10:10" ht="13">
      <c r="J46304" s="169"/>
    </row>
    <row r="46305" spans="10:10" ht="13">
      <c r="J46305" s="169"/>
    </row>
    <row r="46306" spans="10:10" ht="13">
      <c r="J46306" s="169"/>
    </row>
    <row r="46307" spans="10:10" ht="13">
      <c r="J46307" s="169"/>
    </row>
    <row r="46308" spans="10:10" ht="13">
      <c r="J46308" s="169"/>
    </row>
    <row r="46309" spans="10:10" ht="13">
      <c r="J46309" s="169"/>
    </row>
    <row r="46310" spans="10:10" ht="13">
      <c r="J46310" s="169"/>
    </row>
    <row r="46311" spans="10:10" ht="13">
      <c r="J46311" s="169"/>
    </row>
    <row r="46312" spans="10:10" ht="13">
      <c r="J46312" s="169"/>
    </row>
    <row r="46313" spans="10:10" ht="13">
      <c r="J46313" s="169"/>
    </row>
    <row r="46314" spans="10:10" ht="13">
      <c r="J46314" s="169"/>
    </row>
    <row r="46315" spans="10:10" ht="13">
      <c r="J46315" s="169"/>
    </row>
    <row r="46316" spans="10:10" ht="13">
      <c r="J46316" s="169"/>
    </row>
    <row r="46317" spans="10:10" ht="13">
      <c r="J46317" s="169"/>
    </row>
    <row r="46318" spans="10:10" ht="13">
      <c r="J46318" s="169"/>
    </row>
    <row r="46319" spans="10:10" ht="13">
      <c r="J46319" s="169"/>
    </row>
    <row r="46320" spans="10:10" ht="13">
      <c r="J46320" s="169"/>
    </row>
    <row r="46321" spans="10:10" ht="13">
      <c r="J46321" s="169"/>
    </row>
    <row r="46322" spans="10:10" ht="13">
      <c r="J46322" s="169"/>
    </row>
    <row r="46323" spans="10:10" ht="13">
      <c r="J46323" s="169"/>
    </row>
    <row r="46324" spans="10:10" ht="13">
      <c r="J46324" s="169"/>
    </row>
    <row r="46325" spans="10:10" ht="13">
      <c r="J46325" s="169"/>
    </row>
    <row r="46326" spans="10:10" ht="13">
      <c r="J46326" s="169"/>
    </row>
    <row r="46327" spans="10:10" ht="13">
      <c r="J46327" s="169"/>
    </row>
    <row r="46328" spans="10:10" ht="13">
      <c r="J46328" s="169"/>
    </row>
    <row r="46329" spans="10:10" ht="13">
      <c r="J46329" s="169"/>
    </row>
    <row r="46330" spans="10:10" ht="13">
      <c r="J46330" s="169"/>
    </row>
    <row r="46331" spans="10:10" ht="13">
      <c r="J46331" s="169"/>
    </row>
    <row r="46332" spans="10:10" ht="13">
      <c r="J46332" s="169"/>
    </row>
    <row r="46333" spans="10:10" ht="13">
      <c r="J46333" s="169"/>
    </row>
    <row r="46334" spans="10:10" ht="13">
      <c r="J46334" s="169"/>
    </row>
    <row r="46335" spans="10:10" ht="13">
      <c r="J46335" s="169"/>
    </row>
    <row r="46336" spans="10:10" ht="13">
      <c r="J46336" s="169"/>
    </row>
    <row r="46337" spans="10:10" ht="13">
      <c r="J46337" s="169"/>
    </row>
    <row r="46338" spans="10:10" ht="13">
      <c r="J46338" s="169"/>
    </row>
    <row r="46339" spans="10:10" ht="13">
      <c r="J46339" s="169"/>
    </row>
    <row r="46340" spans="10:10" ht="13">
      <c r="J46340" s="169"/>
    </row>
    <row r="46341" spans="10:10" ht="13">
      <c r="J46341" s="169"/>
    </row>
    <row r="46342" spans="10:10" ht="13">
      <c r="J46342" s="169"/>
    </row>
    <row r="46343" spans="10:10" ht="13">
      <c r="J46343" s="169"/>
    </row>
    <row r="46344" spans="10:10" ht="13">
      <c r="J46344" s="169"/>
    </row>
    <row r="46345" spans="10:10" ht="13">
      <c r="J46345" s="169"/>
    </row>
    <row r="46346" spans="10:10" ht="13">
      <c r="J46346" s="169"/>
    </row>
    <row r="46347" spans="10:10" ht="13">
      <c r="J46347" s="169"/>
    </row>
    <row r="46348" spans="10:10" ht="13">
      <c r="J46348" s="169"/>
    </row>
    <row r="46349" spans="10:10" ht="13">
      <c r="J46349" s="169"/>
    </row>
    <row r="46350" spans="10:10" ht="13">
      <c r="J46350" s="169"/>
    </row>
    <row r="46351" spans="10:10" ht="13">
      <c r="J46351" s="169"/>
    </row>
    <row r="46352" spans="10:10" ht="13">
      <c r="J46352" s="169"/>
    </row>
    <row r="46353" spans="10:10" ht="13">
      <c r="J46353" s="169"/>
    </row>
    <row r="46354" spans="10:10" ht="13">
      <c r="J46354" s="169"/>
    </row>
    <row r="46355" spans="10:10" ht="13">
      <c r="J46355" s="169"/>
    </row>
    <row r="46356" spans="10:10" ht="13">
      <c r="J46356" s="169"/>
    </row>
    <row r="46357" spans="10:10" ht="13">
      <c r="J46357" s="169"/>
    </row>
    <row r="46358" spans="10:10" ht="13">
      <c r="J46358" s="169"/>
    </row>
    <row r="46359" spans="10:10" ht="13">
      <c r="J46359" s="169"/>
    </row>
    <row r="46360" spans="10:10" ht="13">
      <c r="J46360" s="169"/>
    </row>
    <row r="46361" spans="10:10" ht="13">
      <c r="J46361" s="169"/>
    </row>
    <row r="46362" spans="10:10" ht="13">
      <c r="J46362" s="169"/>
    </row>
    <row r="46363" spans="10:10" ht="13">
      <c r="J46363" s="169"/>
    </row>
    <row r="46364" spans="10:10" ht="13">
      <c r="J46364" s="169"/>
    </row>
    <row r="46365" spans="10:10" ht="13">
      <c r="J46365" s="169"/>
    </row>
    <row r="46366" spans="10:10" ht="13">
      <c r="J46366" s="169"/>
    </row>
    <row r="46367" spans="10:10" ht="13">
      <c r="J46367" s="169"/>
    </row>
    <row r="46368" spans="10:10" ht="13">
      <c r="J46368" s="169"/>
    </row>
    <row r="46369" spans="10:10" ht="13">
      <c r="J46369" s="169"/>
    </row>
    <row r="46370" spans="10:10" ht="13">
      <c r="J46370" s="169"/>
    </row>
    <row r="46371" spans="10:10" ht="13">
      <c r="J46371" s="169"/>
    </row>
    <row r="46372" spans="10:10" ht="13">
      <c r="J46372" s="169"/>
    </row>
    <row r="46373" spans="10:10" ht="13">
      <c r="J46373" s="169"/>
    </row>
    <row r="46374" spans="10:10" ht="13">
      <c r="J46374" s="169"/>
    </row>
    <row r="46375" spans="10:10" ht="13">
      <c r="J46375" s="169"/>
    </row>
    <row r="46376" spans="10:10" ht="13">
      <c r="J46376" s="169"/>
    </row>
    <row r="46377" spans="10:10" ht="13">
      <c r="J46377" s="169"/>
    </row>
    <row r="46378" spans="10:10" ht="13">
      <c r="J46378" s="169"/>
    </row>
    <row r="46379" spans="10:10" ht="13">
      <c r="J46379" s="169"/>
    </row>
    <row r="46380" spans="10:10" ht="13">
      <c r="J46380" s="169"/>
    </row>
    <row r="46381" spans="10:10" ht="13">
      <c r="J46381" s="169"/>
    </row>
    <row r="46382" spans="10:10" ht="13">
      <c r="J46382" s="169"/>
    </row>
    <row r="46383" spans="10:10" ht="13">
      <c r="J46383" s="169"/>
    </row>
    <row r="46384" spans="10:10" ht="13">
      <c r="J46384" s="169"/>
    </row>
    <row r="46385" spans="10:10" ht="13">
      <c r="J46385" s="169"/>
    </row>
    <row r="46386" spans="10:10" ht="13">
      <c r="J46386" s="169"/>
    </row>
    <row r="46387" spans="10:10" ht="13">
      <c r="J46387" s="169"/>
    </row>
    <row r="46388" spans="10:10" ht="13">
      <c r="J46388" s="169"/>
    </row>
    <row r="46389" spans="10:10" ht="13">
      <c r="J46389" s="169"/>
    </row>
    <row r="46390" spans="10:10" ht="13">
      <c r="J46390" s="169"/>
    </row>
    <row r="46391" spans="10:10" ht="13">
      <c r="J46391" s="169"/>
    </row>
    <row r="46392" spans="10:10" ht="13">
      <c r="J46392" s="169"/>
    </row>
    <row r="46393" spans="10:10" ht="13">
      <c r="J46393" s="169"/>
    </row>
    <row r="46394" spans="10:10" ht="13">
      <c r="J46394" s="169"/>
    </row>
    <row r="46395" spans="10:10" ht="13">
      <c r="J46395" s="169"/>
    </row>
    <row r="46396" spans="10:10" ht="13">
      <c r="J46396" s="169"/>
    </row>
    <row r="46397" spans="10:10" ht="13">
      <c r="J46397" s="169"/>
    </row>
    <row r="46398" spans="10:10" ht="13">
      <c r="J46398" s="169"/>
    </row>
    <row r="46399" spans="10:10" ht="13">
      <c r="J46399" s="169"/>
    </row>
    <row r="46400" spans="10:10" ht="13">
      <c r="J46400" s="169"/>
    </row>
    <row r="46401" spans="10:10" ht="13">
      <c r="J46401" s="169"/>
    </row>
    <row r="46402" spans="10:10" ht="13">
      <c r="J46402" s="169"/>
    </row>
    <row r="46403" spans="10:10" ht="13">
      <c r="J46403" s="169"/>
    </row>
    <row r="46404" spans="10:10" ht="13">
      <c r="J46404" s="169"/>
    </row>
    <row r="46405" spans="10:10" ht="13">
      <c r="J46405" s="169"/>
    </row>
    <row r="46406" spans="10:10" ht="13">
      <c r="J46406" s="169"/>
    </row>
    <row r="46407" spans="10:10" ht="13">
      <c r="J46407" s="169"/>
    </row>
    <row r="46408" spans="10:10" ht="13">
      <c r="J46408" s="169"/>
    </row>
    <row r="46409" spans="10:10" ht="13">
      <c r="J46409" s="169"/>
    </row>
    <row r="46410" spans="10:10" ht="13">
      <c r="J46410" s="169"/>
    </row>
    <row r="46411" spans="10:10" ht="13">
      <c r="J46411" s="169"/>
    </row>
    <row r="46412" spans="10:10" ht="13">
      <c r="J46412" s="169"/>
    </row>
    <row r="46413" spans="10:10" ht="13">
      <c r="J46413" s="169"/>
    </row>
    <row r="46414" spans="10:10" ht="13">
      <c r="J46414" s="169"/>
    </row>
    <row r="46415" spans="10:10" ht="13">
      <c r="J46415" s="169"/>
    </row>
    <row r="46416" spans="10:10" ht="13">
      <c r="J46416" s="169"/>
    </row>
    <row r="46417" spans="10:10" ht="13">
      <c r="J46417" s="169"/>
    </row>
    <row r="46418" spans="10:10" ht="13">
      <c r="J46418" s="169"/>
    </row>
    <row r="46419" spans="10:10" ht="13">
      <c r="J46419" s="169"/>
    </row>
    <row r="46420" spans="10:10" ht="13">
      <c r="J46420" s="169"/>
    </row>
    <row r="46421" spans="10:10" ht="13">
      <c r="J46421" s="169"/>
    </row>
    <row r="46422" spans="10:10" ht="13">
      <c r="J46422" s="169"/>
    </row>
    <row r="46423" spans="10:10" ht="13">
      <c r="J46423" s="169"/>
    </row>
    <row r="46424" spans="10:10" ht="13">
      <c r="J46424" s="169"/>
    </row>
    <row r="46425" spans="10:10" ht="13">
      <c r="J46425" s="169"/>
    </row>
    <row r="46426" spans="10:10" ht="13">
      <c r="J46426" s="169"/>
    </row>
    <row r="46427" spans="10:10" ht="13">
      <c r="J46427" s="169"/>
    </row>
    <row r="46428" spans="10:10" ht="13">
      <c r="J46428" s="169"/>
    </row>
    <row r="46429" spans="10:10" ht="13">
      <c r="J46429" s="169"/>
    </row>
    <row r="46430" spans="10:10" ht="13">
      <c r="J46430" s="169"/>
    </row>
    <row r="46431" spans="10:10" ht="13">
      <c r="J46431" s="169"/>
    </row>
    <row r="46432" spans="10:10" ht="13">
      <c r="J46432" s="169"/>
    </row>
    <row r="46433" spans="10:10" ht="13">
      <c r="J46433" s="169"/>
    </row>
    <row r="46434" spans="10:10" ht="13">
      <c r="J46434" s="169"/>
    </row>
    <row r="46435" spans="10:10" ht="13">
      <c r="J46435" s="169"/>
    </row>
    <row r="46436" spans="10:10" ht="13">
      <c r="J46436" s="169"/>
    </row>
    <row r="46437" spans="10:10" ht="13">
      <c r="J46437" s="169"/>
    </row>
    <row r="46438" spans="10:10" ht="13">
      <c r="J46438" s="169"/>
    </row>
    <row r="46439" spans="10:10" ht="13">
      <c r="J46439" s="169"/>
    </row>
    <row r="46440" spans="10:10" ht="13">
      <c r="J46440" s="169"/>
    </row>
    <row r="46441" spans="10:10" ht="13">
      <c r="J46441" s="169"/>
    </row>
    <row r="46442" spans="10:10" ht="13">
      <c r="J46442" s="169"/>
    </row>
    <row r="46443" spans="10:10" ht="13">
      <c r="J46443" s="169"/>
    </row>
    <row r="46444" spans="10:10" ht="13">
      <c r="J46444" s="169"/>
    </row>
    <row r="46445" spans="10:10" ht="13">
      <c r="J46445" s="169"/>
    </row>
    <row r="46446" spans="10:10" ht="13">
      <c r="J46446" s="169"/>
    </row>
    <row r="46447" spans="10:10" ht="13">
      <c r="J46447" s="169"/>
    </row>
    <row r="46448" spans="10:10" ht="13">
      <c r="J46448" s="169"/>
    </row>
    <row r="46449" spans="10:10" ht="13">
      <c r="J46449" s="169"/>
    </row>
    <row r="46450" spans="10:10" ht="13">
      <c r="J46450" s="169"/>
    </row>
    <row r="46451" spans="10:10" ht="13">
      <c r="J46451" s="169"/>
    </row>
    <row r="46452" spans="10:10" ht="13">
      <c r="J46452" s="169"/>
    </row>
    <row r="46453" spans="10:10" ht="13">
      <c r="J46453" s="169"/>
    </row>
    <row r="46454" spans="10:10" ht="13">
      <c r="J46454" s="169"/>
    </row>
    <row r="46455" spans="10:10" ht="13">
      <c r="J46455" s="169"/>
    </row>
    <row r="46456" spans="10:10" ht="13">
      <c r="J46456" s="169"/>
    </row>
    <row r="46457" spans="10:10" ht="13">
      <c r="J46457" s="169"/>
    </row>
    <row r="46458" spans="10:10" ht="13">
      <c r="J46458" s="169"/>
    </row>
    <row r="46459" spans="10:10" ht="13">
      <c r="J46459" s="169"/>
    </row>
    <row r="46460" spans="10:10" ht="13">
      <c r="J46460" s="169"/>
    </row>
    <row r="46461" spans="10:10" ht="13">
      <c r="J46461" s="169"/>
    </row>
    <row r="46462" spans="10:10" ht="13">
      <c r="J46462" s="169"/>
    </row>
    <row r="46463" spans="10:10" ht="13">
      <c r="J46463" s="169"/>
    </row>
    <row r="46464" spans="10:10" ht="13">
      <c r="J46464" s="169"/>
    </row>
    <row r="46465" spans="10:10" ht="13">
      <c r="J46465" s="169"/>
    </row>
    <row r="46466" spans="10:10" ht="13">
      <c r="J46466" s="169"/>
    </row>
    <row r="46467" spans="10:10" ht="13">
      <c r="J46467" s="169"/>
    </row>
    <row r="46468" spans="10:10" ht="13">
      <c r="J46468" s="169"/>
    </row>
    <row r="46469" spans="10:10" ht="13">
      <c r="J46469" s="169"/>
    </row>
    <row r="46470" spans="10:10" ht="13">
      <c r="J46470" s="169"/>
    </row>
    <row r="46471" spans="10:10" ht="13">
      <c r="J46471" s="169"/>
    </row>
    <row r="46472" spans="10:10" ht="13">
      <c r="J46472" s="169"/>
    </row>
    <row r="46473" spans="10:10" ht="13">
      <c r="J46473" s="169"/>
    </row>
    <row r="46474" spans="10:10" ht="13">
      <c r="J46474" s="169"/>
    </row>
    <row r="46475" spans="10:10" ht="13">
      <c r="J46475" s="169"/>
    </row>
    <row r="46476" spans="10:10" ht="13">
      <c r="J46476" s="169"/>
    </row>
    <row r="46477" spans="10:10" ht="13">
      <c r="J46477" s="169"/>
    </row>
    <row r="46478" spans="10:10" ht="13">
      <c r="J46478" s="169"/>
    </row>
    <row r="46479" spans="10:10" ht="13">
      <c r="J46479" s="169"/>
    </row>
    <row r="46480" spans="10:10" ht="13">
      <c r="J46480" s="169"/>
    </row>
    <row r="46481" spans="10:10" ht="13">
      <c r="J46481" s="169"/>
    </row>
    <row r="46482" spans="10:10" ht="13">
      <c r="J46482" s="169"/>
    </row>
    <row r="46483" spans="10:10" ht="13">
      <c r="J46483" s="169"/>
    </row>
    <row r="46484" spans="10:10" ht="13">
      <c r="J46484" s="169"/>
    </row>
    <row r="46485" spans="10:10" ht="13">
      <c r="J46485" s="169"/>
    </row>
    <row r="46486" spans="10:10" ht="13">
      <c r="J46486" s="169"/>
    </row>
    <row r="46487" spans="10:10" ht="13">
      <c r="J46487" s="169"/>
    </row>
    <row r="46488" spans="10:10" ht="13">
      <c r="J46488" s="169"/>
    </row>
    <row r="46489" spans="10:10" ht="13">
      <c r="J46489" s="169"/>
    </row>
    <row r="46490" spans="10:10" ht="13">
      <c r="J46490" s="169"/>
    </row>
    <row r="46491" spans="10:10" ht="13">
      <c r="J46491" s="169"/>
    </row>
    <row r="46492" spans="10:10" ht="13">
      <c r="J46492" s="169"/>
    </row>
    <row r="46493" spans="10:10" ht="13">
      <c r="J46493" s="169"/>
    </row>
    <row r="46494" spans="10:10" ht="13">
      <c r="J46494" s="169"/>
    </row>
    <row r="46495" spans="10:10" ht="13">
      <c r="J46495" s="169"/>
    </row>
    <row r="46496" spans="10:10" ht="13">
      <c r="J46496" s="169"/>
    </row>
    <row r="46497" spans="10:10" ht="13">
      <c r="J46497" s="169"/>
    </row>
    <row r="46498" spans="10:10" ht="13">
      <c r="J46498" s="169"/>
    </row>
    <row r="46499" spans="10:10" ht="13">
      <c r="J46499" s="169"/>
    </row>
    <row r="46500" spans="10:10" ht="13">
      <c r="J46500" s="169"/>
    </row>
    <row r="46501" spans="10:10" ht="13">
      <c r="J46501" s="169"/>
    </row>
    <row r="46502" spans="10:10" ht="13">
      <c r="J46502" s="169"/>
    </row>
    <row r="46503" spans="10:10" ht="13">
      <c r="J46503" s="169"/>
    </row>
    <row r="46504" spans="10:10" ht="13">
      <c r="J46504" s="169"/>
    </row>
    <row r="46505" spans="10:10" ht="13">
      <c r="J46505" s="169"/>
    </row>
    <row r="46506" spans="10:10" ht="13">
      <c r="J46506" s="169"/>
    </row>
    <row r="46507" spans="10:10" ht="13">
      <c r="J46507" s="169"/>
    </row>
    <row r="46508" spans="10:10" ht="13">
      <c r="J46508" s="169"/>
    </row>
    <row r="46509" spans="10:10" ht="13">
      <c r="J46509" s="169"/>
    </row>
    <row r="46510" spans="10:10" ht="13">
      <c r="J46510" s="169"/>
    </row>
    <row r="46511" spans="10:10" ht="13">
      <c r="J46511" s="169"/>
    </row>
    <row r="46512" spans="10:10" ht="13">
      <c r="J46512" s="169"/>
    </row>
    <row r="46513" spans="10:10" ht="13">
      <c r="J46513" s="169"/>
    </row>
    <row r="46514" spans="10:10" ht="13">
      <c r="J46514" s="169"/>
    </row>
    <row r="46515" spans="10:10" ht="13">
      <c r="J46515" s="169"/>
    </row>
    <row r="46516" spans="10:10" ht="13">
      <c r="J46516" s="169"/>
    </row>
    <row r="46517" spans="10:10" ht="13">
      <c r="J46517" s="169"/>
    </row>
    <row r="46518" spans="10:10" ht="13">
      <c r="J46518" s="169"/>
    </row>
    <row r="46519" spans="10:10" ht="13">
      <c r="J46519" s="169"/>
    </row>
    <row r="46520" spans="10:10" ht="13">
      <c r="J46520" s="169"/>
    </row>
    <row r="46521" spans="10:10" ht="13">
      <c r="J46521" s="169"/>
    </row>
    <row r="46522" spans="10:10" ht="13">
      <c r="J46522" s="169"/>
    </row>
    <row r="46523" spans="10:10" ht="13">
      <c r="J46523" s="169"/>
    </row>
    <row r="46524" spans="10:10" ht="13">
      <c r="J46524" s="169"/>
    </row>
    <row r="46525" spans="10:10" ht="13">
      <c r="J46525" s="169"/>
    </row>
    <row r="46526" spans="10:10" ht="13">
      <c r="J46526" s="169"/>
    </row>
    <row r="46527" spans="10:10" ht="13">
      <c r="J46527" s="169"/>
    </row>
    <row r="46528" spans="10:10" ht="13">
      <c r="J46528" s="169"/>
    </row>
    <row r="46529" spans="10:10" ht="13">
      <c r="J46529" s="169"/>
    </row>
    <row r="46530" spans="10:10" ht="13">
      <c r="J46530" s="169"/>
    </row>
    <row r="46531" spans="10:10" ht="13">
      <c r="J46531" s="169"/>
    </row>
    <row r="46532" spans="10:10" ht="13">
      <c r="J46532" s="169"/>
    </row>
    <row r="46533" spans="10:10" ht="13">
      <c r="J46533" s="169"/>
    </row>
    <row r="46534" spans="10:10" ht="13">
      <c r="J46534" s="169"/>
    </row>
    <row r="46535" spans="10:10" ht="13">
      <c r="J46535" s="169"/>
    </row>
    <row r="46536" spans="10:10" ht="13">
      <c r="J46536" s="169"/>
    </row>
    <row r="46537" spans="10:10" ht="13">
      <c r="J46537" s="169"/>
    </row>
    <row r="46538" spans="10:10" ht="13">
      <c r="J46538" s="169"/>
    </row>
    <row r="46539" spans="10:10" ht="13">
      <c r="J46539" s="169"/>
    </row>
    <row r="46540" spans="10:10" ht="13">
      <c r="J46540" s="169"/>
    </row>
    <row r="46541" spans="10:10" ht="13">
      <c r="J46541" s="169"/>
    </row>
    <row r="46542" spans="10:10" ht="13">
      <c r="J46542" s="169"/>
    </row>
    <row r="46543" spans="10:10" ht="13">
      <c r="J46543" s="169"/>
    </row>
    <row r="46544" spans="10:10" ht="13">
      <c r="J46544" s="169"/>
    </row>
    <row r="46545" spans="10:10" ht="13">
      <c r="J46545" s="169"/>
    </row>
    <row r="46546" spans="10:10" ht="13">
      <c r="J46546" s="169"/>
    </row>
    <row r="46547" spans="10:10" ht="13">
      <c r="J46547" s="169"/>
    </row>
    <row r="46548" spans="10:10" ht="13">
      <c r="J46548" s="169"/>
    </row>
    <row r="46549" spans="10:10" ht="13">
      <c r="J46549" s="169"/>
    </row>
    <row r="46550" spans="10:10" ht="13">
      <c r="J46550" s="169"/>
    </row>
    <row r="46551" spans="10:10" ht="13">
      <c r="J46551" s="169"/>
    </row>
    <row r="46552" spans="10:10" ht="13">
      <c r="J46552" s="169"/>
    </row>
    <row r="46553" spans="10:10" ht="13">
      <c r="J46553" s="169"/>
    </row>
    <row r="46554" spans="10:10" ht="13">
      <c r="J46554" s="169"/>
    </row>
    <row r="46555" spans="10:10" ht="13">
      <c r="J46555" s="169"/>
    </row>
    <row r="46556" spans="10:10" ht="13">
      <c r="J46556" s="169"/>
    </row>
    <row r="46557" spans="10:10" ht="13">
      <c r="J46557" s="169"/>
    </row>
    <row r="46558" spans="10:10" ht="13">
      <c r="J46558" s="169"/>
    </row>
    <row r="46559" spans="10:10" ht="13">
      <c r="J46559" s="169"/>
    </row>
    <row r="46560" spans="10:10" ht="13">
      <c r="J46560" s="169"/>
    </row>
    <row r="46561" spans="10:10" ht="13">
      <c r="J46561" s="169"/>
    </row>
    <row r="46562" spans="10:10" ht="13">
      <c r="J46562" s="169"/>
    </row>
    <row r="46563" spans="10:10" ht="13">
      <c r="J46563" s="169"/>
    </row>
    <row r="46564" spans="10:10" ht="13">
      <c r="J46564" s="169"/>
    </row>
    <row r="46565" spans="10:10" ht="13">
      <c r="J46565" s="169"/>
    </row>
    <row r="46566" spans="10:10" ht="13">
      <c r="J46566" s="169"/>
    </row>
    <row r="46567" spans="10:10" ht="13">
      <c r="J46567" s="169"/>
    </row>
    <row r="46568" spans="10:10" ht="13">
      <c r="J46568" s="169"/>
    </row>
    <row r="46569" spans="10:10" ht="13">
      <c r="J46569" s="169"/>
    </row>
    <row r="46570" spans="10:10" ht="13">
      <c r="J46570" s="169"/>
    </row>
    <row r="46571" spans="10:10" ht="13">
      <c r="J46571" s="169"/>
    </row>
    <row r="46572" spans="10:10" ht="13">
      <c r="J46572" s="169"/>
    </row>
    <row r="46573" spans="10:10" ht="13">
      <c r="J46573" s="169"/>
    </row>
    <row r="46574" spans="10:10" ht="13">
      <c r="J46574" s="169"/>
    </row>
    <row r="46575" spans="10:10" ht="13">
      <c r="J46575" s="169"/>
    </row>
    <row r="46576" spans="10:10" ht="13">
      <c r="J46576" s="169"/>
    </row>
    <row r="46577" spans="10:10" ht="13">
      <c r="J46577" s="169"/>
    </row>
    <row r="46578" spans="10:10" ht="13">
      <c r="J46578" s="169"/>
    </row>
    <row r="46579" spans="10:10" ht="13">
      <c r="J46579" s="169"/>
    </row>
    <row r="46580" spans="10:10" ht="13">
      <c r="J46580" s="169"/>
    </row>
    <row r="46581" spans="10:10" ht="13">
      <c r="J46581" s="169"/>
    </row>
    <row r="46582" spans="10:10" ht="13">
      <c r="J46582" s="169"/>
    </row>
    <row r="46583" spans="10:10" ht="13">
      <c r="J46583" s="169"/>
    </row>
    <row r="46584" spans="10:10" ht="13">
      <c r="J46584" s="169"/>
    </row>
    <row r="46585" spans="10:10" ht="13">
      <c r="J46585" s="169"/>
    </row>
    <row r="46586" spans="10:10" ht="13">
      <c r="J46586" s="169"/>
    </row>
    <row r="46587" spans="10:10" ht="13">
      <c r="J46587" s="169"/>
    </row>
    <row r="46588" spans="10:10" ht="13">
      <c r="J46588" s="169"/>
    </row>
    <row r="46589" spans="10:10" ht="13">
      <c r="J46589" s="169"/>
    </row>
    <row r="46590" spans="10:10" ht="13">
      <c r="J46590" s="169"/>
    </row>
    <row r="46591" spans="10:10" ht="13">
      <c r="J46591" s="169"/>
    </row>
    <row r="46592" spans="10:10" ht="13">
      <c r="J46592" s="169"/>
    </row>
    <row r="46593" spans="10:10" ht="13">
      <c r="J46593" s="169"/>
    </row>
    <row r="46594" spans="10:10" ht="13">
      <c r="J46594" s="169"/>
    </row>
    <row r="46595" spans="10:10" ht="13">
      <c r="J46595" s="169"/>
    </row>
    <row r="46596" spans="10:10" ht="13">
      <c r="J46596" s="169"/>
    </row>
    <row r="46597" spans="10:10" ht="13">
      <c r="J46597" s="169"/>
    </row>
    <row r="46598" spans="10:10" ht="13">
      <c r="J46598" s="169"/>
    </row>
    <row r="46599" spans="10:10" ht="13">
      <c r="J46599" s="169"/>
    </row>
    <row r="46600" spans="10:10" ht="13">
      <c r="J46600" s="169"/>
    </row>
    <row r="46601" spans="10:10" ht="13">
      <c r="J46601" s="169"/>
    </row>
    <row r="46602" spans="10:10" ht="13">
      <c r="J46602" s="169"/>
    </row>
    <row r="46603" spans="10:10" ht="13">
      <c r="J46603" s="169"/>
    </row>
    <row r="46604" spans="10:10" ht="13">
      <c r="J46604" s="169"/>
    </row>
    <row r="46605" spans="10:10" ht="13">
      <c r="J46605" s="169"/>
    </row>
    <row r="46606" spans="10:10" ht="13">
      <c r="J46606" s="169"/>
    </row>
    <row r="46607" spans="10:10" ht="13">
      <c r="J46607" s="169"/>
    </row>
    <row r="46608" spans="10:10" ht="13">
      <c r="J46608" s="169"/>
    </row>
    <row r="46609" spans="10:10" ht="13">
      <c r="J46609" s="169"/>
    </row>
    <row r="46610" spans="10:10" ht="13">
      <c r="J46610" s="169"/>
    </row>
    <row r="46611" spans="10:10" ht="13">
      <c r="J46611" s="169"/>
    </row>
    <row r="46612" spans="10:10" ht="13">
      <c r="J46612" s="169"/>
    </row>
    <row r="46613" spans="10:10" ht="13">
      <c r="J46613" s="169"/>
    </row>
    <row r="46614" spans="10:10" ht="13">
      <c r="J46614" s="169"/>
    </row>
    <row r="46615" spans="10:10" ht="13">
      <c r="J46615" s="169"/>
    </row>
    <row r="46616" spans="10:10" ht="13">
      <c r="J46616" s="169"/>
    </row>
    <row r="46617" spans="10:10" ht="13">
      <c r="J46617" s="169"/>
    </row>
    <row r="46618" spans="10:10" ht="13">
      <c r="J46618" s="169"/>
    </row>
    <row r="46619" spans="10:10" ht="13">
      <c r="J46619" s="169"/>
    </row>
    <row r="46620" spans="10:10" ht="13">
      <c r="J46620" s="169"/>
    </row>
    <row r="46621" spans="10:10" ht="13">
      <c r="J46621" s="169"/>
    </row>
    <row r="46622" spans="10:10" ht="13">
      <c r="J46622" s="169"/>
    </row>
    <row r="46623" spans="10:10" ht="13">
      <c r="J46623" s="169"/>
    </row>
    <row r="46624" spans="10:10" ht="13">
      <c r="J46624" s="169"/>
    </row>
    <row r="46625" spans="10:10" ht="13">
      <c r="J46625" s="169"/>
    </row>
    <row r="46626" spans="10:10" ht="13">
      <c r="J46626" s="169"/>
    </row>
    <row r="46627" spans="10:10" ht="13">
      <c r="J46627" s="169"/>
    </row>
    <row r="46628" spans="10:10" ht="13">
      <c r="J46628" s="169"/>
    </row>
    <row r="46629" spans="10:10" ht="13">
      <c r="J46629" s="169"/>
    </row>
    <row r="46630" spans="10:10" ht="13">
      <c r="J46630" s="169"/>
    </row>
    <row r="46631" spans="10:10" ht="13">
      <c r="J46631" s="169"/>
    </row>
    <row r="46632" spans="10:10" ht="13">
      <c r="J46632" s="169"/>
    </row>
    <row r="46633" spans="10:10" ht="13">
      <c r="J46633" s="169"/>
    </row>
    <row r="46634" spans="10:10" ht="13">
      <c r="J46634" s="169"/>
    </row>
    <row r="46635" spans="10:10" ht="13">
      <c r="J46635" s="169"/>
    </row>
    <row r="46636" spans="10:10" ht="13">
      <c r="J46636" s="169"/>
    </row>
    <row r="46637" spans="10:10" ht="13">
      <c r="J46637" s="169"/>
    </row>
    <row r="46638" spans="10:10" ht="13">
      <c r="J46638" s="169"/>
    </row>
    <row r="46639" spans="10:10" ht="13">
      <c r="J46639" s="169"/>
    </row>
    <row r="46640" spans="10:10" ht="13">
      <c r="J46640" s="169"/>
    </row>
    <row r="46641" spans="10:10" ht="13">
      <c r="J46641" s="169"/>
    </row>
    <row r="46642" spans="10:10" ht="13">
      <c r="J46642" s="169"/>
    </row>
    <row r="46643" spans="10:10" ht="13">
      <c r="J46643" s="169"/>
    </row>
    <row r="46644" spans="10:10" ht="13">
      <c r="J46644" s="169"/>
    </row>
    <row r="46645" spans="10:10" ht="13">
      <c r="J46645" s="169"/>
    </row>
    <row r="46646" spans="10:10" ht="13">
      <c r="J46646" s="169"/>
    </row>
    <row r="46647" spans="10:10" ht="13">
      <c r="J46647" s="169"/>
    </row>
    <row r="46648" spans="10:10" ht="13">
      <c r="J46648" s="169"/>
    </row>
    <row r="46649" spans="10:10" ht="13">
      <c r="J46649" s="169"/>
    </row>
    <row r="46650" spans="10:10" ht="13">
      <c r="J46650" s="169"/>
    </row>
    <row r="46651" spans="10:10" ht="13">
      <c r="J46651" s="169"/>
    </row>
    <row r="46652" spans="10:10" ht="13">
      <c r="J46652" s="169"/>
    </row>
    <row r="46653" spans="10:10" ht="13">
      <c r="J46653" s="169"/>
    </row>
    <row r="46654" spans="10:10" ht="13">
      <c r="J46654" s="169"/>
    </row>
    <row r="46655" spans="10:10" ht="13">
      <c r="J46655" s="169"/>
    </row>
    <row r="46656" spans="10:10" ht="13">
      <c r="J46656" s="169"/>
    </row>
    <row r="46657" spans="10:10" ht="13">
      <c r="J46657" s="169"/>
    </row>
    <row r="46658" spans="10:10" ht="13">
      <c r="J46658" s="169"/>
    </row>
    <row r="46659" spans="10:10" ht="13">
      <c r="J46659" s="169"/>
    </row>
    <row r="46660" spans="10:10" ht="13">
      <c r="J46660" s="169"/>
    </row>
    <row r="46661" spans="10:10" ht="13">
      <c r="J46661" s="169"/>
    </row>
    <row r="46662" spans="10:10" ht="13">
      <c r="J46662" s="169"/>
    </row>
    <row r="46663" spans="10:10" ht="13">
      <c r="J46663" s="169"/>
    </row>
    <row r="46664" spans="10:10" ht="13">
      <c r="J46664" s="169"/>
    </row>
    <row r="46665" spans="10:10" ht="13">
      <c r="J46665" s="169"/>
    </row>
    <row r="46666" spans="10:10" ht="13">
      <c r="J46666" s="169"/>
    </row>
    <row r="46667" spans="10:10" ht="13">
      <c r="J46667" s="169"/>
    </row>
    <row r="46668" spans="10:10" ht="13">
      <c r="J46668" s="169"/>
    </row>
    <row r="46669" spans="10:10" ht="13">
      <c r="J46669" s="169"/>
    </row>
    <row r="46670" spans="10:10" ht="13">
      <c r="J46670" s="169"/>
    </row>
    <row r="46671" spans="10:10" ht="13">
      <c r="J46671" s="169"/>
    </row>
    <row r="46672" spans="10:10" ht="13">
      <c r="J46672" s="169"/>
    </row>
    <row r="46673" spans="10:10" ht="13">
      <c r="J46673" s="169"/>
    </row>
    <row r="46674" spans="10:10" ht="13">
      <c r="J46674" s="169"/>
    </row>
    <row r="46675" spans="10:10" ht="13">
      <c r="J46675" s="169"/>
    </row>
    <row r="46676" spans="10:10" ht="13">
      <c r="J46676" s="169"/>
    </row>
    <row r="46677" spans="10:10" ht="13">
      <c r="J46677" s="169"/>
    </row>
    <row r="46678" spans="10:10" ht="13">
      <c r="J46678" s="169"/>
    </row>
    <row r="46679" spans="10:10" ht="13">
      <c r="J46679" s="169"/>
    </row>
    <row r="46680" spans="10:10" ht="13">
      <c r="J46680" s="169"/>
    </row>
    <row r="46681" spans="10:10" ht="13">
      <c r="J46681" s="169"/>
    </row>
    <row r="46682" spans="10:10" ht="13">
      <c r="J46682" s="169"/>
    </row>
    <row r="46683" spans="10:10" ht="13">
      <c r="J46683" s="169"/>
    </row>
    <row r="46684" spans="10:10" ht="13">
      <c r="J46684" s="169"/>
    </row>
    <row r="46685" spans="10:10" ht="13">
      <c r="J46685" s="169"/>
    </row>
    <row r="46686" spans="10:10" ht="13">
      <c r="J46686" s="169"/>
    </row>
    <row r="46687" spans="10:10" ht="13">
      <c r="J46687" s="169"/>
    </row>
    <row r="46688" spans="10:10" ht="13">
      <c r="J46688" s="169"/>
    </row>
    <row r="46689" spans="10:10" ht="13">
      <c r="J46689" s="169"/>
    </row>
    <row r="46690" spans="10:10" ht="13">
      <c r="J46690" s="169"/>
    </row>
    <row r="46691" spans="10:10" ht="13">
      <c r="J46691" s="169"/>
    </row>
    <row r="46692" spans="10:10" ht="13">
      <c r="J46692" s="169"/>
    </row>
    <row r="46693" spans="10:10" ht="13">
      <c r="J46693" s="169"/>
    </row>
    <row r="46694" spans="10:10" ht="13">
      <c r="J46694" s="169"/>
    </row>
    <row r="46695" spans="10:10" ht="13">
      <c r="J46695" s="169"/>
    </row>
    <row r="46696" spans="10:10" ht="13">
      <c r="J46696" s="169"/>
    </row>
    <row r="46697" spans="10:10" ht="13">
      <c r="J46697" s="169"/>
    </row>
    <row r="46698" spans="10:10" ht="13">
      <c r="J46698" s="169"/>
    </row>
    <row r="46699" spans="10:10" ht="13">
      <c r="J46699" s="169"/>
    </row>
    <row r="46700" spans="10:10" ht="13">
      <c r="J46700" s="169"/>
    </row>
    <row r="46701" spans="10:10" ht="13">
      <c r="J46701" s="169"/>
    </row>
    <row r="46702" spans="10:10" ht="13">
      <c r="J46702" s="169"/>
    </row>
    <row r="46703" spans="10:10" ht="13">
      <c r="J46703" s="169"/>
    </row>
    <row r="46704" spans="10:10" ht="13">
      <c r="J46704" s="169"/>
    </row>
    <row r="46705" spans="10:10" ht="13">
      <c r="J46705" s="169"/>
    </row>
    <row r="46706" spans="10:10" ht="13">
      <c r="J46706" s="169"/>
    </row>
    <row r="46707" spans="10:10" ht="13">
      <c r="J46707" s="169"/>
    </row>
    <row r="46708" spans="10:10" ht="13">
      <c r="J46708" s="169"/>
    </row>
    <row r="46709" spans="10:10" ht="13">
      <c r="J46709" s="169"/>
    </row>
    <row r="46710" spans="10:10" ht="13">
      <c r="J46710" s="169"/>
    </row>
    <row r="46711" spans="10:10" ht="13">
      <c r="J46711" s="169"/>
    </row>
    <row r="46712" spans="10:10" ht="13">
      <c r="J46712" s="169"/>
    </row>
    <row r="46713" spans="10:10" ht="13">
      <c r="J46713" s="169"/>
    </row>
    <row r="46714" spans="10:10" ht="13">
      <c r="J46714" s="169"/>
    </row>
    <row r="46715" spans="10:10" ht="13">
      <c r="J46715" s="169"/>
    </row>
    <row r="46716" spans="10:10" ht="13">
      <c r="J46716" s="169"/>
    </row>
    <row r="46717" spans="10:10" ht="13">
      <c r="J46717" s="169"/>
    </row>
    <row r="46718" spans="10:10" ht="13">
      <c r="J46718" s="169"/>
    </row>
    <row r="46719" spans="10:10" ht="13">
      <c r="J46719" s="169"/>
    </row>
    <row r="46720" spans="10:10" ht="13">
      <c r="J46720" s="169"/>
    </row>
    <row r="46721" spans="10:10" ht="13">
      <c r="J46721" s="169"/>
    </row>
    <row r="46722" spans="10:10" ht="13">
      <c r="J46722" s="169"/>
    </row>
    <row r="46723" spans="10:10" ht="13">
      <c r="J46723" s="169"/>
    </row>
    <row r="46724" spans="10:10" ht="13">
      <c r="J46724" s="169"/>
    </row>
    <row r="46725" spans="10:10" ht="13">
      <c r="J46725" s="169"/>
    </row>
    <row r="46726" spans="10:10" ht="13">
      <c r="J46726" s="169"/>
    </row>
    <row r="46727" spans="10:10" ht="13">
      <c r="J46727" s="169"/>
    </row>
    <row r="46728" spans="10:10" ht="13">
      <c r="J46728" s="169"/>
    </row>
    <row r="46729" spans="10:10" ht="13">
      <c r="J46729" s="169"/>
    </row>
    <row r="46730" spans="10:10" ht="13">
      <c r="J46730" s="169"/>
    </row>
    <row r="46731" spans="10:10" ht="13">
      <c r="J46731" s="169"/>
    </row>
    <row r="46732" spans="10:10" ht="13">
      <c r="J46732" s="169"/>
    </row>
    <row r="46733" spans="10:10" ht="13">
      <c r="J46733" s="169"/>
    </row>
    <row r="46734" spans="10:10" ht="13">
      <c r="J46734" s="169"/>
    </row>
    <row r="46735" spans="10:10" ht="13">
      <c r="J46735" s="169"/>
    </row>
    <row r="46736" spans="10:10" ht="13">
      <c r="J46736" s="169"/>
    </row>
    <row r="46737" spans="10:10" ht="13">
      <c r="J46737" s="169"/>
    </row>
    <row r="46738" spans="10:10" ht="13">
      <c r="J46738" s="169"/>
    </row>
    <row r="46739" spans="10:10" ht="13">
      <c r="J46739" s="169"/>
    </row>
    <row r="46740" spans="10:10" ht="13">
      <c r="J46740" s="169"/>
    </row>
    <row r="46741" spans="10:10" ht="13">
      <c r="J46741" s="169"/>
    </row>
    <row r="46742" spans="10:10" ht="13">
      <c r="J46742" s="169"/>
    </row>
    <row r="46743" spans="10:10" ht="13">
      <c r="J46743" s="169"/>
    </row>
    <row r="46744" spans="10:10" ht="13">
      <c r="J46744" s="169"/>
    </row>
    <row r="46745" spans="10:10" ht="13">
      <c r="J46745" s="169"/>
    </row>
    <row r="46746" spans="10:10" ht="13">
      <c r="J46746" s="169"/>
    </row>
    <row r="46747" spans="10:10" ht="13">
      <c r="J46747" s="169"/>
    </row>
    <row r="46748" spans="10:10" ht="13">
      <c r="J46748" s="169"/>
    </row>
    <row r="46749" spans="10:10" ht="13">
      <c r="J46749" s="169"/>
    </row>
    <row r="46750" spans="10:10" ht="13">
      <c r="J46750" s="169"/>
    </row>
    <row r="46751" spans="10:10" ht="13">
      <c r="J46751" s="169"/>
    </row>
    <row r="46752" spans="10:10" ht="13">
      <c r="J46752" s="169"/>
    </row>
    <row r="46753" spans="10:10" ht="13">
      <c r="J46753" s="169"/>
    </row>
    <row r="46754" spans="10:10" ht="13">
      <c r="J46754" s="169"/>
    </row>
    <row r="46755" spans="10:10" ht="13">
      <c r="J46755" s="169"/>
    </row>
    <row r="46756" spans="10:10" ht="13">
      <c r="J46756" s="169"/>
    </row>
    <row r="46757" spans="10:10" ht="13">
      <c r="J46757" s="169"/>
    </row>
    <row r="46758" spans="10:10" ht="13">
      <c r="J46758" s="169"/>
    </row>
    <row r="46759" spans="10:10" ht="13">
      <c r="J46759" s="169"/>
    </row>
    <row r="46760" spans="10:10" ht="13">
      <c r="J46760" s="169"/>
    </row>
    <row r="46761" spans="10:10" ht="13">
      <c r="J46761" s="169"/>
    </row>
    <row r="46762" spans="10:10" ht="13">
      <c r="J46762" s="169"/>
    </row>
    <row r="46763" spans="10:10" ht="13">
      <c r="J46763" s="169"/>
    </row>
    <row r="46764" spans="10:10" ht="13">
      <c r="J46764" s="169"/>
    </row>
    <row r="46765" spans="10:10" ht="13">
      <c r="J46765" s="169"/>
    </row>
    <row r="46766" spans="10:10" ht="13">
      <c r="J46766" s="169"/>
    </row>
    <row r="46767" spans="10:10" ht="13">
      <c r="J46767" s="169"/>
    </row>
    <row r="46768" spans="10:10" ht="13">
      <c r="J46768" s="169"/>
    </row>
    <row r="46769" spans="10:10" ht="13">
      <c r="J46769" s="169"/>
    </row>
    <row r="46770" spans="10:10" ht="13">
      <c r="J46770" s="169"/>
    </row>
    <row r="46771" spans="10:10" ht="13">
      <c r="J46771" s="169"/>
    </row>
    <row r="46772" spans="10:10" ht="13">
      <c r="J46772" s="169"/>
    </row>
    <row r="46773" spans="10:10" ht="13">
      <c r="J46773" s="169"/>
    </row>
    <row r="46774" spans="10:10" ht="13">
      <c r="J46774" s="169"/>
    </row>
    <row r="46775" spans="10:10" ht="13">
      <c r="J46775" s="169"/>
    </row>
    <row r="46776" spans="10:10" ht="13">
      <c r="J46776" s="169"/>
    </row>
    <row r="46777" spans="10:10" ht="13">
      <c r="J46777" s="169"/>
    </row>
    <row r="46778" spans="10:10" ht="13">
      <c r="J46778" s="169"/>
    </row>
    <row r="46779" spans="10:10" ht="13">
      <c r="J46779" s="169"/>
    </row>
    <row r="46780" spans="10:10" ht="13">
      <c r="J46780" s="169"/>
    </row>
    <row r="46781" spans="10:10" ht="13">
      <c r="J46781" s="169"/>
    </row>
    <row r="46782" spans="10:10" ht="13">
      <c r="J46782" s="169"/>
    </row>
    <row r="46783" spans="10:10" ht="13">
      <c r="J46783" s="169"/>
    </row>
    <row r="46784" spans="10:10" ht="13">
      <c r="J46784" s="169"/>
    </row>
    <row r="46785" spans="10:10" ht="13">
      <c r="J46785" s="169"/>
    </row>
    <row r="46786" spans="10:10" ht="13">
      <c r="J46786" s="169"/>
    </row>
    <row r="46787" spans="10:10" ht="13">
      <c r="J46787" s="169"/>
    </row>
    <row r="46788" spans="10:10" ht="13">
      <c r="J46788" s="169"/>
    </row>
    <row r="46789" spans="10:10" ht="13">
      <c r="J46789" s="169"/>
    </row>
    <row r="46790" spans="10:10" ht="13">
      <c r="J46790" s="169"/>
    </row>
    <row r="46791" spans="10:10" ht="13">
      <c r="J46791" s="169"/>
    </row>
    <row r="46792" spans="10:10" ht="13">
      <c r="J46792" s="169"/>
    </row>
    <row r="46793" spans="10:10" ht="13">
      <c r="J46793" s="169"/>
    </row>
    <row r="46794" spans="10:10" ht="13">
      <c r="J46794" s="169"/>
    </row>
    <row r="46795" spans="10:10" ht="13">
      <c r="J46795" s="169"/>
    </row>
    <row r="46796" spans="10:10" ht="13">
      <c r="J46796" s="169"/>
    </row>
    <row r="46797" spans="10:10" ht="13">
      <c r="J46797" s="169"/>
    </row>
    <row r="46798" spans="10:10" ht="13">
      <c r="J46798" s="169"/>
    </row>
    <row r="46799" spans="10:10" ht="13">
      <c r="J46799" s="169"/>
    </row>
    <row r="46800" spans="10:10" ht="13">
      <c r="J46800" s="169"/>
    </row>
    <row r="46801" spans="10:10" ht="13">
      <c r="J46801" s="169"/>
    </row>
    <row r="46802" spans="10:10" ht="13">
      <c r="J46802" s="169"/>
    </row>
    <row r="46803" spans="10:10" ht="13">
      <c r="J46803" s="169"/>
    </row>
    <row r="46804" spans="10:10" ht="13">
      <c r="J46804" s="169"/>
    </row>
    <row r="46805" spans="10:10" ht="13">
      <c r="J46805" s="169"/>
    </row>
    <row r="46806" spans="10:10" ht="13">
      <c r="J46806" s="169"/>
    </row>
    <row r="46807" spans="10:10" ht="13">
      <c r="J46807" s="169"/>
    </row>
    <row r="46808" spans="10:10" ht="13">
      <c r="J46808" s="169"/>
    </row>
    <row r="46809" spans="10:10" ht="13">
      <c r="J46809" s="169"/>
    </row>
    <row r="46810" spans="10:10" ht="13">
      <c r="J46810" s="169"/>
    </row>
    <row r="46811" spans="10:10" ht="13">
      <c r="J46811" s="169"/>
    </row>
    <row r="46812" spans="10:10" ht="13">
      <c r="J46812" s="169"/>
    </row>
    <row r="46813" spans="10:10" ht="13">
      <c r="J46813" s="169"/>
    </row>
    <row r="46814" spans="10:10" ht="13">
      <c r="J46814" s="169"/>
    </row>
    <row r="46815" spans="10:10" ht="13">
      <c r="J46815" s="169"/>
    </row>
    <row r="46816" spans="10:10" ht="13">
      <c r="J46816" s="169"/>
    </row>
    <row r="46817" spans="10:10" ht="13">
      <c r="J46817" s="169"/>
    </row>
    <row r="46818" spans="10:10" ht="13">
      <c r="J46818" s="169"/>
    </row>
    <row r="46819" spans="10:10" ht="13">
      <c r="J46819" s="169"/>
    </row>
    <row r="46820" spans="10:10" ht="13">
      <c r="J46820" s="169"/>
    </row>
    <row r="46821" spans="10:10" ht="13">
      <c r="J46821" s="169"/>
    </row>
    <row r="46822" spans="10:10" ht="13">
      <c r="J46822" s="169"/>
    </row>
    <row r="46823" spans="10:10" ht="13">
      <c r="J46823" s="169"/>
    </row>
    <row r="46824" spans="10:10" ht="13">
      <c r="J46824" s="169"/>
    </row>
    <row r="46825" spans="10:10" ht="13">
      <c r="J46825" s="169"/>
    </row>
    <row r="46826" spans="10:10" ht="13">
      <c r="J46826" s="169"/>
    </row>
    <row r="46827" spans="10:10" ht="13">
      <c r="J46827" s="169"/>
    </row>
    <row r="46828" spans="10:10" ht="13">
      <c r="J46828" s="169"/>
    </row>
    <row r="46829" spans="10:10" ht="13">
      <c r="J46829" s="169"/>
    </row>
    <row r="46830" spans="10:10" ht="13">
      <c r="J46830" s="169"/>
    </row>
    <row r="46831" spans="10:10" ht="13">
      <c r="J46831" s="169"/>
    </row>
    <row r="46832" spans="10:10" ht="13">
      <c r="J46832" s="169"/>
    </row>
    <row r="46833" spans="10:10" ht="13">
      <c r="J46833" s="169"/>
    </row>
    <row r="46834" spans="10:10" ht="13">
      <c r="J46834" s="169"/>
    </row>
    <row r="46835" spans="10:10" ht="13">
      <c r="J46835" s="169"/>
    </row>
    <row r="46836" spans="10:10" ht="13">
      <c r="J46836" s="169"/>
    </row>
    <row r="46837" spans="10:10" ht="13">
      <c r="J46837" s="169"/>
    </row>
    <row r="46838" spans="10:10" ht="13">
      <c r="J46838" s="169"/>
    </row>
    <row r="46839" spans="10:10" ht="13">
      <c r="J46839" s="169"/>
    </row>
    <row r="46840" spans="10:10" ht="13">
      <c r="J46840" s="169"/>
    </row>
    <row r="46841" spans="10:10" ht="13">
      <c r="J46841" s="169"/>
    </row>
    <row r="46842" spans="10:10" ht="13">
      <c r="J46842" s="169"/>
    </row>
    <row r="46843" spans="10:10" ht="13">
      <c r="J46843" s="169"/>
    </row>
    <row r="46844" spans="10:10" ht="13">
      <c r="J46844" s="169"/>
    </row>
    <row r="46845" spans="10:10" ht="13">
      <c r="J46845" s="169"/>
    </row>
    <row r="46846" spans="10:10" ht="13">
      <c r="J46846" s="169"/>
    </row>
    <row r="46847" spans="10:10" ht="13">
      <c r="J46847" s="169"/>
    </row>
    <row r="46848" spans="10:10" ht="13">
      <c r="J46848" s="169"/>
    </row>
    <row r="46849" spans="10:10" ht="13">
      <c r="J46849" s="169"/>
    </row>
    <row r="46850" spans="10:10" ht="13">
      <c r="J46850" s="169"/>
    </row>
    <row r="46851" spans="10:10" ht="13">
      <c r="J46851" s="169"/>
    </row>
    <row r="46852" spans="10:10" ht="13">
      <c r="J46852" s="169"/>
    </row>
    <row r="46853" spans="10:10" ht="13">
      <c r="J46853" s="169"/>
    </row>
    <row r="46854" spans="10:10" ht="13">
      <c r="J46854" s="169"/>
    </row>
    <row r="46855" spans="10:10" ht="13">
      <c r="J46855" s="169"/>
    </row>
    <row r="46856" spans="10:10" ht="13">
      <c r="J46856" s="169"/>
    </row>
    <row r="46857" spans="10:10" ht="13">
      <c r="J46857" s="169"/>
    </row>
    <row r="46858" spans="10:10" ht="13">
      <c r="J46858" s="169"/>
    </row>
    <row r="46859" spans="10:10" ht="13">
      <c r="J46859" s="169"/>
    </row>
    <row r="46860" spans="10:10" ht="13">
      <c r="J46860" s="169"/>
    </row>
    <row r="46861" spans="10:10" ht="13">
      <c r="J46861" s="169"/>
    </row>
    <row r="46862" spans="10:10" ht="13">
      <c r="J46862" s="169"/>
    </row>
    <row r="46863" spans="10:10" ht="13">
      <c r="J46863" s="169"/>
    </row>
    <row r="46864" spans="10:10" ht="13">
      <c r="J46864" s="169"/>
    </row>
    <row r="46865" spans="10:10" ht="13">
      <c r="J46865" s="169"/>
    </row>
    <row r="46866" spans="10:10" ht="13">
      <c r="J46866" s="169"/>
    </row>
    <row r="46867" spans="10:10" ht="13">
      <c r="J46867" s="169"/>
    </row>
    <row r="46868" spans="10:10" ht="13">
      <c r="J46868" s="169"/>
    </row>
    <row r="46869" spans="10:10" ht="13">
      <c r="J46869" s="169"/>
    </row>
    <row r="46870" spans="10:10" ht="13">
      <c r="J46870" s="169"/>
    </row>
    <row r="46871" spans="10:10" ht="13">
      <c r="J46871" s="169"/>
    </row>
    <row r="46872" spans="10:10" ht="13">
      <c r="J46872" s="169"/>
    </row>
    <row r="46873" spans="10:10" ht="13">
      <c r="J46873" s="169"/>
    </row>
    <row r="46874" spans="10:10" ht="13">
      <c r="J46874" s="169"/>
    </row>
    <row r="46875" spans="10:10" ht="13">
      <c r="J46875" s="169"/>
    </row>
    <row r="46876" spans="10:10" ht="13">
      <c r="J46876" s="169"/>
    </row>
    <row r="46877" spans="10:10" ht="13">
      <c r="J46877" s="169"/>
    </row>
    <row r="46878" spans="10:10" ht="13">
      <c r="J46878" s="169"/>
    </row>
    <row r="46879" spans="10:10" ht="13">
      <c r="J46879" s="169"/>
    </row>
    <row r="46880" spans="10:10" ht="13">
      <c r="J46880" s="169"/>
    </row>
    <row r="46881" spans="10:10" ht="13">
      <c r="J46881" s="169"/>
    </row>
    <row r="46882" spans="10:10" ht="13">
      <c r="J46882" s="169"/>
    </row>
    <row r="46883" spans="10:10" ht="13">
      <c r="J46883" s="169"/>
    </row>
    <row r="46884" spans="10:10" ht="13">
      <c r="J46884" s="169"/>
    </row>
    <row r="46885" spans="10:10" ht="13">
      <c r="J46885" s="169"/>
    </row>
    <row r="46886" spans="10:10" ht="13">
      <c r="J46886" s="169"/>
    </row>
    <row r="46887" spans="10:10" ht="13">
      <c r="J46887" s="169"/>
    </row>
    <row r="46888" spans="10:10" ht="13">
      <c r="J46888" s="169"/>
    </row>
    <row r="46889" spans="10:10" ht="13">
      <c r="J46889" s="169"/>
    </row>
    <row r="46890" spans="10:10" ht="13">
      <c r="J46890" s="169"/>
    </row>
    <row r="46891" spans="10:10" ht="13">
      <c r="J46891" s="169"/>
    </row>
    <row r="46892" spans="10:10" ht="13">
      <c r="J46892" s="169"/>
    </row>
    <row r="46893" spans="10:10" ht="13">
      <c r="J46893" s="169"/>
    </row>
    <row r="46894" spans="10:10" ht="13">
      <c r="J46894" s="169"/>
    </row>
    <row r="46895" spans="10:10" ht="13">
      <c r="J46895" s="169"/>
    </row>
    <row r="46896" spans="10:10" ht="13">
      <c r="J46896" s="169"/>
    </row>
    <row r="46897" spans="10:10" ht="13">
      <c r="J46897" s="169"/>
    </row>
    <row r="46898" spans="10:10" ht="13">
      <c r="J46898" s="169"/>
    </row>
    <row r="46899" spans="10:10" ht="13">
      <c r="J46899" s="169"/>
    </row>
    <row r="46900" spans="10:10" ht="13">
      <c r="J46900" s="169"/>
    </row>
    <row r="46901" spans="10:10" ht="13">
      <c r="J46901" s="169"/>
    </row>
    <row r="46902" spans="10:10" ht="13">
      <c r="J46902" s="169"/>
    </row>
    <row r="46903" spans="10:10" ht="13">
      <c r="J46903" s="169"/>
    </row>
    <row r="46904" spans="10:10" ht="13">
      <c r="J46904" s="169"/>
    </row>
    <row r="46905" spans="10:10" ht="13">
      <c r="J46905" s="169"/>
    </row>
    <row r="46906" spans="10:10" ht="13">
      <c r="J46906" s="169"/>
    </row>
    <row r="46907" spans="10:10" ht="13">
      <c r="J46907" s="169"/>
    </row>
    <row r="46908" spans="10:10" ht="13">
      <c r="J46908" s="169"/>
    </row>
    <row r="46909" spans="10:10" ht="13">
      <c r="J46909" s="169"/>
    </row>
    <row r="46910" spans="10:10" ht="13">
      <c r="J46910" s="169"/>
    </row>
    <row r="46911" spans="10:10" ht="13">
      <c r="J46911" s="169"/>
    </row>
    <row r="46912" spans="10:10" ht="13">
      <c r="J46912" s="169"/>
    </row>
    <row r="46913" spans="10:10" ht="13">
      <c r="J46913" s="169"/>
    </row>
    <row r="46914" spans="10:10" ht="13">
      <c r="J46914" s="169"/>
    </row>
    <row r="46915" spans="10:10" ht="13">
      <c r="J46915" s="169"/>
    </row>
    <row r="46916" spans="10:10" ht="13">
      <c r="J46916" s="169"/>
    </row>
    <row r="46917" spans="10:10" ht="13">
      <c r="J46917" s="169"/>
    </row>
    <row r="46918" spans="10:10" ht="13">
      <c r="J46918" s="169"/>
    </row>
    <row r="46919" spans="10:10" ht="13">
      <c r="J46919" s="169"/>
    </row>
    <row r="46920" spans="10:10" ht="13">
      <c r="J46920" s="169"/>
    </row>
    <row r="46921" spans="10:10" ht="13">
      <c r="J46921" s="169"/>
    </row>
    <row r="46922" spans="10:10" ht="13">
      <c r="J46922" s="169"/>
    </row>
    <row r="46923" spans="10:10" ht="13">
      <c r="J46923" s="169"/>
    </row>
    <row r="46924" spans="10:10" ht="13">
      <c r="J46924" s="169"/>
    </row>
    <row r="46925" spans="10:10" ht="13">
      <c r="J46925" s="169"/>
    </row>
    <row r="46926" spans="10:10" ht="13">
      <c r="J46926" s="169"/>
    </row>
    <row r="46927" spans="10:10" ht="13">
      <c r="J46927" s="169"/>
    </row>
    <row r="46928" spans="10:10" ht="13">
      <c r="J46928" s="169"/>
    </row>
    <row r="46929" spans="10:10" ht="13">
      <c r="J46929" s="169"/>
    </row>
    <row r="46930" spans="10:10" ht="13">
      <c r="J46930" s="169"/>
    </row>
    <row r="46931" spans="10:10" ht="13">
      <c r="J46931" s="169"/>
    </row>
    <row r="46932" spans="10:10" ht="13">
      <c r="J46932" s="169"/>
    </row>
    <row r="46933" spans="10:10" ht="13">
      <c r="J46933" s="169"/>
    </row>
    <row r="46934" spans="10:10" ht="13">
      <c r="J46934" s="169"/>
    </row>
    <row r="46935" spans="10:10" ht="13">
      <c r="J46935" s="169"/>
    </row>
    <row r="46936" spans="10:10" ht="13">
      <c r="J46936" s="169"/>
    </row>
    <row r="46937" spans="10:10" ht="13">
      <c r="J46937" s="169"/>
    </row>
    <row r="46938" spans="10:10" ht="13">
      <c r="J46938" s="169"/>
    </row>
    <row r="46939" spans="10:10" ht="13">
      <c r="J46939" s="169"/>
    </row>
    <row r="46940" spans="10:10" ht="13">
      <c r="J46940" s="169"/>
    </row>
    <row r="46941" spans="10:10" ht="13">
      <c r="J46941" s="169"/>
    </row>
    <row r="46942" spans="10:10" ht="13">
      <c r="J46942" s="169"/>
    </row>
    <row r="46943" spans="10:10" ht="13">
      <c r="J46943" s="169"/>
    </row>
    <row r="46944" spans="10:10" ht="13">
      <c r="J46944" s="169"/>
    </row>
    <row r="46945" spans="10:10" ht="13">
      <c r="J46945" s="169"/>
    </row>
    <row r="46946" spans="10:10" ht="13">
      <c r="J46946" s="169"/>
    </row>
    <row r="46947" spans="10:10" ht="13">
      <c r="J46947" s="169"/>
    </row>
    <row r="46948" spans="10:10" ht="13">
      <c r="J46948" s="169"/>
    </row>
    <row r="46949" spans="10:10" ht="13">
      <c r="J46949" s="169"/>
    </row>
    <row r="46950" spans="10:10" ht="13">
      <c r="J46950" s="169"/>
    </row>
    <row r="46951" spans="10:10" ht="13">
      <c r="J46951" s="169"/>
    </row>
    <row r="46952" spans="10:10" ht="13">
      <c r="J46952" s="169"/>
    </row>
    <row r="46953" spans="10:10" ht="13">
      <c r="J46953" s="169"/>
    </row>
    <row r="46954" spans="10:10" ht="13">
      <c r="J46954" s="169"/>
    </row>
    <row r="46955" spans="10:10" ht="13">
      <c r="J46955" s="169"/>
    </row>
    <row r="46956" spans="10:10" ht="13">
      <c r="J46956" s="169"/>
    </row>
    <row r="46957" spans="10:10" ht="13">
      <c r="J46957" s="169"/>
    </row>
    <row r="46958" spans="10:10" ht="13">
      <c r="J46958" s="169"/>
    </row>
    <row r="46959" spans="10:10" ht="13">
      <c r="J46959" s="169"/>
    </row>
    <row r="46960" spans="10:10" ht="13">
      <c r="J46960" s="169"/>
    </row>
    <row r="46961" spans="10:10" ht="13">
      <c r="J46961" s="169"/>
    </row>
    <row r="46962" spans="10:10" ht="13">
      <c r="J46962" s="169"/>
    </row>
    <row r="46963" spans="10:10" ht="13">
      <c r="J46963" s="169"/>
    </row>
    <row r="46964" spans="10:10" ht="13">
      <c r="J46964" s="169"/>
    </row>
    <row r="46965" spans="10:10" ht="13">
      <c r="J46965" s="169"/>
    </row>
    <row r="46966" spans="10:10" ht="13">
      <c r="J46966" s="169"/>
    </row>
    <row r="46967" spans="10:10" ht="13">
      <c r="J46967" s="169"/>
    </row>
    <row r="46968" spans="10:10" ht="13">
      <c r="J46968" s="169"/>
    </row>
    <row r="46969" spans="10:10" ht="13">
      <c r="J46969" s="169"/>
    </row>
    <row r="46970" spans="10:10" ht="13">
      <c r="J46970" s="169"/>
    </row>
    <row r="46971" spans="10:10" ht="13">
      <c r="J46971" s="169"/>
    </row>
    <row r="46972" spans="10:10" ht="13">
      <c r="J46972" s="169"/>
    </row>
    <row r="46973" spans="10:10" ht="13">
      <c r="J46973" s="169"/>
    </row>
    <row r="46974" spans="10:10" ht="13">
      <c r="J46974" s="169"/>
    </row>
    <row r="46975" spans="10:10" ht="13">
      <c r="J46975" s="169"/>
    </row>
    <row r="46976" spans="10:10" ht="13">
      <c r="J46976" s="169"/>
    </row>
    <row r="46977" spans="10:10" ht="13">
      <c r="J46977" s="169"/>
    </row>
    <row r="46978" spans="10:10" ht="13">
      <c r="J46978" s="169"/>
    </row>
    <row r="46979" spans="10:10" ht="13">
      <c r="J46979" s="169"/>
    </row>
    <row r="46980" spans="10:10" ht="13">
      <c r="J46980" s="169"/>
    </row>
    <row r="46981" spans="10:10" ht="13">
      <c r="J46981" s="169"/>
    </row>
    <row r="46982" spans="10:10" ht="13">
      <c r="J46982" s="169"/>
    </row>
    <row r="46983" spans="10:10" ht="13">
      <c r="J46983" s="169"/>
    </row>
    <row r="46984" spans="10:10" ht="13">
      <c r="J46984" s="169"/>
    </row>
    <row r="46985" spans="10:10" ht="13">
      <c r="J46985" s="169"/>
    </row>
    <row r="46986" spans="10:10" ht="13">
      <c r="J46986" s="169"/>
    </row>
    <row r="46987" spans="10:10" ht="13">
      <c r="J46987" s="169"/>
    </row>
    <row r="46988" spans="10:10" ht="13">
      <c r="J46988" s="169"/>
    </row>
    <row r="46989" spans="10:10" ht="13">
      <c r="J46989" s="169"/>
    </row>
    <row r="46990" spans="10:10" ht="13">
      <c r="J46990" s="169"/>
    </row>
    <row r="46991" spans="10:10" ht="13">
      <c r="J46991" s="169"/>
    </row>
    <row r="46992" spans="10:10" ht="13">
      <c r="J46992" s="169"/>
    </row>
    <row r="46993" spans="10:10" ht="13">
      <c r="J46993" s="169"/>
    </row>
    <row r="46994" spans="10:10" ht="13">
      <c r="J46994" s="169"/>
    </row>
    <row r="46995" spans="10:10" ht="13">
      <c r="J46995" s="169"/>
    </row>
    <row r="46996" spans="10:10" ht="13">
      <c r="J46996" s="169"/>
    </row>
    <row r="46997" spans="10:10" ht="13">
      <c r="J46997" s="169"/>
    </row>
    <row r="46998" spans="10:10" ht="13">
      <c r="J46998" s="169"/>
    </row>
    <row r="46999" spans="10:10" ht="13">
      <c r="J46999" s="169"/>
    </row>
    <row r="47000" spans="10:10" ht="13">
      <c r="J47000" s="169"/>
    </row>
    <row r="47001" spans="10:10" ht="13">
      <c r="J47001" s="169"/>
    </row>
    <row r="47002" spans="10:10" ht="13">
      <c r="J47002" s="169"/>
    </row>
    <row r="47003" spans="10:10" ht="13">
      <c r="J47003" s="169"/>
    </row>
    <row r="47004" spans="10:10" ht="13">
      <c r="J47004" s="169"/>
    </row>
    <row r="47005" spans="10:10" ht="13">
      <c r="J47005" s="169"/>
    </row>
    <row r="47006" spans="10:10" ht="13">
      <c r="J47006" s="169"/>
    </row>
    <row r="47007" spans="10:10" ht="13">
      <c r="J47007" s="169"/>
    </row>
    <row r="47008" spans="10:10" ht="13">
      <c r="J47008" s="169"/>
    </row>
    <row r="47009" spans="10:10" ht="13">
      <c r="J47009" s="169"/>
    </row>
    <row r="47010" spans="10:10" ht="13">
      <c r="J47010" s="169"/>
    </row>
    <row r="47011" spans="10:10" ht="13">
      <c r="J47011" s="169"/>
    </row>
    <row r="47012" spans="10:10" ht="13">
      <c r="J47012" s="169"/>
    </row>
    <row r="47013" spans="10:10" ht="13">
      <c r="J47013" s="169"/>
    </row>
    <row r="47014" spans="10:10" ht="13">
      <c r="J47014" s="169"/>
    </row>
    <row r="47015" spans="10:10" ht="13">
      <c r="J47015" s="169"/>
    </row>
    <row r="47016" spans="10:10" ht="13">
      <c r="J47016" s="169"/>
    </row>
    <row r="47017" spans="10:10" ht="13">
      <c r="J47017" s="169"/>
    </row>
    <row r="47018" spans="10:10" ht="13">
      <c r="J47018" s="169"/>
    </row>
    <row r="47019" spans="10:10" ht="13">
      <c r="J47019" s="169"/>
    </row>
    <row r="47020" spans="10:10" ht="13">
      <c r="J47020" s="169"/>
    </row>
    <row r="47021" spans="10:10" ht="13">
      <c r="J47021" s="169"/>
    </row>
    <row r="47022" spans="10:10" ht="13">
      <c r="J47022" s="169"/>
    </row>
    <row r="47023" spans="10:10" ht="13">
      <c r="J47023" s="169"/>
    </row>
    <row r="47024" spans="10:10" ht="13">
      <c r="J47024" s="169"/>
    </row>
    <row r="47025" spans="10:10" ht="13">
      <c r="J47025" s="169"/>
    </row>
    <row r="47026" spans="10:10" ht="13">
      <c r="J47026" s="169"/>
    </row>
    <row r="47027" spans="10:10" ht="13">
      <c r="J47027" s="169"/>
    </row>
    <row r="47028" spans="10:10" ht="13">
      <c r="J47028" s="169"/>
    </row>
    <row r="47029" spans="10:10" ht="13">
      <c r="J47029" s="169"/>
    </row>
    <row r="47030" spans="10:10" ht="13">
      <c r="J47030" s="169"/>
    </row>
    <row r="47031" spans="10:10" ht="13">
      <c r="J47031" s="169"/>
    </row>
    <row r="47032" spans="10:10" ht="13">
      <c r="J47032" s="169"/>
    </row>
    <row r="47033" spans="10:10" ht="13">
      <c r="J47033" s="169"/>
    </row>
    <row r="47034" spans="10:10" ht="13">
      <c r="J47034" s="169"/>
    </row>
    <row r="47035" spans="10:10" ht="13">
      <c r="J47035" s="169"/>
    </row>
    <row r="47036" spans="10:10" ht="13">
      <c r="J47036" s="169"/>
    </row>
    <row r="47037" spans="10:10" ht="13">
      <c r="J47037" s="169"/>
    </row>
    <row r="47038" spans="10:10" ht="13">
      <c r="J47038" s="169"/>
    </row>
    <row r="47039" spans="10:10" ht="13">
      <c r="J47039" s="169"/>
    </row>
    <row r="47040" spans="10:10" ht="13">
      <c r="J47040" s="169"/>
    </row>
    <row r="47041" spans="10:10" ht="13">
      <c r="J47041" s="169"/>
    </row>
    <row r="47042" spans="10:10" ht="13">
      <c r="J47042" s="169"/>
    </row>
    <row r="47043" spans="10:10" ht="13">
      <c r="J47043" s="169"/>
    </row>
    <row r="47044" spans="10:10" ht="13">
      <c r="J47044" s="169"/>
    </row>
    <row r="47045" spans="10:10" ht="13">
      <c r="J47045" s="169"/>
    </row>
    <row r="47046" spans="10:10" ht="13">
      <c r="J47046" s="169"/>
    </row>
    <row r="47047" spans="10:10" ht="13">
      <c r="J47047" s="169"/>
    </row>
    <row r="47048" spans="10:10" ht="13">
      <c r="J47048" s="169"/>
    </row>
    <row r="47049" spans="10:10" ht="13">
      <c r="J47049" s="169"/>
    </row>
    <row r="47050" spans="10:10" ht="13">
      <c r="J47050" s="169"/>
    </row>
    <row r="47051" spans="10:10" ht="13">
      <c r="J47051" s="169"/>
    </row>
    <row r="47052" spans="10:10" ht="13">
      <c r="J47052" s="169"/>
    </row>
    <row r="47053" spans="10:10" ht="13">
      <c r="J47053" s="169"/>
    </row>
    <row r="47054" spans="10:10" ht="13">
      <c r="J47054" s="169"/>
    </row>
    <row r="47055" spans="10:10" ht="13">
      <c r="J47055" s="169"/>
    </row>
    <row r="47056" spans="10:10" ht="13">
      <c r="J47056" s="169"/>
    </row>
    <row r="47057" spans="10:10" ht="13">
      <c r="J47057" s="169"/>
    </row>
    <row r="47058" spans="10:10" ht="13">
      <c r="J47058" s="169"/>
    </row>
    <row r="47059" spans="10:10" ht="13">
      <c r="J47059" s="169"/>
    </row>
    <row r="47060" spans="10:10" ht="13">
      <c r="J47060" s="169"/>
    </row>
    <row r="47061" spans="10:10" ht="13">
      <c r="J47061" s="169"/>
    </row>
    <row r="47062" spans="10:10" ht="13">
      <c r="J47062" s="169"/>
    </row>
    <row r="47063" spans="10:10" ht="13">
      <c r="J47063" s="169"/>
    </row>
    <row r="47064" spans="10:10" ht="13">
      <c r="J47064" s="169"/>
    </row>
    <row r="47065" spans="10:10" ht="13">
      <c r="J47065" s="169"/>
    </row>
    <row r="47066" spans="10:10" ht="13">
      <c r="J47066" s="169"/>
    </row>
    <row r="47067" spans="10:10" ht="13">
      <c r="J47067" s="169"/>
    </row>
    <row r="47068" spans="10:10" ht="13">
      <c r="J47068" s="169"/>
    </row>
    <row r="47069" spans="10:10" ht="13">
      <c r="J47069" s="169"/>
    </row>
    <row r="47070" spans="10:10" ht="13">
      <c r="J47070" s="169"/>
    </row>
    <row r="47071" spans="10:10" ht="13">
      <c r="J47071" s="169"/>
    </row>
    <row r="47072" spans="10:10" ht="13">
      <c r="J47072" s="169"/>
    </row>
    <row r="47073" spans="10:10" ht="13">
      <c r="J47073" s="169"/>
    </row>
    <row r="47074" spans="10:10" ht="13">
      <c r="J47074" s="169"/>
    </row>
    <row r="47075" spans="10:10" ht="13">
      <c r="J47075" s="169"/>
    </row>
    <row r="47076" spans="10:10" ht="13">
      <c r="J47076" s="169"/>
    </row>
    <row r="47077" spans="10:10" ht="13">
      <c r="J47077" s="169"/>
    </row>
    <row r="47078" spans="10:10" ht="13">
      <c r="J47078" s="169"/>
    </row>
    <row r="47079" spans="10:10" ht="13">
      <c r="J47079" s="169"/>
    </row>
    <row r="47080" spans="10:10" ht="13">
      <c r="J47080" s="169"/>
    </row>
    <row r="47081" spans="10:10" ht="13">
      <c r="J47081" s="169"/>
    </row>
    <row r="47082" spans="10:10" ht="13">
      <c r="J47082" s="169"/>
    </row>
    <row r="47083" spans="10:10" ht="13">
      <c r="J47083" s="169"/>
    </row>
    <row r="47084" spans="10:10" ht="13">
      <c r="J47084" s="169"/>
    </row>
    <row r="47085" spans="10:10" ht="13">
      <c r="J47085" s="169"/>
    </row>
    <row r="47086" spans="10:10" ht="13">
      <c r="J47086" s="169"/>
    </row>
    <row r="47087" spans="10:10" ht="13">
      <c r="J47087" s="169"/>
    </row>
    <row r="47088" spans="10:10" ht="13">
      <c r="J47088" s="169"/>
    </row>
    <row r="47089" spans="10:10" ht="13">
      <c r="J47089" s="169"/>
    </row>
    <row r="47090" spans="10:10" ht="13">
      <c r="J47090" s="169"/>
    </row>
    <row r="47091" spans="10:10" ht="13">
      <c r="J47091" s="169"/>
    </row>
    <row r="47092" spans="10:10" ht="13">
      <c r="J47092" s="169"/>
    </row>
    <row r="47093" spans="10:10" ht="13">
      <c r="J47093" s="169"/>
    </row>
    <row r="47094" spans="10:10" ht="13">
      <c r="J47094" s="169"/>
    </row>
    <row r="47095" spans="10:10" ht="13">
      <c r="J47095" s="169"/>
    </row>
    <row r="47096" spans="10:10" ht="13">
      <c r="J47096" s="169"/>
    </row>
    <row r="47097" spans="10:10" ht="13">
      <c r="J47097" s="169"/>
    </row>
    <row r="47098" spans="10:10" ht="13">
      <c r="J47098" s="169"/>
    </row>
    <row r="47099" spans="10:10" ht="13">
      <c r="J47099" s="169"/>
    </row>
    <row r="47100" spans="10:10" ht="13">
      <c r="J47100" s="169"/>
    </row>
    <row r="47101" spans="10:10" ht="13">
      <c r="J47101" s="169"/>
    </row>
    <row r="47102" spans="10:10" ht="13">
      <c r="J47102" s="169"/>
    </row>
    <row r="47103" spans="10:10" ht="13">
      <c r="J47103" s="169"/>
    </row>
    <row r="47104" spans="10:10" ht="13">
      <c r="J47104" s="169"/>
    </row>
    <row r="47105" spans="10:10" ht="13">
      <c r="J47105" s="169"/>
    </row>
    <row r="47106" spans="10:10" ht="13">
      <c r="J47106" s="169"/>
    </row>
    <row r="47107" spans="10:10" ht="13">
      <c r="J47107" s="169"/>
    </row>
    <row r="47108" spans="10:10" ht="13">
      <c r="J47108" s="169"/>
    </row>
    <row r="47109" spans="10:10" ht="13">
      <c r="J47109" s="169"/>
    </row>
    <row r="47110" spans="10:10" ht="13">
      <c r="J47110" s="169"/>
    </row>
    <row r="47111" spans="10:10" ht="13">
      <c r="J47111" s="169"/>
    </row>
    <row r="47112" spans="10:10" ht="13">
      <c r="J47112" s="169"/>
    </row>
    <row r="47113" spans="10:10" ht="13">
      <c r="J47113" s="169"/>
    </row>
    <row r="47114" spans="10:10" ht="13">
      <c r="J47114" s="169"/>
    </row>
    <row r="47115" spans="10:10" ht="13">
      <c r="J47115" s="169"/>
    </row>
    <row r="47116" spans="10:10" ht="13">
      <c r="J47116" s="169"/>
    </row>
    <row r="47117" spans="10:10" ht="13">
      <c r="J47117" s="169"/>
    </row>
    <row r="47118" spans="10:10" ht="13">
      <c r="J47118" s="169"/>
    </row>
    <row r="47119" spans="10:10" ht="13">
      <c r="J47119" s="169"/>
    </row>
    <row r="47120" spans="10:10" ht="13">
      <c r="J47120" s="169"/>
    </row>
    <row r="47121" spans="10:10" ht="13">
      <c r="J47121" s="169"/>
    </row>
    <row r="47122" spans="10:10" ht="13">
      <c r="J47122" s="169"/>
    </row>
    <row r="47123" spans="10:10" ht="13">
      <c r="J47123" s="169"/>
    </row>
    <row r="47124" spans="10:10" ht="13">
      <c r="J47124" s="169"/>
    </row>
    <row r="47125" spans="10:10" ht="13">
      <c r="J47125" s="169"/>
    </row>
    <row r="47126" spans="10:10" ht="13">
      <c r="J47126" s="169"/>
    </row>
    <row r="47127" spans="10:10" ht="13">
      <c r="J47127" s="169"/>
    </row>
    <row r="47128" spans="10:10" ht="13">
      <c r="J47128" s="169"/>
    </row>
    <row r="47129" spans="10:10" ht="13">
      <c r="J47129" s="169"/>
    </row>
    <row r="47130" spans="10:10" ht="13">
      <c r="J47130" s="169"/>
    </row>
    <row r="47131" spans="10:10" ht="13">
      <c r="J47131" s="169"/>
    </row>
    <row r="47132" spans="10:10" ht="13">
      <c r="J47132" s="169"/>
    </row>
    <row r="47133" spans="10:10" ht="13">
      <c r="J47133" s="169"/>
    </row>
    <row r="47134" spans="10:10" ht="13">
      <c r="J47134" s="169"/>
    </row>
    <row r="47135" spans="10:10" ht="13">
      <c r="J47135" s="169"/>
    </row>
    <row r="47136" spans="10:10" ht="13">
      <c r="J47136" s="169"/>
    </row>
    <row r="47137" spans="10:10" ht="13">
      <c r="J47137" s="169"/>
    </row>
    <row r="47138" spans="10:10" ht="13">
      <c r="J47138" s="169"/>
    </row>
    <row r="47139" spans="10:10" ht="13">
      <c r="J47139" s="169"/>
    </row>
    <row r="47140" spans="10:10" ht="13">
      <c r="J47140" s="169"/>
    </row>
    <row r="47141" spans="10:10" ht="13">
      <c r="J47141" s="169"/>
    </row>
    <row r="47142" spans="10:10" ht="13">
      <c r="J47142" s="169"/>
    </row>
    <row r="47143" spans="10:10" ht="13">
      <c r="J47143" s="169"/>
    </row>
    <row r="47144" spans="10:10" ht="13">
      <c r="J47144" s="169"/>
    </row>
    <row r="47145" spans="10:10" ht="13">
      <c r="J47145" s="169"/>
    </row>
    <row r="47146" spans="10:10" ht="13">
      <c r="J47146" s="169"/>
    </row>
    <row r="47147" spans="10:10" ht="13">
      <c r="J47147" s="169"/>
    </row>
    <row r="47148" spans="10:10" ht="13">
      <c r="J47148" s="169"/>
    </row>
    <row r="47149" spans="10:10" ht="13">
      <c r="J47149" s="169"/>
    </row>
    <row r="47150" spans="10:10" ht="13">
      <c r="J47150" s="169"/>
    </row>
    <row r="47151" spans="10:10" ht="13">
      <c r="J47151" s="169"/>
    </row>
    <row r="47152" spans="10:10" ht="13">
      <c r="J47152" s="169"/>
    </row>
    <row r="47153" spans="10:10" ht="13">
      <c r="J47153" s="169"/>
    </row>
    <row r="47154" spans="10:10" ht="13">
      <c r="J47154" s="169"/>
    </row>
    <row r="47155" spans="10:10" ht="13">
      <c r="J47155" s="169"/>
    </row>
    <row r="47156" spans="10:10" ht="13">
      <c r="J47156" s="169"/>
    </row>
    <row r="47157" spans="10:10" ht="13">
      <c r="J47157" s="169"/>
    </row>
    <row r="47158" spans="10:10" ht="13">
      <c r="J47158" s="169"/>
    </row>
    <row r="47159" spans="10:10" ht="13">
      <c r="J47159" s="169"/>
    </row>
    <row r="47160" spans="10:10" ht="13">
      <c r="J47160" s="169"/>
    </row>
    <row r="47161" spans="10:10" ht="13">
      <c r="J47161" s="169"/>
    </row>
    <row r="47162" spans="10:10" ht="13">
      <c r="J47162" s="169"/>
    </row>
    <row r="47163" spans="10:10" ht="13">
      <c r="J47163" s="169"/>
    </row>
    <row r="47164" spans="10:10" ht="13">
      <c r="J47164" s="169"/>
    </row>
    <row r="47165" spans="10:10" ht="13">
      <c r="J47165" s="169"/>
    </row>
    <row r="47166" spans="10:10" ht="13">
      <c r="J47166" s="169"/>
    </row>
    <row r="47167" spans="10:10" ht="13">
      <c r="J47167" s="169"/>
    </row>
    <row r="47168" spans="10:10" ht="13">
      <c r="J47168" s="169"/>
    </row>
    <row r="47169" spans="10:10" ht="13">
      <c r="J47169" s="169"/>
    </row>
    <row r="47170" spans="10:10" ht="13">
      <c r="J47170" s="169"/>
    </row>
    <row r="47171" spans="10:10" ht="13">
      <c r="J47171" s="169"/>
    </row>
    <row r="47172" spans="10:10" ht="13">
      <c r="J47172" s="169"/>
    </row>
    <row r="47173" spans="10:10" ht="13">
      <c r="J47173" s="169"/>
    </row>
    <row r="47174" spans="10:10" ht="13">
      <c r="J47174" s="169"/>
    </row>
    <row r="47175" spans="10:10" ht="13">
      <c r="J47175" s="169"/>
    </row>
    <row r="47176" spans="10:10" ht="13">
      <c r="J47176" s="169"/>
    </row>
    <row r="47177" spans="10:10" ht="13">
      <c r="J47177" s="169"/>
    </row>
    <row r="47178" spans="10:10" ht="13">
      <c r="J47178" s="169"/>
    </row>
    <row r="47179" spans="10:10" ht="13">
      <c r="J47179" s="169"/>
    </row>
    <row r="47180" spans="10:10" ht="13">
      <c r="J47180" s="169"/>
    </row>
    <row r="47181" spans="10:10" ht="13">
      <c r="J47181" s="169"/>
    </row>
    <row r="47182" spans="10:10" ht="13">
      <c r="J47182" s="169"/>
    </row>
    <row r="47183" spans="10:10" ht="13">
      <c r="J47183" s="169"/>
    </row>
    <row r="47184" spans="10:10" ht="13">
      <c r="J47184" s="169"/>
    </row>
    <row r="47185" spans="10:10" ht="13">
      <c r="J47185" s="169"/>
    </row>
    <row r="47186" spans="10:10" ht="13">
      <c r="J47186" s="169"/>
    </row>
    <row r="47187" spans="10:10" ht="13">
      <c r="J47187" s="169"/>
    </row>
    <row r="47188" spans="10:10" ht="13">
      <c r="J47188" s="169"/>
    </row>
    <row r="47189" spans="10:10" ht="13">
      <c r="J47189" s="169"/>
    </row>
    <row r="47190" spans="10:10" ht="13">
      <c r="J47190" s="169"/>
    </row>
    <row r="47191" spans="10:10" ht="13">
      <c r="J47191" s="169"/>
    </row>
    <row r="47192" spans="10:10" ht="13">
      <c r="J47192" s="169"/>
    </row>
    <row r="47193" spans="10:10" ht="13">
      <c r="J47193" s="169"/>
    </row>
    <row r="47194" spans="10:10" ht="13">
      <c r="J47194" s="169"/>
    </row>
    <row r="47195" spans="10:10" ht="13">
      <c r="J47195" s="169"/>
    </row>
    <row r="47196" spans="10:10" ht="13">
      <c r="J47196" s="169"/>
    </row>
    <row r="47197" spans="10:10" ht="13">
      <c r="J47197" s="169"/>
    </row>
    <row r="47198" spans="10:10" ht="13">
      <c r="J47198" s="169"/>
    </row>
    <row r="47199" spans="10:10" ht="13">
      <c r="J47199" s="169"/>
    </row>
    <row r="47200" spans="10:10" ht="13">
      <c r="J47200" s="169"/>
    </row>
    <row r="47201" spans="10:10" ht="13">
      <c r="J47201" s="169"/>
    </row>
    <row r="47202" spans="10:10" ht="13">
      <c r="J47202" s="169"/>
    </row>
    <row r="47203" spans="10:10" ht="13">
      <c r="J47203" s="169"/>
    </row>
    <row r="47204" spans="10:10" ht="13">
      <c r="J47204" s="169"/>
    </row>
    <row r="47205" spans="10:10" ht="13">
      <c r="J47205" s="169"/>
    </row>
    <row r="47206" spans="10:10" ht="13">
      <c r="J47206" s="169"/>
    </row>
    <row r="47207" spans="10:10" ht="13">
      <c r="J47207" s="169"/>
    </row>
    <row r="47208" spans="10:10" ht="13">
      <c r="J47208" s="169"/>
    </row>
    <row r="47209" spans="10:10" ht="13">
      <c r="J47209" s="169"/>
    </row>
    <row r="47210" spans="10:10" ht="13">
      <c r="J47210" s="169"/>
    </row>
    <row r="47211" spans="10:10" ht="13">
      <c r="J47211" s="169"/>
    </row>
    <row r="47212" spans="10:10" ht="13">
      <c r="J47212" s="169"/>
    </row>
    <row r="47213" spans="10:10" ht="13">
      <c r="J47213" s="169"/>
    </row>
    <row r="47214" spans="10:10" ht="13">
      <c r="J47214" s="169"/>
    </row>
    <row r="47215" spans="10:10" ht="13">
      <c r="J47215" s="169"/>
    </row>
    <row r="47216" spans="10:10" ht="13">
      <c r="J47216" s="169"/>
    </row>
    <row r="47217" spans="10:10" ht="13">
      <c r="J47217" s="169"/>
    </row>
    <row r="47218" spans="10:10" ht="13">
      <c r="J47218" s="169"/>
    </row>
    <row r="47219" spans="10:10" ht="13">
      <c r="J47219" s="169"/>
    </row>
    <row r="47220" spans="10:10" ht="13">
      <c r="J47220" s="169"/>
    </row>
    <row r="47221" spans="10:10" ht="13">
      <c r="J47221" s="169"/>
    </row>
    <row r="47222" spans="10:10" ht="13">
      <c r="J47222" s="169"/>
    </row>
    <row r="47223" spans="10:10" ht="13">
      <c r="J47223" s="169"/>
    </row>
    <row r="47224" spans="10:10" ht="13">
      <c r="J47224" s="169"/>
    </row>
    <row r="47225" spans="10:10" ht="13">
      <c r="J47225" s="169"/>
    </row>
    <row r="47226" spans="10:10" ht="13">
      <c r="J47226" s="169"/>
    </row>
    <row r="47227" spans="10:10" ht="13">
      <c r="J47227" s="169"/>
    </row>
    <row r="47228" spans="10:10" ht="13">
      <c r="J47228" s="169"/>
    </row>
    <row r="47229" spans="10:10" ht="13">
      <c r="J47229" s="169"/>
    </row>
    <row r="47230" spans="10:10" ht="13">
      <c r="J47230" s="169"/>
    </row>
    <row r="47231" spans="10:10" ht="13">
      <c r="J47231" s="169"/>
    </row>
    <row r="47232" spans="10:10" ht="13">
      <c r="J47232" s="169"/>
    </row>
    <row r="47233" spans="10:10" ht="13">
      <c r="J47233" s="169"/>
    </row>
    <row r="47234" spans="10:10" ht="13">
      <c r="J47234" s="169"/>
    </row>
    <row r="47235" spans="10:10" ht="13">
      <c r="J47235" s="169"/>
    </row>
    <row r="47236" spans="10:10" ht="13">
      <c r="J47236" s="169"/>
    </row>
    <row r="47237" spans="10:10" ht="13">
      <c r="J47237" s="169"/>
    </row>
    <row r="47238" spans="10:10" ht="13">
      <c r="J47238" s="169"/>
    </row>
    <row r="47239" spans="10:10" ht="13">
      <c r="J47239" s="169"/>
    </row>
    <row r="47240" spans="10:10" ht="13">
      <c r="J47240" s="169"/>
    </row>
    <row r="47241" spans="10:10" ht="13">
      <c r="J47241" s="169"/>
    </row>
    <row r="47242" spans="10:10" ht="13">
      <c r="J47242" s="169"/>
    </row>
    <row r="47243" spans="10:10" ht="13">
      <c r="J47243" s="169"/>
    </row>
    <row r="47244" spans="10:10" ht="13">
      <c r="J47244" s="169"/>
    </row>
    <row r="47245" spans="10:10" ht="13">
      <c r="J47245" s="169"/>
    </row>
    <row r="47246" spans="10:10" ht="13">
      <c r="J47246" s="169"/>
    </row>
    <row r="47247" spans="10:10" ht="13">
      <c r="J47247" s="169"/>
    </row>
    <row r="47248" spans="10:10" ht="13">
      <c r="J47248" s="169"/>
    </row>
    <row r="47249" spans="10:10" ht="13">
      <c r="J47249" s="169"/>
    </row>
    <row r="47250" spans="10:10" ht="13">
      <c r="J47250" s="169"/>
    </row>
    <row r="47251" spans="10:10" ht="13">
      <c r="J47251" s="169"/>
    </row>
    <row r="47252" spans="10:10" ht="13">
      <c r="J47252" s="169"/>
    </row>
    <row r="47253" spans="10:10" ht="13">
      <c r="J47253" s="169"/>
    </row>
    <row r="47254" spans="10:10" ht="13">
      <c r="J47254" s="169"/>
    </row>
    <row r="47255" spans="10:10" ht="13">
      <c r="J47255" s="169"/>
    </row>
    <row r="47256" spans="10:10" ht="13">
      <c r="J47256" s="169"/>
    </row>
    <row r="47257" spans="10:10" ht="13">
      <c r="J47257" s="169"/>
    </row>
    <row r="47258" spans="10:10" ht="13">
      <c r="J47258" s="169"/>
    </row>
    <row r="47259" spans="10:10" ht="13">
      <c r="J47259" s="169"/>
    </row>
    <row r="47260" spans="10:10" ht="13">
      <c r="J47260" s="169"/>
    </row>
    <row r="47261" spans="10:10" ht="13">
      <c r="J47261" s="169"/>
    </row>
    <row r="47262" spans="10:10" ht="13">
      <c r="J47262" s="169"/>
    </row>
    <row r="47263" spans="10:10" ht="13">
      <c r="J47263" s="169"/>
    </row>
    <row r="47264" spans="10:10" ht="13">
      <c r="J47264" s="169"/>
    </row>
    <row r="47265" spans="10:10" ht="13">
      <c r="J47265" s="169"/>
    </row>
    <row r="47266" spans="10:10" ht="13">
      <c r="J47266" s="169"/>
    </row>
    <row r="47267" spans="10:10" ht="13">
      <c r="J47267" s="169"/>
    </row>
    <row r="47268" spans="10:10" ht="13">
      <c r="J47268" s="169"/>
    </row>
    <row r="47269" spans="10:10" ht="13">
      <c r="J47269" s="169"/>
    </row>
    <row r="47270" spans="10:10" ht="13">
      <c r="J47270" s="169"/>
    </row>
    <row r="47271" spans="10:10" ht="13">
      <c r="J47271" s="169"/>
    </row>
    <row r="47272" spans="10:10" ht="13">
      <c r="J47272" s="169"/>
    </row>
    <row r="47273" spans="10:10" ht="13">
      <c r="J47273" s="169"/>
    </row>
    <row r="47274" spans="10:10" ht="13">
      <c r="J47274" s="169"/>
    </row>
    <row r="47275" spans="10:10" ht="13">
      <c r="J47275" s="169"/>
    </row>
    <row r="47276" spans="10:10" ht="13">
      <c r="J47276" s="169"/>
    </row>
    <row r="47277" spans="10:10" ht="13">
      <c r="J47277" s="169"/>
    </row>
    <row r="47278" spans="10:10" ht="13">
      <c r="J47278" s="169"/>
    </row>
    <row r="47279" spans="10:10" ht="13">
      <c r="J47279" s="169"/>
    </row>
    <row r="47280" spans="10:10" ht="13">
      <c r="J47280" s="169"/>
    </row>
    <row r="47281" spans="10:10" ht="13">
      <c r="J47281" s="169"/>
    </row>
    <row r="47282" spans="10:10" ht="13">
      <c r="J47282" s="169"/>
    </row>
    <row r="47283" spans="10:10" ht="13">
      <c r="J47283" s="169"/>
    </row>
    <row r="47284" spans="10:10" ht="13">
      <c r="J47284" s="169"/>
    </row>
    <row r="47285" spans="10:10" ht="13">
      <c r="J47285" s="169"/>
    </row>
    <row r="47286" spans="10:10" ht="13">
      <c r="J47286" s="169"/>
    </row>
    <row r="47287" spans="10:10" ht="13">
      <c r="J47287" s="169"/>
    </row>
    <row r="47288" spans="10:10" ht="13">
      <c r="J47288" s="169"/>
    </row>
    <row r="47289" spans="10:10" ht="13">
      <c r="J47289" s="169"/>
    </row>
    <row r="47290" spans="10:10" ht="13">
      <c r="J47290" s="169"/>
    </row>
    <row r="47291" spans="10:10" ht="13">
      <c r="J47291" s="169"/>
    </row>
    <row r="47292" spans="10:10" ht="13">
      <c r="J47292" s="169"/>
    </row>
    <row r="47293" spans="10:10" ht="13">
      <c r="J47293" s="169"/>
    </row>
    <row r="47294" spans="10:10" ht="13">
      <c r="J47294" s="169"/>
    </row>
    <row r="47295" spans="10:10" ht="13">
      <c r="J47295" s="169"/>
    </row>
    <row r="47296" spans="10:10" ht="13">
      <c r="J47296" s="169"/>
    </row>
    <row r="47297" spans="10:10" ht="13">
      <c r="J47297" s="169"/>
    </row>
    <row r="47298" spans="10:10" ht="13">
      <c r="J47298" s="169"/>
    </row>
    <row r="47299" spans="10:10" ht="13">
      <c r="J47299" s="169"/>
    </row>
    <row r="47300" spans="10:10" ht="13">
      <c r="J47300" s="169"/>
    </row>
    <row r="47301" spans="10:10" ht="13">
      <c r="J47301" s="169"/>
    </row>
    <row r="47302" spans="10:10" ht="13">
      <c r="J47302" s="169"/>
    </row>
    <row r="47303" spans="10:10" ht="13">
      <c r="J47303" s="169"/>
    </row>
    <row r="47304" spans="10:10" ht="13">
      <c r="J47304" s="169"/>
    </row>
    <row r="47305" spans="10:10" ht="13">
      <c r="J47305" s="169"/>
    </row>
    <row r="47306" spans="10:10" ht="13">
      <c r="J47306" s="169"/>
    </row>
    <row r="47307" spans="10:10" ht="13">
      <c r="J47307" s="169"/>
    </row>
    <row r="47308" spans="10:10" ht="13">
      <c r="J47308" s="169"/>
    </row>
    <row r="47309" spans="10:10" ht="13">
      <c r="J47309" s="169"/>
    </row>
    <row r="47310" spans="10:10" ht="13">
      <c r="J47310" s="169"/>
    </row>
    <row r="47311" spans="10:10" ht="13">
      <c r="J47311" s="169"/>
    </row>
    <row r="47312" spans="10:10" ht="13">
      <c r="J47312" s="169"/>
    </row>
    <row r="47313" spans="10:10" ht="13">
      <c r="J47313" s="169"/>
    </row>
    <row r="47314" spans="10:10" ht="13">
      <c r="J47314" s="169"/>
    </row>
    <row r="47315" spans="10:10" ht="13">
      <c r="J47315" s="169"/>
    </row>
    <row r="47316" spans="10:10" ht="13">
      <c r="J47316" s="169"/>
    </row>
    <row r="47317" spans="10:10" ht="13">
      <c r="J47317" s="169"/>
    </row>
    <row r="47318" spans="10:10" ht="13">
      <c r="J47318" s="169"/>
    </row>
    <row r="47319" spans="10:10" ht="13">
      <c r="J47319" s="169"/>
    </row>
    <row r="47320" spans="10:10" ht="13">
      <c r="J47320" s="169"/>
    </row>
    <row r="47321" spans="10:10" ht="13">
      <c r="J47321" s="169"/>
    </row>
    <row r="47322" spans="10:10" ht="13">
      <c r="J47322" s="169"/>
    </row>
    <row r="47323" spans="10:10" ht="13">
      <c r="J47323" s="169"/>
    </row>
    <row r="47324" spans="10:10" ht="13">
      <c r="J47324" s="169"/>
    </row>
    <row r="47325" spans="10:10" ht="13">
      <c r="J47325" s="169"/>
    </row>
    <row r="47326" spans="10:10" ht="13">
      <c r="J47326" s="169"/>
    </row>
    <row r="47327" spans="10:10" ht="13">
      <c r="J47327" s="169"/>
    </row>
    <row r="47328" spans="10:10" ht="13">
      <c r="J47328" s="169"/>
    </row>
    <row r="47329" spans="10:10" ht="13">
      <c r="J47329" s="169"/>
    </row>
    <row r="47330" spans="10:10" ht="13">
      <c r="J47330" s="169"/>
    </row>
    <row r="47331" spans="10:10" ht="13">
      <c r="J47331" s="169"/>
    </row>
    <row r="47332" spans="10:10" ht="13">
      <c r="J47332" s="169"/>
    </row>
    <row r="47333" spans="10:10" ht="13">
      <c r="J47333" s="169"/>
    </row>
    <row r="47334" spans="10:10" ht="13">
      <c r="J47334" s="169"/>
    </row>
    <row r="47335" spans="10:10" ht="13">
      <c r="J47335" s="169"/>
    </row>
    <row r="47336" spans="10:10" ht="13">
      <c r="J47336" s="169"/>
    </row>
    <row r="47337" spans="10:10" ht="13">
      <c r="J47337" s="169"/>
    </row>
    <row r="47338" spans="10:10" ht="13">
      <c r="J47338" s="169"/>
    </row>
    <row r="47339" spans="10:10" ht="13">
      <c r="J47339" s="169"/>
    </row>
    <row r="47340" spans="10:10" ht="13">
      <c r="J47340" s="169"/>
    </row>
    <row r="47341" spans="10:10" ht="13">
      <c r="J47341" s="169"/>
    </row>
    <row r="47342" spans="10:10" ht="13">
      <c r="J47342" s="169"/>
    </row>
    <row r="47343" spans="10:10" ht="13">
      <c r="J47343" s="169"/>
    </row>
    <row r="47344" spans="10:10" ht="13">
      <c r="J47344" s="169"/>
    </row>
    <row r="47345" spans="10:10" ht="13">
      <c r="J47345" s="169"/>
    </row>
    <row r="47346" spans="10:10" ht="13">
      <c r="J47346" s="169"/>
    </row>
    <row r="47347" spans="10:10" ht="13">
      <c r="J47347" s="169"/>
    </row>
    <row r="47348" spans="10:10" ht="13">
      <c r="J47348" s="169"/>
    </row>
    <row r="47349" spans="10:10" ht="13">
      <c r="J47349" s="169"/>
    </row>
    <row r="47350" spans="10:10" ht="13">
      <c r="J47350" s="169"/>
    </row>
    <row r="47351" spans="10:10" ht="13">
      <c r="J47351" s="169"/>
    </row>
    <row r="47352" spans="10:10" ht="13">
      <c r="J47352" s="169"/>
    </row>
    <row r="47353" spans="10:10" ht="13">
      <c r="J47353" s="169"/>
    </row>
    <row r="47354" spans="10:10" ht="13">
      <c r="J47354" s="169"/>
    </row>
    <row r="47355" spans="10:10" ht="13">
      <c r="J47355" s="169"/>
    </row>
    <row r="47356" spans="10:10" ht="13">
      <c r="J47356" s="169"/>
    </row>
    <row r="47357" spans="10:10" ht="13">
      <c r="J47357" s="169"/>
    </row>
    <row r="47358" spans="10:10" ht="13">
      <c r="J47358" s="169"/>
    </row>
    <row r="47359" spans="10:10" ht="13">
      <c r="J47359" s="169"/>
    </row>
    <row r="47360" spans="10:10" ht="13">
      <c r="J47360" s="169"/>
    </row>
    <row r="47361" spans="10:10" ht="13">
      <c r="J47361" s="169"/>
    </row>
    <row r="47362" spans="10:10" ht="13">
      <c r="J47362" s="169"/>
    </row>
    <row r="47363" spans="10:10" ht="13">
      <c r="J47363" s="169"/>
    </row>
    <row r="47364" spans="10:10" ht="13">
      <c r="J47364" s="169"/>
    </row>
    <row r="47365" spans="10:10" ht="13">
      <c r="J47365" s="169"/>
    </row>
    <row r="47366" spans="10:10" ht="13">
      <c r="J47366" s="169"/>
    </row>
    <row r="47367" spans="10:10" ht="13">
      <c r="J47367" s="169"/>
    </row>
    <row r="47368" spans="10:10" ht="13">
      <c r="J47368" s="169"/>
    </row>
    <row r="47369" spans="10:10" ht="13">
      <c r="J47369" s="169"/>
    </row>
    <row r="47370" spans="10:10" ht="13">
      <c r="J47370" s="169"/>
    </row>
    <row r="47371" spans="10:10" ht="13">
      <c r="J47371" s="169"/>
    </row>
    <row r="47372" spans="10:10" ht="13">
      <c r="J47372" s="169"/>
    </row>
    <row r="47373" spans="10:10" ht="13">
      <c r="J47373" s="169"/>
    </row>
    <row r="47374" spans="10:10" ht="13">
      <c r="J47374" s="169"/>
    </row>
    <row r="47375" spans="10:10" ht="13">
      <c r="J47375" s="169"/>
    </row>
    <row r="47376" spans="10:10" ht="13">
      <c r="J47376" s="169"/>
    </row>
    <row r="47377" spans="10:10" ht="13">
      <c r="J47377" s="169"/>
    </row>
    <row r="47378" spans="10:10" ht="13">
      <c r="J47378" s="169"/>
    </row>
    <row r="47379" spans="10:10" ht="13">
      <c r="J47379" s="169"/>
    </row>
    <row r="47380" spans="10:10" ht="13">
      <c r="J47380" s="169"/>
    </row>
    <row r="47381" spans="10:10" ht="13">
      <c r="J47381" s="169"/>
    </row>
    <row r="47382" spans="10:10" ht="13">
      <c r="J47382" s="169"/>
    </row>
    <row r="47383" spans="10:10" ht="13">
      <c r="J47383" s="169"/>
    </row>
    <row r="47384" spans="10:10" ht="13">
      <c r="J47384" s="169"/>
    </row>
    <row r="47385" spans="10:10" ht="13">
      <c r="J47385" s="169"/>
    </row>
    <row r="47386" spans="10:10" ht="13">
      <c r="J47386" s="169"/>
    </row>
    <row r="47387" spans="10:10" ht="13">
      <c r="J47387" s="169"/>
    </row>
    <row r="47388" spans="10:10" ht="13">
      <c r="J47388" s="169"/>
    </row>
    <row r="47389" spans="10:10" ht="13">
      <c r="J47389" s="169"/>
    </row>
    <row r="47390" spans="10:10" ht="13">
      <c r="J47390" s="169"/>
    </row>
    <row r="47391" spans="10:10" ht="13">
      <c r="J47391" s="169"/>
    </row>
    <row r="47392" spans="10:10" ht="13">
      <c r="J47392" s="169"/>
    </row>
    <row r="47393" spans="10:10" ht="13">
      <c r="J47393" s="169"/>
    </row>
    <row r="47394" spans="10:10" ht="13">
      <c r="J47394" s="169"/>
    </row>
    <row r="47395" spans="10:10" ht="13">
      <c r="J47395" s="169"/>
    </row>
    <row r="47396" spans="10:10" ht="13">
      <c r="J47396" s="169"/>
    </row>
    <row r="47397" spans="10:10" ht="13">
      <c r="J47397" s="169"/>
    </row>
    <row r="47398" spans="10:10" ht="13">
      <c r="J47398" s="169"/>
    </row>
    <row r="47399" spans="10:10" ht="13">
      <c r="J47399" s="169"/>
    </row>
    <row r="47400" spans="10:10" ht="13">
      <c r="J47400" s="169"/>
    </row>
    <row r="47401" spans="10:10" ht="13">
      <c r="J47401" s="169"/>
    </row>
    <row r="47402" spans="10:10" ht="13">
      <c r="J47402" s="169"/>
    </row>
    <row r="47403" spans="10:10" ht="13">
      <c r="J47403" s="169"/>
    </row>
    <row r="47404" spans="10:10" ht="13">
      <c r="J47404" s="169"/>
    </row>
    <row r="47405" spans="10:10" ht="13">
      <c r="J47405" s="169"/>
    </row>
    <row r="47406" spans="10:10" ht="13">
      <c r="J47406" s="169"/>
    </row>
    <row r="47407" spans="10:10" ht="13">
      <c r="J47407" s="169"/>
    </row>
    <row r="47408" spans="10:10" ht="13">
      <c r="J47408" s="169"/>
    </row>
    <row r="47409" spans="10:10" ht="13">
      <c r="J47409" s="169"/>
    </row>
    <row r="47410" spans="10:10" ht="13">
      <c r="J47410" s="169"/>
    </row>
    <row r="47411" spans="10:10" ht="13">
      <c r="J47411" s="169"/>
    </row>
    <row r="47412" spans="10:10" ht="13">
      <c r="J47412" s="169"/>
    </row>
    <row r="47413" spans="10:10" ht="13">
      <c r="J47413" s="169"/>
    </row>
    <row r="47414" spans="10:10" ht="13">
      <c r="J47414" s="169"/>
    </row>
    <row r="47415" spans="10:10" ht="13">
      <c r="J47415" s="169"/>
    </row>
    <row r="47416" spans="10:10" ht="13">
      <c r="J47416" s="169"/>
    </row>
    <row r="47417" spans="10:10" ht="13">
      <c r="J47417" s="169"/>
    </row>
    <row r="47418" spans="10:10" ht="13">
      <c r="J47418" s="169"/>
    </row>
    <row r="47419" spans="10:10" ht="13">
      <c r="J47419" s="169"/>
    </row>
    <row r="47420" spans="10:10" ht="13">
      <c r="J47420" s="169"/>
    </row>
    <row r="47421" spans="10:10" ht="13">
      <c r="J47421" s="169"/>
    </row>
    <row r="47422" spans="10:10" ht="13">
      <c r="J47422" s="169"/>
    </row>
    <row r="47423" spans="10:10" ht="13">
      <c r="J47423" s="169"/>
    </row>
    <row r="47424" spans="10:10" ht="13">
      <c r="J47424" s="169"/>
    </row>
    <row r="47425" spans="10:10" ht="13">
      <c r="J47425" s="169"/>
    </row>
    <row r="47426" spans="10:10" ht="13">
      <c r="J47426" s="169"/>
    </row>
    <row r="47427" spans="10:10" ht="13">
      <c r="J47427" s="169"/>
    </row>
    <row r="47428" spans="10:10" ht="13">
      <c r="J47428" s="169"/>
    </row>
    <row r="47429" spans="10:10" ht="13">
      <c r="J47429" s="169"/>
    </row>
    <row r="47430" spans="10:10" ht="13">
      <c r="J47430" s="169"/>
    </row>
    <row r="47431" spans="10:10" ht="13">
      <c r="J47431" s="169"/>
    </row>
    <row r="47432" spans="10:10" ht="13">
      <c r="J47432" s="169"/>
    </row>
    <row r="47433" spans="10:10" ht="13">
      <c r="J47433" s="169"/>
    </row>
    <row r="47434" spans="10:10" ht="13">
      <c r="J47434" s="169"/>
    </row>
    <row r="47435" spans="10:10" ht="13">
      <c r="J47435" s="169"/>
    </row>
    <row r="47436" spans="10:10" ht="13">
      <c r="J47436" s="169"/>
    </row>
    <row r="47437" spans="10:10" ht="13">
      <c r="J47437" s="169"/>
    </row>
    <row r="47438" spans="10:10" ht="13">
      <c r="J47438" s="169"/>
    </row>
    <row r="47439" spans="10:10" ht="13">
      <c r="J47439" s="169"/>
    </row>
    <row r="47440" spans="10:10" ht="13">
      <c r="J47440" s="169"/>
    </row>
    <row r="47441" spans="10:10" ht="13">
      <c r="J47441" s="169"/>
    </row>
    <row r="47442" spans="10:10" ht="13">
      <c r="J47442" s="169"/>
    </row>
    <row r="47443" spans="10:10" ht="13">
      <c r="J47443" s="169"/>
    </row>
    <row r="47444" spans="10:10" ht="13">
      <c r="J47444" s="169"/>
    </row>
    <row r="47445" spans="10:10" ht="13">
      <c r="J47445" s="169"/>
    </row>
    <row r="47446" spans="10:10" ht="13">
      <c r="J47446" s="169"/>
    </row>
    <row r="47447" spans="10:10" ht="13">
      <c r="J47447" s="169"/>
    </row>
    <row r="47448" spans="10:10" ht="13">
      <c r="J47448" s="169"/>
    </row>
    <row r="47449" spans="10:10" ht="13">
      <c r="J47449" s="169"/>
    </row>
    <row r="47450" spans="10:10" ht="13">
      <c r="J47450" s="169"/>
    </row>
    <row r="47451" spans="10:10" ht="13">
      <c r="J47451" s="169"/>
    </row>
    <row r="47452" spans="10:10" ht="13">
      <c r="J47452" s="169"/>
    </row>
    <row r="47453" spans="10:10" ht="13">
      <c r="J47453" s="169"/>
    </row>
    <row r="47454" spans="10:10" ht="13">
      <c r="J47454" s="169"/>
    </row>
    <row r="47455" spans="10:10" ht="13">
      <c r="J47455" s="169"/>
    </row>
    <row r="47456" spans="10:10" ht="13">
      <c r="J47456" s="169"/>
    </row>
    <row r="47457" spans="10:10" ht="13">
      <c r="J47457" s="169"/>
    </row>
    <row r="47458" spans="10:10" ht="13">
      <c r="J47458" s="169"/>
    </row>
    <row r="47459" spans="10:10" ht="13">
      <c r="J47459" s="169"/>
    </row>
    <row r="47460" spans="10:10" ht="13">
      <c r="J47460" s="169"/>
    </row>
    <row r="47461" spans="10:10" ht="13">
      <c r="J47461" s="169"/>
    </row>
    <row r="47462" spans="10:10" ht="13">
      <c r="J47462" s="169"/>
    </row>
    <row r="47463" spans="10:10" ht="13">
      <c r="J47463" s="169"/>
    </row>
    <row r="47464" spans="10:10" ht="13">
      <c r="J47464" s="169"/>
    </row>
    <row r="47465" spans="10:10" ht="13">
      <c r="J47465" s="169"/>
    </row>
    <row r="47466" spans="10:10" ht="13">
      <c r="J47466" s="169"/>
    </row>
    <row r="47467" spans="10:10" ht="13">
      <c r="J47467" s="169"/>
    </row>
    <row r="47468" spans="10:10" ht="13">
      <c r="J47468" s="169"/>
    </row>
    <row r="47469" spans="10:10" ht="13">
      <c r="J47469" s="169"/>
    </row>
    <row r="47470" spans="10:10" ht="13">
      <c r="J47470" s="169"/>
    </row>
    <row r="47471" spans="10:10" ht="13">
      <c r="J47471" s="169"/>
    </row>
    <row r="47472" spans="10:10" ht="13">
      <c r="J47472" s="169"/>
    </row>
    <row r="47473" spans="10:10" ht="13">
      <c r="J47473" s="169"/>
    </row>
    <row r="47474" spans="10:10" ht="13">
      <c r="J47474" s="169"/>
    </row>
    <row r="47475" spans="10:10" ht="13">
      <c r="J47475" s="169"/>
    </row>
    <row r="47476" spans="10:10" ht="13">
      <c r="J47476" s="169"/>
    </row>
    <row r="47477" spans="10:10" ht="13">
      <c r="J47477" s="169"/>
    </row>
    <row r="47478" spans="10:10" ht="13">
      <c r="J47478" s="169"/>
    </row>
    <row r="47479" spans="10:10" ht="13">
      <c r="J47479" s="169"/>
    </row>
    <row r="47480" spans="10:10" ht="13">
      <c r="J47480" s="169"/>
    </row>
    <row r="47481" spans="10:10" ht="13">
      <c r="J47481" s="169"/>
    </row>
    <row r="47482" spans="10:10" ht="13">
      <c r="J47482" s="169"/>
    </row>
    <row r="47483" spans="10:10" ht="13">
      <c r="J47483" s="169"/>
    </row>
    <row r="47484" spans="10:10" ht="13">
      <c r="J47484" s="169"/>
    </row>
    <row r="47485" spans="10:10" ht="13">
      <c r="J47485" s="169"/>
    </row>
    <row r="47486" spans="10:10" ht="13">
      <c r="J47486" s="169"/>
    </row>
    <row r="47487" spans="10:10" ht="13">
      <c r="J47487" s="169"/>
    </row>
    <row r="47488" spans="10:10" ht="13">
      <c r="J47488" s="169"/>
    </row>
    <row r="47489" spans="10:10" ht="13">
      <c r="J47489" s="169"/>
    </row>
    <row r="47490" spans="10:10" ht="13">
      <c r="J47490" s="169"/>
    </row>
    <row r="47491" spans="10:10" ht="13">
      <c r="J47491" s="169"/>
    </row>
    <row r="47492" spans="10:10" ht="13">
      <c r="J47492" s="169"/>
    </row>
    <row r="47493" spans="10:10" ht="13">
      <c r="J47493" s="169"/>
    </row>
    <row r="47494" spans="10:10" ht="13">
      <c r="J47494" s="169"/>
    </row>
    <row r="47495" spans="10:10" ht="13">
      <c r="J47495" s="169"/>
    </row>
    <row r="47496" spans="10:10" ht="13">
      <c r="J47496" s="169"/>
    </row>
    <row r="47497" spans="10:10" ht="13">
      <c r="J47497" s="169"/>
    </row>
    <row r="47498" spans="10:10" ht="13">
      <c r="J47498" s="169"/>
    </row>
    <row r="47499" spans="10:10" ht="13">
      <c r="J47499" s="169"/>
    </row>
    <row r="47500" spans="10:10" ht="13">
      <c r="J47500" s="169"/>
    </row>
    <row r="47501" spans="10:10" ht="13">
      <c r="J47501" s="169"/>
    </row>
    <row r="47502" spans="10:10" ht="13">
      <c r="J47502" s="169"/>
    </row>
    <row r="47503" spans="10:10" ht="13">
      <c r="J47503" s="169"/>
    </row>
    <row r="47504" spans="10:10" ht="13">
      <c r="J47504" s="169"/>
    </row>
    <row r="47505" spans="10:10" ht="13">
      <c r="J47505" s="169"/>
    </row>
    <row r="47506" spans="10:10" ht="13">
      <c r="J47506" s="169"/>
    </row>
    <row r="47507" spans="10:10" ht="13">
      <c r="J47507" s="169"/>
    </row>
    <row r="47508" spans="10:10" ht="13">
      <c r="J47508" s="169"/>
    </row>
    <row r="47509" spans="10:10" ht="13">
      <c r="J47509" s="169"/>
    </row>
    <row r="47510" spans="10:10" ht="13">
      <c r="J47510" s="169"/>
    </row>
    <row r="47511" spans="10:10" ht="13">
      <c r="J47511" s="169"/>
    </row>
    <row r="47512" spans="10:10" ht="13">
      <c r="J47512" s="169"/>
    </row>
    <row r="47513" spans="10:10" ht="13">
      <c r="J47513" s="169"/>
    </row>
    <row r="47514" spans="10:10" ht="13">
      <c r="J47514" s="169"/>
    </row>
    <row r="47515" spans="10:10" ht="13">
      <c r="J47515" s="169"/>
    </row>
    <row r="47516" spans="10:10" ht="13">
      <c r="J47516" s="169"/>
    </row>
    <row r="47517" spans="10:10" ht="13">
      <c r="J47517" s="169"/>
    </row>
    <row r="47518" spans="10:10" ht="13">
      <c r="J47518" s="169"/>
    </row>
    <row r="47519" spans="10:10" ht="13">
      <c r="J47519" s="169"/>
    </row>
    <row r="47520" spans="10:10" ht="13">
      <c r="J47520" s="169"/>
    </row>
    <row r="47521" spans="10:10" ht="13">
      <c r="J47521" s="169"/>
    </row>
    <row r="47522" spans="10:10" ht="13">
      <c r="J47522" s="169"/>
    </row>
    <row r="47523" spans="10:10" ht="13">
      <c r="J47523" s="169"/>
    </row>
    <row r="47524" spans="10:10" ht="13">
      <c r="J47524" s="169"/>
    </row>
    <row r="47525" spans="10:10" ht="13">
      <c r="J47525" s="169"/>
    </row>
    <row r="47526" spans="10:10" ht="13">
      <c r="J47526" s="169"/>
    </row>
    <row r="47527" spans="10:10" ht="13">
      <c r="J47527" s="169"/>
    </row>
    <row r="47528" spans="10:10" ht="13">
      <c r="J47528" s="169"/>
    </row>
    <row r="47529" spans="10:10" ht="13">
      <c r="J47529" s="169"/>
    </row>
    <row r="47530" spans="10:10" ht="13">
      <c r="J47530" s="169"/>
    </row>
    <row r="47531" spans="10:10" ht="13">
      <c r="J47531" s="169"/>
    </row>
    <row r="47532" spans="10:10" ht="13">
      <c r="J47532" s="169"/>
    </row>
    <row r="47533" spans="10:10" ht="13">
      <c r="J47533" s="169"/>
    </row>
    <row r="47534" spans="10:10" ht="13">
      <c r="J47534" s="169"/>
    </row>
    <row r="47535" spans="10:10" ht="13">
      <c r="J47535" s="169"/>
    </row>
    <row r="47536" spans="10:10" ht="13">
      <c r="J47536" s="169"/>
    </row>
    <row r="47537" spans="10:10" ht="13">
      <c r="J47537" s="169"/>
    </row>
    <row r="47538" spans="10:10" ht="13">
      <c r="J47538" s="169"/>
    </row>
    <row r="47539" spans="10:10" ht="13">
      <c r="J47539" s="169"/>
    </row>
    <row r="47540" spans="10:10" ht="13">
      <c r="J47540" s="169"/>
    </row>
    <row r="47541" spans="10:10" ht="13">
      <c r="J47541" s="169"/>
    </row>
    <row r="47542" spans="10:10" ht="13">
      <c r="J47542" s="169"/>
    </row>
    <row r="47543" spans="10:10" ht="13">
      <c r="J47543" s="169"/>
    </row>
    <row r="47544" spans="10:10" ht="13">
      <c r="J47544" s="169"/>
    </row>
    <row r="47545" spans="10:10" ht="13">
      <c r="J47545" s="169"/>
    </row>
    <row r="47546" spans="10:10" ht="13">
      <c r="J47546" s="169"/>
    </row>
    <row r="47547" spans="10:10" ht="13">
      <c r="J47547" s="169"/>
    </row>
    <row r="47548" spans="10:10" ht="13">
      <c r="J47548" s="169"/>
    </row>
    <row r="47549" spans="10:10" ht="13">
      <c r="J47549" s="169"/>
    </row>
    <row r="47550" spans="10:10" ht="13">
      <c r="J47550" s="169"/>
    </row>
    <row r="47551" spans="10:10" ht="13">
      <c r="J47551" s="169"/>
    </row>
    <row r="47552" spans="10:10" ht="13">
      <c r="J47552" s="169"/>
    </row>
    <row r="47553" spans="10:10" ht="13">
      <c r="J47553" s="169"/>
    </row>
    <row r="47554" spans="10:10" ht="13">
      <c r="J47554" s="169"/>
    </row>
    <row r="47555" spans="10:10" ht="13">
      <c r="J47555" s="169"/>
    </row>
    <row r="47556" spans="10:10" ht="13">
      <c r="J47556" s="169"/>
    </row>
    <row r="47557" spans="10:10" ht="13">
      <c r="J47557" s="169"/>
    </row>
    <row r="47558" spans="10:10" ht="13">
      <c r="J47558" s="169"/>
    </row>
    <row r="47559" spans="10:10" ht="13">
      <c r="J47559" s="169"/>
    </row>
    <row r="47560" spans="10:10" ht="13">
      <c r="J47560" s="169"/>
    </row>
    <row r="47561" spans="10:10" ht="13">
      <c r="J47561" s="169"/>
    </row>
    <row r="47562" spans="10:10" ht="13">
      <c r="J47562" s="169"/>
    </row>
    <row r="47563" spans="10:10" ht="13">
      <c r="J47563" s="169"/>
    </row>
    <row r="47564" spans="10:10" ht="13">
      <c r="J47564" s="169"/>
    </row>
    <row r="47565" spans="10:10" ht="13">
      <c r="J47565" s="169"/>
    </row>
    <row r="47566" spans="10:10" ht="13">
      <c r="J47566" s="169"/>
    </row>
    <row r="47567" spans="10:10" ht="13">
      <c r="J47567" s="169"/>
    </row>
    <row r="47568" spans="10:10" ht="13">
      <c r="J47568" s="169"/>
    </row>
    <row r="47569" spans="10:10" ht="13">
      <c r="J47569" s="169"/>
    </row>
    <row r="47570" spans="10:10" ht="13">
      <c r="J47570" s="169"/>
    </row>
    <row r="47571" spans="10:10" ht="13">
      <c r="J47571" s="169"/>
    </row>
    <row r="47572" spans="10:10" ht="13">
      <c r="J47572" s="169"/>
    </row>
    <row r="47573" spans="10:10" ht="13">
      <c r="J47573" s="169"/>
    </row>
    <row r="47574" spans="10:10" ht="13">
      <c r="J47574" s="169"/>
    </row>
    <row r="47575" spans="10:10" ht="13">
      <c r="J47575" s="169"/>
    </row>
    <row r="47576" spans="10:10" ht="13">
      <c r="J47576" s="169"/>
    </row>
    <row r="47577" spans="10:10" ht="13">
      <c r="J47577" s="169"/>
    </row>
    <row r="47578" spans="10:10" ht="13">
      <c r="J47578" s="169"/>
    </row>
    <row r="47579" spans="10:10" ht="13">
      <c r="J47579" s="169"/>
    </row>
    <row r="47580" spans="10:10" ht="13">
      <c r="J47580" s="169"/>
    </row>
    <row r="47581" spans="10:10" ht="13">
      <c r="J47581" s="169"/>
    </row>
    <row r="47582" spans="10:10" ht="13">
      <c r="J47582" s="169"/>
    </row>
    <row r="47583" spans="10:10" ht="13">
      <c r="J47583" s="169"/>
    </row>
    <row r="47584" spans="10:10" ht="13">
      <c r="J47584" s="169"/>
    </row>
    <row r="47585" spans="10:10" ht="13">
      <c r="J47585" s="169"/>
    </row>
    <row r="47586" spans="10:10" ht="13">
      <c r="J47586" s="169"/>
    </row>
    <row r="47587" spans="10:10" ht="13">
      <c r="J47587" s="169"/>
    </row>
    <row r="47588" spans="10:10" ht="13">
      <c r="J47588" s="169"/>
    </row>
    <row r="47589" spans="10:10" ht="13">
      <c r="J47589" s="169"/>
    </row>
    <row r="47590" spans="10:10" ht="13">
      <c r="J47590" s="169"/>
    </row>
    <row r="47591" spans="10:10" ht="13">
      <c r="J47591" s="169"/>
    </row>
    <row r="47592" spans="10:10" ht="13">
      <c r="J47592" s="169"/>
    </row>
    <row r="47593" spans="10:10" ht="13">
      <c r="J47593" s="169"/>
    </row>
    <row r="47594" spans="10:10" ht="13">
      <c r="J47594" s="169"/>
    </row>
    <row r="47595" spans="10:10" ht="13">
      <c r="J47595" s="169"/>
    </row>
    <row r="47596" spans="10:10" ht="13">
      <c r="J47596" s="169"/>
    </row>
    <row r="47597" spans="10:10" ht="13">
      <c r="J47597" s="169"/>
    </row>
    <row r="47598" spans="10:10" ht="13">
      <c r="J47598" s="169"/>
    </row>
    <row r="47599" spans="10:10" ht="13">
      <c r="J47599" s="169"/>
    </row>
    <row r="47600" spans="10:10" ht="13">
      <c r="J47600" s="169"/>
    </row>
    <row r="47601" spans="10:10" ht="13">
      <c r="J47601" s="169"/>
    </row>
    <row r="47602" spans="10:10" ht="13">
      <c r="J47602" s="169"/>
    </row>
    <row r="47603" spans="10:10" ht="13">
      <c r="J47603" s="169"/>
    </row>
    <row r="47604" spans="10:10" ht="13">
      <c r="J47604" s="169"/>
    </row>
    <row r="47605" spans="10:10" ht="13">
      <c r="J47605" s="169"/>
    </row>
    <row r="47606" spans="10:10" ht="13">
      <c r="J47606" s="169"/>
    </row>
    <row r="47607" spans="10:10" ht="13">
      <c r="J47607" s="169"/>
    </row>
    <row r="47608" spans="10:10" ht="13">
      <c r="J47608" s="169"/>
    </row>
    <row r="47609" spans="10:10" ht="13">
      <c r="J47609" s="169"/>
    </row>
    <row r="47610" spans="10:10" ht="13">
      <c r="J47610" s="169"/>
    </row>
    <row r="47611" spans="10:10" ht="13">
      <c r="J47611" s="169"/>
    </row>
    <row r="47612" spans="10:10" ht="13">
      <c r="J47612" s="169"/>
    </row>
    <row r="47613" spans="10:10" ht="13">
      <c r="J47613" s="169"/>
    </row>
    <row r="47614" spans="10:10" ht="13">
      <c r="J47614" s="169"/>
    </row>
    <row r="47615" spans="10:10" ht="13">
      <c r="J47615" s="169"/>
    </row>
    <row r="47616" spans="10:10" ht="13">
      <c r="J47616" s="169"/>
    </row>
    <row r="47617" spans="10:10" ht="13">
      <c r="J47617" s="169"/>
    </row>
    <row r="47618" spans="10:10" ht="13">
      <c r="J47618" s="169"/>
    </row>
    <row r="47619" spans="10:10" ht="13">
      <c r="J47619" s="169"/>
    </row>
    <row r="47620" spans="10:10" ht="13">
      <c r="J47620" s="169"/>
    </row>
    <row r="47621" spans="10:10" ht="13">
      <c r="J47621" s="169"/>
    </row>
    <row r="47622" spans="10:10" ht="13">
      <c r="J47622" s="169"/>
    </row>
    <row r="47623" spans="10:10" ht="13">
      <c r="J47623" s="169"/>
    </row>
    <row r="47624" spans="10:10" ht="13">
      <c r="J47624" s="169"/>
    </row>
    <row r="47625" spans="10:10" ht="13">
      <c r="J47625" s="169"/>
    </row>
    <row r="47626" spans="10:10" ht="13">
      <c r="J47626" s="169"/>
    </row>
    <row r="47627" spans="10:10" ht="13">
      <c r="J47627" s="169"/>
    </row>
    <row r="47628" spans="10:10" ht="13">
      <c r="J47628" s="169"/>
    </row>
    <row r="47629" spans="10:10" ht="13">
      <c r="J47629" s="169"/>
    </row>
    <row r="47630" spans="10:10" ht="13">
      <c r="J47630" s="169"/>
    </row>
    <row r="47631" spans="10:10" ht="13">
      <c r="J47631" s="169"/>
    </row>
    <row r="47632" spans="10:10" ht="13">
      <c r="J47632" s="169"/>
    </row>
    <row r="47633" spans="10:10" ht="13">
      <c r="J47633" s="169"/>
    </row>
    <row r="47634" spans="10:10" ht="13">
      <c r="J47634" s="169"/>
    </row>
    <row r="47635" spans="10:10" ht="13">
      <c r="J47635" s="169"/>
    </row>
    <row r="47636" spans="10:10" ht="13">
      <c r="J47636" s="169"/>
    </row>
    <row r="47637" spans="10:10" ht="13">
      <c r="J47637" s="169"/>
    </row>
    <row r="47638" spans="10:10" ht="13">
      <c r="J47638" s="169"/>
    </row>
    <row r="47639" spans="10:10" ht="13">
      <c r="J47639" s="169"/>
    </row>
    <row r="47640" spans="10:10" ht="13">
      <c r="J47640" s="169"/>
    </row>
    <row r="47641" spans="10:10" ht="13">
      <c r="J47641" s="169"/>
    </row>
    <row r="47642" spans="10:10" ht="13">
      <c r="J47642" s="169"/>
    </row>
    <row r="47643" spans="10:10" ht="13">
      <c r="J47643" s="169"/>
    </row>
    <row r="47644" spans="10:10" ht="13">
      <c r="J47644" s="169"/>
    </row>
    <row r="47645" spans="10:10" ht="13">
      <c r="J47645" s="169"/>
    </row>
    <row r="47646" spans="10:10" ht="13">
      <c r="J47646" s="169"/>
    </row>
    <row r="47647" spans="10:10" ht="13">
      <c r="J47647" s="169"/>
    </row>
    <row r="47648" spans="10:10" ht="13">
      <c r="J47648" s="169"/>
    </row>
    <row r="47649" spans="10:10" ht="13">
      <c r="J47649" s="169"/>
    </row>
    <row r="47650" spans="10:10" ht="13">
      <c r="J47650" s="169"/>
    </row>
    <row r="47651" spans="10:10" ht="13">
      <c r="J47651" s="169"/>
    </row>
    <row r="47652" spans="10:10" ht="13">
      <c r="J47652" s="169"/>
    </row>
    <row r="47653" spans="10:10" ht="13">
      <c r="J47653" s="169"/>
    </row>
    <row r="47654" spans="10:10" ht="13">
      <c r="J47654" s="169"/>
    </row>
    <row r="47655" spans="10:10" ht="13">
      <c r="J47655" s="169"/>
    </row>
    <row r="47656" spans="10:10" ht="13">
      <c r="J47656" s="169"/>
    </row>
    <row r="47657" spans="10:10" ht="13">
      <c r="J47657" s="169"/>
    </row>
    <row r="47658" spans="10:10" ht="13">
      <c r="J47658" s="169"/>
    </row>
    <row r="47659" spans="10:10" ht="13">
      <c r="J47659" s="169"/>
    </row>
    <row r="47660" spans="10:10" ht="13">
      <c r="J47660" s="169"/>
    </row>
    <row r="47661" spans="10:10" ht="13">
      <c r="J47661" s="169"/>
    </row>
    <row r="47662" spans="10:10" ht="13">
      <c r="J47662" s="169"/>
    </row>
    <row r="47663" spans="10:10" ht="13">
      <c r="J47663" s="169"/>
    </row>
    <row r="47664" spans="10:10" ht="13">
      <c r="J47664" s="169"/>
    </row>
    <row r="47665" spans="10:10" ht="13">
      <c r="J47665" s="169"/>
    </row>
    <row r="47666" spans="10:10" ht="13">
      <c r="J47666" s="169"/>
    </row>
    <row r="47667" spans="10:10" ht="13">
      <c r="J47667" s="169"/>
    </row>
    <row r="47668" spans="10:10" ht="13">
      <c r="J47668" s="169"/>
    </row>
    <row r="47669" spans="10:10" ht="13">
      <c r="J47669" s="169"/>
    </row>
    <row r="47670" spans="10:10" ht="13">
      <c r="J47670" s="169"/>
    </row>
    <row r="47671" spans="10:10" ht="13">
      <c r="J47671" s="169"/>
    </row>
    <row r="47672" spans="10:10" ht="13">
      <c r="J47672" s="169"/>
    </row>
    <row r="47673" spans="10:10" ht="13">
      <c r="J47673" s="169"/>
    </row>
    <row r="47674" spans="10:10" ht="13">
      <c r="J47674" s="169"/>
    </row>
    <row r="47675" spans="10:10" ht="13">
      <c r="J47675" s="169"/>
    </row>
    <row r="47676" spans="10:10" ht="13">
      <c r="J47676" s="169"/>
    </row>
    <row r="47677" spans="10:10" ht="13">
      <c r="J47677" s="169"/>
    </row>
    <row r="47678" spans="10:10" ht="13">
      <c r="J47678" s="169"/>
    </row>
    <row r="47679" spans="10:10" ht="13">
      <c r="J47679" s="169"/>
    </row>
    <row r="47680" spans="10:10" ht="13">
      <c r="J47680" s="169"/>
    </row>
    <row r="47681" spans="10:10" ht="13">
      <c r="J47681" s="169"/>
    </row>
    <row r="47682" spans="10:10" ht="13">
      <c r="J47682" s="169"/>
    </row>
    <row r="47683" spans="10:10" ht="13">
      <c r="J47683" s="169"/>
    </row>
    <row r="47684" spans="10:10" ht="13">
      <c r="J47684" s="169"/>
    </row>
    <row r="47685" spans="10:10" ht="13">
      <c r="J47685" s="169"/>
    </row>
    <row r="47686" spans="10:10" ht="13">
      <c r="J47686" s="169"/>
    </row>
    <row r="47687" spans="10:10" ht="13">
      <c r="J47687" s="169"/>
    </row>
    <row r="47688" spans="10:10" ht="13">
      <c r="J47688" s="169"/>
    </row>
    <row r="47689" spans="10:10" ht="13">
      <c r="J47689" s="169"/>
    </row>
    <row r="47690" spans="10:10" ht="13">
      <c r="J47690" s="169"/>
    </row>
    <row r="47691" spans="10:10" ht="13">
      <c r="J47691" s="169"/>
    </row>
    <row r="47692" spans="10:10" ht="13">
      <c r="J47692" s="169"/>
    </row>
    <row r="47693" spans="10:10" ht="13">
      <c r="J47693" s="169"/>
    </row>
    <row r="47694" spans="10:10" ht="13">
      <c r="J47694" s="169"/>
    </row>
    <row r="47695" spans="10:10" ht="13">
      <c r="J47695" s="169"/>
    </row>
    <row r="47696" spans="10:10" ht="13">
      <c r="J47696" s="169"/>
    </row>
    <row r="47697" spans="10:10" ht="13">
      <c r="J47697" s="169"/>
    </row>
    <row r="47698" spans="10:10" ht="13">
      <c r="J47698" s="169"/>
    </row>
    <row r="47699" spans="10:10" ht="13">
      <c r="J47699" s="169"/>
    </row>
    <row r="47700" spans="10:10" ht="13">
      <c r="J47700" s="169"/>
    </row>
    <row r="47701" spans="10:10" ht="13">
      <c r="J47701" s="169"/>
    </row>
    <row r="47702" spans="10:10" ht="13">
      <c r="J47702" s="169"/>
    </row>
    <row r="47703" spans="10:10" ht="13">
      <c r="J47703" s="169"/>
    </row>
    <row r="47704" spans="10:10" ht="13">
      <c r="J47704" s="169"/>
    </row>
    <row r="47705" spans="10:10" ht="13">
      <c r="J47705" s="169"/>
    </row>
    <row r="47706" spans="10:10" ht="13">
      <c r="J47706" s="169"/>
    </row>
    <row r="47707" spans="10:10" ht="13">
      <c r="J47707" s="169"/>
    </row>
    <row r="47708" spans="10:10" ht="13">
      <c r="J47708" s="169"/>
    </row>
    <row r="47709" spans="10:10" ht="13">
      <c r="J47709" s="169"/>
    </row>
    <row r="47710" spans="10:10" ht="13">
      <c r="J47710" s="169"/>
    </row>
    <row r="47711" spans="10:10" ht="13">
      <c r="J47711" s="169"/>
    </row>
    <row r="47712" spans="10:10" ht="13">
      <c r="J47712" s="169"/>
    </row>
    <row r="47713" spans="10:10" ht="13">
      <c r="J47713" s="169"/>
    </row>
    <row r="47714" spans="10:10" ht="13">
      <c r="J47714" s="169"/>
    </row>
    <row r="47715" spans="10:10" ht="13">
      <c r="J47715" s="169"/>
    </row>
    <row r="47716" spans="10:10" ht="13">
      <c r="J47716" s="169"/>
    </row>
    <row r="47717" spans="10:10" ht="13">
      <c r="J47717" s="169"/>
    </row>
    <row r="47718" spans="10:10" ht="13">
      <c r="J47718" s="169"/>
    </row>
    <row r="47719" spans="10:10" ht="13">
      <c r="J47719" s="169"/>
    </row>
    <row r="47720" spans="10:10" ht="13">
      <c r="J47720" s="169"/>
    </row>
    <row r="47721" spans="10:10" ht="13">
      <c r="J47721" s="169"/>
    </row>
    <row r="47722" spans="10:10" ht="13">
      <c r="J47722" s="169"/>
    </row>
    <row r="47723" spans="10:10" ht="13">
      <c r="J47723" s="169"/>
    </row>
    <row r="47724" spans="10:10" ht="13">
      <c r="J47724" s="169"/>
    </row>
    <row r="47725" spans="10:10" ht="13">
      <c r="J47725" s="169"/>
    </row>
    <row r="47726" spans="10:10" ht="13">
      <c r="J47726" s="169"/>
    </row>
    <row r="47727" spans="10:10" ht="13">
      <c r="J47727" s="169"/>
    </row>
    <row r="47728" spans="10:10" ht="13">
      <c r="J47728" s="169"/>
    </row>
    <row r="47729" spans="10:10" ht="13">
      <c r="J47729" s="169"/>
    </row>
    <row r="47730" spans="10:10" ht="13">
      <c r="J47730" s="169"/>
    </row>
    <row r="47731" spans="10:10" ht="13">
      <c r="J47731" s="169"/>
    </row>
    <row r="47732" spans="10:10" ht="13">
      <c r="J47732" s="169"/>
    </row>
    <row r="47733" spans="10:10" ht="13">
      <c r="J47733" s="169"/>
    </row>
    <row r="47734" spans="10:10" ht="13">
      <c r="J47734" s="169"/>
    </row>
    <row r="47735" spans="10:10" ht="13">
      <c r="J47735" s="169"/>
    </row>
    <row r="47736" spans="10:10" ht="13">
      <c r="J47736" s="169"/>
    </row>
    <row r="47737" spans="10:10" ht="13">
      <c r="J47737" s="169"/>
    </row>
    <row r="47738" spans="10:10" ht="13">
      <c r="J47738" s="169"/>
    </row>
    <row r="47739" spans="10:10" ht="13">
      <c r="J47739" s="169"/>
    </row>
    <row r="47740" spans="10:10" ht="13">
      <c r="J47740" s="169"/>
    </row>
    <row r="47741" spans="10:10" ht="13">
      <c r="J47741" s="169"/>
    </row>
    <row r="47742" spans="10:10" ht="13">
      <c r="J47742" s="169"/>
    </row>
    <row r="47743" spans="10:10" ht="13">
      <c r="J47743" s="169"/>
    </row>
    <row r="47744" spans="10:10" ht="13">
      <c r="J47744" s="169"/>
    </row>
    <row r="47745" spans="10:10" ht="13">
      <c r="J47745" s="169"/>
    </row>
    <row r="47746" spans="10:10" ht="13">
      <c r="J47746" s="169"/>
    </row>
    <row r="47747" spans="10:10" ht="13">
      <c r="J47747" s="169"/>
    </row>
    <row r="47748" spans="10:10" ht="13">
      <c r="J47748" s="169"/>
    </row>
    <row r="47749" spans="10:10" ht="13">
      <c r="J47749" s="169"/>
    </row>
    <row r="47750" spans="10:10" ht="13">
      <c r="J47750" s="169"/>
    </row>
    <row r="47751" spans="10:10" ht="13">
      <c r="J47751" s="169"/>
    </row>
    <row r="47752" spans="10:10" ht="13">
      <c r="J47752" s="169"/>
    </row>
    <row r="47753" spans="10:10" ht="13">
      <c r="J47753" s="169"/>
    </row>
    <row r="47754" spans="10:10" ht="13">
      <c r="J47754" s="169"/>
    </row>
    <row r="47755" spans="10:10" ht="13">
      <c r="J47755" s="169"/>
    </row>
    <row r="47756" spans="10:10" ht="13">
      <c r="J47756" s="169"/>
    </row>
    <row r="47757" spans="10:10" ht="13">
      <c r="J47757" s="169"/>
    </row>
    <row r="47758" spans="10:10" ht="13">
      <c r="J47758" s="169"/>
    </row>
    <row r="47759" spans="10:10" ht="13">
      <c r="J47759" s="169"/>
    </row>
    <row r="47760" spans="10:10" ht="13">
      <c r="J47760" s="169"/>
    </row>
    <row r="47761" spans="10:10" ht="13">
      <c r="J47761" s="169"/>
    </row>
    <row r="47762" spans="10:10" ht="13">
      <c r="J47762" s="169"/>
    </row>
    <row r="47763" spans="10:10" ht="13">
      <c r="J47763" s="169"/>
    </row>
    <row r="47764" spans="10:10" ht="13">
      <c r="J47764" s="169"/>
    </row>
    <row r="47765" spans="10:10" ht="13">
      <c r="J47765" s="169"/>
    </row>
    <row r="47766" spans="10:10" ht="13">
      <c r="J47766" s="169"/>
    </row>
    <row r="47767" spans="10:10" ht="13">
      <c r="J47767" s="169"/>
    </row>
    <row r="47768" spans="10:10" ht="13">
      <c r="J47768" s="169"/>
    </row>
    <row r="47769" spans="10:10" ht="13">
      <c r="J47769" s="169"/>
    </row>
    <row r="47770" spans="10:10" ht="13">
      <c r="J47770" s="169"/>
    </row>
    <row r="47771" spans="10:10" ht="13">
      <c r="J47771" s="169"/>
    </row>
    <row r="47772" spans="10:10" ht="13">
      <c r="J47772" s="169"/>
    </row>
    <row r="47773" spans="10:10" ht="13">
      <c r="J47773" s="169"/>
    </row>
    <row r="47774" spans="10:10" ht="13">
      <c r="J47774" s="169"/>
    </row>
    <row r="47775" spans="10:10" ht="13">
      <c r="J47775" s="169"/>
    </row>
    <row r="47776" spans="10:10" ht="13">
      <c r="J47776" s="169"/>
    </row>
    <row r="47777" spans="10:10" ht="13">
      <c r="J47777" s="169"/>
    </row>
    <row r="47778" spans="10:10" ht="13">
      <c r="J47778" s="169"/>
    </row>
    <row r="47779" spans="10:10" ht="13">
      <c r="J47779" s="169"/>
    </row>
    <row r="47780" spans="10:10" ht="13">
      <c r="J47780" s="169"/>
    </row>
    <row r="47781" spans="10:10" ht="13">
      <c r="J47781" s="169"/>
    </row>
    <row r="47782" spans="10:10" ht="13">
      <c r="J47782" s="169"/>
    </row>
    <row r="47783" spans="10:10" ht="13">
      <c r="J47783" s="169"/>
    </row>
    <row r="47784" spans="10:10" ht="13">
      <c r="J47784" s="169"/>
    </row>
    <row r="47785" spans="10:10" ht="13">
      <c r="J47785" s="169"/>
    </row>
    <row r="47786" spans="10:10" ht="13">
      <c r="J47786" s="169"/>
    </row>
    <row r="47787" spans="10:10" ht="13">
      <c r="J47787" s="169"/>
    </row>
    <row r="47788" spans="10:10" ht="13">
      <c r="J47788" s="169"/>
    </row>
    <row r="47789" spans="10:10" ht="13">
      <c r="J47789" s="169"/>
    </row>
    <row r="47790" spans="10:10" ht="13">
      <c r="J47790" s="169"/>
    </row>
    <row r="47791" spans="10:10" ht="13">
      <c r="J47791" s="169"/>
    </row>
    <row r="47792" spans="10:10" ht="13">
      <c r="J47792" s="169"/>
    </row>
    <row r="47793" spans="10:10" ht="13">
      <c r="J47793" s="169"/>
    </row>
    <row r="47794" spans="10:10" ht="13">
      <c r="J47794" s="169"/>
    </row>
    <row r="47795" spans="10:10" ht="13">
      <c r="J47795" s="169"/>
    </row>
    <row r="47796" spans="10:10" ht="13">
      <c r="J47796" s="169"/>
    </row>
    <row r="47797" spans="10:10" ht="13">
      <c r="J47797" s="169"/>
    </row>
    <row r="47798" spans="10:10" ht="13">
      <c r="J47798" s="169"/>
    </row>
    <row r="47799" spans="10:10" ht="13">
      <c r="J47799" s="169"/>
    </row>
    <row r="47800" spans="10:10" ht="13">
      <c r="J47800" s="169"/>
    </row>
    <row r="47801" spans="10:10" ht="13">
      <c r="J47801" s="169"/>
    </row>
    <row r="47802" spans="10:10" ht="13">
      <c r="J47802" s="169"/>
    </row>
    <row r="47803" spans="10:10" ht="13">
      <c r="J47803" s="169"/>
    </row>
    <row r="47804" spans="10:10" ht="13">
      <c r="J47804" s="169"/>
    </row>
    <row r="47805" spans="10:10" ht="13">
      <c r="J47805" s="169"/>
    </row>
    <row r="47806" spans="10:10" ht="13">
      <c r="J47806" s="169"/>
    </row>
    <row r="47807" spans="10:10" ht="13">
      <c r="J47807" s="169"/>
    </row>
    <row r="47808" spans="10:10" ht="13">
      <c r="J47808" s="169"/>
    </row>
    <row r="47809" spans="10:10" ht="13">
      <c r="J47809" s="169"/>
    </row>
    <row r="47810" spans="10:10" ht="13">
      <c r="J47810" s="169"/>
    </row>
    <row r="47811" spans="10:10" ht="13">
      <c r="J47811" s="169"/>
    </row>
    <row r="47812" spans="10:10" ht="13">
      <c r="J47812" s="169"/>
    </row>
    <row r="47813" spans="10:10" ht="13">
      <c r="J47813" s="169"/>
    </row>
    <row r="47814" spans="10:10" ht="13">
      <c r="J47814" s="169"/>
    </row>
    <row r="47815" spans="10:10" ht="13">
      <c r="J47815" s="169"/>
    </row>
    <row r="47816" spans="10:10" ht="13">
      <c r="J47816" s="169"/>
    </row>
    <row r="47817" spans="10:10" ht="13">
      <c r="J47817" s="169"/>
    </row>
    <row r="47818" spans="10:10" ht="13">
      <c r="J47818" s="169"/>
    </row>
    <row r="47819" spans="10:10" ht="13">
      <c r="J47819" s="169"/>
    </row>
    <row r="47820" spans="10:10" ht="13">
      <c r="J47820" s="169"/>
    </row>
    <row r="47821" spans="10:10" ht="13">
      <c r="J47821" s="169"/>
    </row>
    <row r="47822" spans="10:10" ht="13">
      <c r="J47822" s="169"/>
    </row>
    <row r="47823" spans="10:10" ht="13">
      <c r="J47823" s="169"/>
    </row>
    <row r="47824" spans="10:10" ht="13">
      <c r="J47824" s="169"/>
    </row>
    <row r="47825" spans="10:10" ht="13">
      <c r="J47825" s="169"/>
    </row>
    <row r="47826" spans="10:10" ht="13">
      <c r="J47826" s="169"/>
    </row>
    <row r="47827" spans="10:10" ht="13">
      <c r="J47827" s="169"/>
    </row>
    <row r="47828" spans="10:10" ht="13">
      <c r="J47828" s="169"/>
    </row>
    <row r="47829" spans="10:10" ht="13">
      <c r="J47829" s="169"/>
    </row>
    <row r="47830" spans="10:10" ht="13">
      <c r="J47830" s="169"/>
    </row>
    <row r="47831" spans="10:10" ht="13">
      <c r="J47831" s="169"/>
    </row>
    <row r="47832" spans="10:10" ht="13">
      <c r="J47832" s="169"/>
    </row>
    <row r="47833" spans="10:10" ht="13">
      <c r="J47833" s="169"/>
    </row>
    <row r="47834" spans="10:10" ht="13">
      <c r="J47834" s="169"/>
    </row>
    <row r="47835" spans="10:10" ht="13">
      <c r="J47835" s="169"/>
    </row>
    <row r="47836" spans="10:10" ht="13">
      <c r="J47836" s="169"/>
    </row>
    <row r="47837" spans="10:10" ht="13">
      <c r="J47837" s="169"/>
    </row>
    <row r="47838" spans="10:10" ht="13">
      <c r="J47838" s="169"/>
    </row>
    <row r="47839" spans="10:10" ht="13">
      <c r="J47839" s="169"/>
    </row>
    <row r="47840" spans="10:10" ht="13">
      <c r="J47840" s="169"/>
    </row>
    <row r="47841" spans="10:10" ht="13">
      <c r="J47841" s="169"/>
    </row>
    <row r="47842" spans="10:10" ht="13">
      <c r="J47842" s="169"/>
    </row>
    <row r="47843" spans="10:10" ht="13">
      <c r="J47843" s="169"/>
    </row>
    <row r="47844" spans="10:10" ht="13">
      <c r="J47844" s="169"/>
    </row>
    <row r="47845" spans="10:10" ht="13">
      <c r="J47845" s="169"/>
    </row>
    <row r="47846" spans="10:10" ht="13">
      <c r="J47846" s="169"/>
    </row>
    <row r="47847" spans="10:10" ht="13">
      <c r="J47847" s="169"/>
    </row>
    <row r="47848" spans="10:10" ht="13">
      <c r="J47848" s="169"/>
    </row>
    <row r="47849" spans="10:10" ht="13">
      <c r="J47849" s="169"/>
    </row>
    <row r="47850" spans="10:10" ht="13">
      <c r="J47850" s="169"/>
    </row>
    <row r="47851" spans="10:10" ht="13">
      <c r="J47851" s="169"/>
    </row>
    <row r="47852" spans="10:10" ht="13">
      <c r="J47852" s="169"/>
    </row>
    <row r="47853" spans="10:10" ht="13">
      <c r="J47853" s="169"/>
    </row>
    <row r="47854" spans="10:10" ht="13">
      <c r="J47854" s="169"/>
    </row>
    <row r="47855" spans="10:10" ht="13">
      <c r="J47855" s="169"/>
    </row>
    <row r="47856" spans="10:10" ht="13">
      <c r="J47856" s="169"/>
    </row>
    <row r="47857" spans="10:10" ht="13">
      <c r="J47857" s="169"/>
    </row>
    <row r="47858" spans="10:10" ht="13">
      <c r="J47858" s="169"/>
    </row>
    <row r="47859" spans="10:10" ht="13">
      <c r="J47859" s="169"/>
    </row>
    <row r="47860" spans="10:10" ht="13">
      <c r="J47860" s="169"/>
    </row>
    <row r="47861" spans="10:10" ht="13">
      <c r="J47861" s="169"/>
    </row>
    <row r="47862" spans="10:10" ht="13">
      <c r="J47862" s="169"/>
    </row>
    <row r="47863" spans="10:10" ht="13">
      <c r="J47863" s="169"/>
    </row>
    <row r="47864" spans="10:10" ht="13">
      <c r="J47864" s="169"/>
    </row>
    <row r="47865" spans="10:10" ht="13">
      <c r="J47865" s="169"/>
    </row>
    <row r="47866" spans="10:10" ht="13">
      <c r="J47866" s="169"/>
    </row>
    <row r="47867" spans="10:10" ht="13">
      <c r="J47867" s="169"/>
    </row>
    <row r="47868" spans="10:10" ht="13">
      <c r="J47868" s="169"/>
    </row>
    <row r="47869" spans="10:10" ht="13">
      <c r="J47869" s="169"/>
    </row>
    <row r="47870" spans="10:10" ht="13">
      <c r="J47870" s="169"/>
    </row>
    <row r="47871" spans="10:10" ht="13">
      <c r="J47871" s="169"/>
    </row>
    <row r="47872" spans="10:10" ht="13">
      <c r="J47872" s="169"/>
    </row>
    <row r="47873" spans="10:10" ht="13">
      <c r="J47873" s="169"/>
    </row>
    <row r="47874" spans="10:10" ht="13">
      <c r="J47874" s="169"/>
    </row>
    <row r="47875" spans="10:10" ht="13">
      <c r="J47875" s="169"/>
    </row>
    <row r="47876" spans="10:10" ht="13">
      <c r="J47876" s="169"/>
    </row>
    <row r="47877" spans="10:10" ht="13">
      <c r="J47877" s="169"/>
    </row>
    <row r="47878" spans="10:10" ht="13">
      <c r="J47878" s="169"/>
    </row>
    <row r="47879" spans="10:10" ht="13">
      <c r="J47879" s="169"/>
    </row>
    <row r="47880" spans="10:10" ht="13">
      <c r="J47880" s="169"/>
    </row>
    <row r="47881" spans="10:10" ht="13">
      <c r="J47881" s="169"/>
    </row>
    <row r="47882" spans="10:10" ht="13">
      <c r="J47882" s="169"/>
    </row>
    <row r="47883" spans="10:10" ht="13">
      <c r="J47883" s="169"/>
    </row>
    <row r="47884" spans="10:10" ht="13">
      <c r="J47884" s="169"/>
    </row>
    <row r="47885" spans="10:10" ht="13">
      <c r="J47885" s="169"/>
    </row>
    <row r="47886" spans="10:10" ht="13">
      <c r="J47886" s="169"/>
    </row>
    <row r="47887" spans="10:10" ht="13">
      <c r="J47887" s="169"/>
    </row>
    <row r="47888" spans="10:10" ht="13">
      <c r="J47888" s="169"/>
    </row>
    <row r="47889" spans="10:10" ht="13">
      <c r="J47889" s="169"/>
    </row>
    <row r="47890" spans="10:10" ht="13">
      <c r="J47890" s="169"/>
    </row>
    <row r="47891" spans="10:10" ht="13">
      <c r="J47891" s="169"/>
    </row>
    <row r="47892" spans="10:10" ht="13">
      <c r="J47892" s="169"/>
    </row>
    <row r="47893" spans="10:10" ht="13">
      <c r="J47893" s="169"/>
    </row>
    <row r="47894" spans="10:10" ht="13">
      <c r="J47894" s="169"/>
    </row>
    <row r="47895" spans="10:10" ht="13">
      <c r="J47895" s="169"/>
    </row>
    <row r="47896" spans="10:10" ht="13">
      <c r="J47896" s="169"/>
    </row>
    <row r="47897" spans="10:10" ht="13">
      <c r="J47897" s="169"/>
    </row>
    <row r="47898" spans="10:10" ht="13">
      <c r="J47898" s="169"/>
    </row>
    <row r="47899" spans="10:10" ht="13">
      <c r="J47899" s="169"/>
    </row>
    <row r="47900" spans="10:10" ht="13">
      <c r="J47900" s="169"/>
    </row>
    <row r="47901" spans="10:10" ht="13">
      <c r="J47901" s="169"/>
    </row>
    <row r="47902" spans="10:10" ht="13">
      <c r="J47902" s="169"/>
    </row>
    <row r="47903" spans="10:10" ht="13">
      <c r="J47903" s="169"/>
    </row>
    <row r="47904" spans="10:10" ht="13">
      <c r="J47904" s="169"/>
    </row>
    <row r="47905" spans="10:10" ht="13">
      <c r="J47905" s="169"/>
    </row>
    <row r="47906" spans="10:10" ht="13">
      <c r="J47906" s="169"/>
    </row>
    <row r="47907" spans="10:10" ht="13">
      <c r="J47907" s="169"/>
    </row>
    <row r="47908" spans="10:10" ht="13">
      <c r="J47908" s="169"/>
    </row>
    <row r="47909" spans="10:10" ht="13">
      <c r="J47909" s="169"/>
    </row>
    <row r="47910" spans="10:10" ht="13">
      <c r="J47910" s="169"/>
    </row>
    <row r="47911" spans="10:10" ht="13">
      <c r="J47911" s="169"/>
    </row>
    <row r="47912" spans="10:10" ht="13">
      <c r="J47912" s="169"/>
    </row>
    <row r="47913" spans="10:10" ht="13">
      <c r="J47913" s="169"/>
    </row>
    <row r="47914" spans="10:10" ht="13">
      <c r="J47914" s="169"/>
    </row>
    <row r="47915" spans="10:10" ht="13">
      <c r="J47915" s="169"/>
    </row>
    <row r="47916" spans="10:10" ht="13">
      <c r="J47916" s="169"/>
    </row>
    <row r="47917" spans="10:10" ht="13">
      <c r="J47917" s="169"/>
    </row>
    <row r="47918" spans="10:10" ht="13">
      <c r="J47918" s="169"/>
    </row>
    <row r="47919" spans="10:10" ht="13">
      <c r="J47919" s="169"/>
    </row>
    <row r="47920" spans="10:10" ht="13">
      <c r="J47920" s="169"/>
    </row>
    <row r="47921" spans="10:10" ht="13">
      <c r="J47921" s="169"/>
    </row>
    <row r="47922" spans="10:10" ht="13">
      <c r="J47922" s="169"/>
    </row>
    <row r="47923" spans="10:10" ht="13">
      <c r="J47923" s="169"/>
    </row>
    <row r="47924" spans="10:10" ht="13">
      <c r="J47924" s="169"/>
    </row>
    <row r="47925" spans="10:10" ht="13">
      <c r="J47925" s="169"/>
    </row>
    <row r="47926" spans="10:10" ht="13">
      <c r="J47926" s="169"/>
    </row>
    <row r="47927" spans="10:10" ht="13">
      <c r="J47927" s="169"/>
    </row>
    <row r="47928" spans="10:10" ht="13">
      <c r="J47928" s="169"/>
    </row>
    <row r="47929" spans="10:10" ht="13">
      <c r="J47929" s="169"/>
    </row>
    <row r="47930" spans="10:10" ht="13">
      <c r="J47930" s="169"/>
    </row>
    <row r="47931" spans="10:10" ht="13">
      <c r="J47931" s="169"/>
    </row>
    <row r="47932" spans="10:10" ht="13">
      <c r="J47932" s="169"/>
    </row>
    <row r="47933" spans="10:10" ht="13">
      <c r="J47933" s="169"/>
    </row>
    <row r="47934" spans="10:10" ht="13">
      <c r="J47934" s="169"/>
    </row>
    <row r="47935" spans="10:10" ht="13">
      <c r="J47935" s="169"/>
    </row>
    <row r="47936" spans="10:10" ht="13">
      <c r="J47936" s="169"/>
    </row>
    <row r="47937" spans="10:10" ht="13">
      <c r="J47937" s="169"/>
    </row>
    <row r="47938" spans="10:10" ht="13">
      <c r="J47938" s="169"/>
    </row>
    <row r="47939" spans="10:10" ht="13">
      <c r="J47939" s="169"/>
    </row>
    <row r="47940" spans="10:10" ht="13">
      <c r="J47940" s="169"/>
    </row>
    <row r="47941" spans="10:10" ht="13">
      <c r="J47941" s="169"/>
    </row>
    <row r="47942" spans="10:10" ht="13">
      <c r="J47942" s="169"/>
    </row>
    <row r="47943" spans="10:10" ht="13">
      <c r="J47943" s="169"/>
    </row>
    <row r="47944" spans="10:10" ht="13">
      <c r="J47944" s="169"/>
    </row>
    <row r="47945" spans="10:10" ht="13">
      <c r="J47945" s="169"/>
    </row>
    <row r="47946" spans="10:10" ht="13">
      <c r="J47946" s="169"/>
    </row>
    <row r="47947" spans="10:10" ht="13">
      <c r="J47947" s="169"/>
    </row>
    <row r="47948" spans="10:10" ht="13">
      <c r="J47948" s="169"/>
    </row>
    <row r="47949" spans="10:10" ht="13">
      <c r="J47949" s="169"/>
    </row>
    <row r="47950" spans="10:10" ht="13">
      <c r="J47950" s="169"/>
    </row>
    <row r="47951" spans="10:10" ht="13">
      <c r="J47951" s="169"/>
    </row>
    <row r="47952" spans="10:10" ht="13">
      <c r="J47952" s="169"/>
    </row>
    <row r="47953" spans="10:10" ht="13">
      <c r="J47953" s="169"/>
    </row>
    <row r="47954" spans="10:10" ht="13">
      <c r="J47954" s="169"/>
    </row>
    <row r="47955" spans="10:10" ht="13">
      <c r="J47955" s="169"/>
    </row>
    <row r="47956" spans="10:10" ht="13">
      <c r="J47956" s="169"/>
    </row>
    <row r="47957" spans="10:10" ht="13">
      <c r="J47957" s="169"/>
    </row>
    <row r="47958" spans="10:10" ht="13">
      <c r="J47958" s="169"/>
    </row>
    <row r="47959" spans="10:10" ht="13">
      <c r="J47959" s="169"/>
    </row>
    <row r="47960" spans="10:10" ht="13">
      <c r="J47960" s="169"/>
    </row>
    <row r="47961" spans="10:10" ht="13">
      <c r="J47961" s="169"/>
    </row>
    <row r="47962" spans="10:10" ht="13">
      <c r="J47962" s="169"/>
    </row>
    <row r="47963" spans="10:10" ht="13">
      <c r="J47963" s="169"/>
    </row>
    <row r="47964" spans="10:10" ht="13">
      <c r="J47964" s="169"/>
    </row>
    <row r="47965" spans="10:10" ht="13">
      <c r="J47965" s="169"/>
    </row>
    <row r="47966" spans="10:10" ht="13">
      <c r="J47966" s="169"/>
    </row>
    <row r="47967" spans="10:10" ht="13">
      <c r="J47967" s="169"/>
    </row>
    <row r="47968" spans="10:10" ht="13">
      <c r="J47968" s="169"/>
    </row>
    <row r="47969" spans="10:10" ht="13">
      <c r="J47969" s="169"/>
    </row>
    <row r="47970" spans="10:10" ht="13">
      <c r="J47970" s="169"/>
    </row>
    <row r="47971" spans="10:10" ht="13">
      <c r="J47971" s="169"/>
    </row>
    <row r="47972" spans="10:10" ht="13">
      <c r="J47972" s="169"/>
    </row>
    <row r="47973" spans="10:10" ht="13">
      <c r="J47973" s="169"/>
    </row>
    <row r="47974" spans="10:10" ht="13">
      <c r="J47974" s="169"/>
    </row>
    <row r="47975" spans="10:10" ht="13">
      <c r="J47975" s="169"/>
    </row>
    <row r="47976" spans="10:10" ht="13">
      <c r="J47976" s="169"/>
    </row>
    <row r="47977" spans="10:10" ht="13">
      <c r="J47977" s="169"/>
    </row>
    <row r="47978" spans="10:10" ht="13">
      <c r="J47978" s="169"/>
    </row>
    <row r="47979" spans="10:10" ht="13">
      <c r="J47979" s="169"/>
    </row>
    <row r="47980" spans="10:10" ht="13">
      <c r="J47980" s="169"/>
    </row>
    <row r="47981" spans="10:10" ht="13">
      <c r="J47981" s="169"/>
    </row>
    <row r="47982" spans="10:10" ht="13">
      <c r="J47982" s="169"/>
    </row>
    <row r="47983" spans="10:10" ht="13">
      <c r="J47983" s="169"/>
    </row>
    <row r="47984" spans="10:10" ht="13">
      <c r="J47984" s="169"/>
    </row>
    <row r="47985" spans="10:10" ht="13">
      <c r="J47985" s="169"/>
    </row>
    <row r="47986" spans="10:10" ht="13">
      <c r="J47986" s="169"/>
    </row>
    <row r="47987" spans="10:10" ht="13">
      <c r="J47987" s="169"/>
    </row>
    <row r="47988" spans="10:10" ht="13">
      <c r="J47988" s="169"/>
    </row>
    <row r="47989" spans="10:10" ht="13">
      <c r="J47989" s="169"/>
    </row>
    <row r="47990" spans="10:10" ht="13">
      <c r="J47990" s="169"/>
    </row>
    <row r="47991" spans="10:10" ht="13">
      <c r="J47991" s="169"/>
    </row>
    <row r="47992" spans="10:10" ht="13">
      <c r="J47992" s="169"/>
    </row>
    <row r="47993" spans="10:10" ht="13">
      <c r="J47993" s="169"/>
    </row>
    <row r="47994" spans="10:10" ht="13">
      <c r="J47994" s="169"/>
    </row>
    <row r="47995" spans="10:10" ht="13">
      <c r="J47995" s="169"/>
    </row>
    <row r="47996" spans="10:10" ht="13">
      <c r="J47996" s="169"/>
    </row>
    <row r="47997" spans="10:10" ht="13">
      <c r="J47997" s="169"/>
    </row>
    <row r="47998" spans="10:10" ht="13">
      <c r="J47998" s="169"/>
    </row>
    <row r="47999" spans="10:10" ht="13">
      <c r="J47999" s="169"/>
    </row>
    <row r="48000" spans="10:10" ht="13">
      <c r="J48000" s="169"/>
    </row>
    <row r="48001" spans="10:10" ht="13">
      <c r="J48001" s="169"/>
    </row>
    <row r="48002" spans="10:10" ht="13">
      <c r="J48002" s="169"/>
    </row>
    <row r="48003" spans="10:10" ht="13">
      <c r="J48003" s="169"/>
    </row>
    <row r="48004" spans="10:10" ht="13">
      <c r="J48004" s="169"/>
    </row>
    <row r="48005" spans="10:10" ht="13">
      <c r="J48005" s="169"/>
    </row>
    <row r="48006" spans="10:10" ht="13">
      <c r="J48006" s="169"/>
    </row>
    <row r="48007" spans="10:10" ht="13">
      <c r="J48007" s="169"/>
    </row>
    <row r="48008" spans="10:10" ht="13">
      <c r="J48008" s="169"/>
    </row>
    <row r="48009" spans="10:10" ht="13">
      <c r="J48009" s="169"/>
    </row>
    <row r="48010" spans="10:10" ht="13">
      <c r="J48010" s="169"/>
    </row>
    <row r="48011" spans="10:10" ht="13">
      <c r="J48011" s="169"/>
    </row>
    <row r="48012" spans="10:10" ht="13">
      <c r="J48012" s="169"/>
    </row>
    <row r="48013" spans="10:10" ht="13">
      <c r="J48013" s="169"/>
    </row>
    <row r="48014" spans="10:10" ht="13">
      <c r="J48014" s="169"/>
    </row>
    <row r="48015" spans="10:10" ht="13">
      <c r="J48015" s="169"/>
    </row>
    <row r="48016" spans="10:10" ht="13">
      <c r="J48016" s="169"/>
    </row>
    <row r="48017" spans="10:10" ht="13">
      <c r="J48017" s="169"/>
    </row>
    <row r="48018" spans="10:10" ht="13">
      <c r="J48018" s="169"/>
    </row>
    <row r="48019" spans="10:10" ht="13">
      <c r="J48019" s="169"/>
    </row>
    <row r="48020" spans="10:10" ht="13">
      <c r="J48020" s="169"/>
    </row>
    <row r="48021" spans="10:10" ht="13">
      <c r="J48021" s="169"/>
    </row>
    <row r="48022" spans="10:10" ht="13">
      <c r="J48022" s="169"/>
    </row>
    <row r="48023" spans="10:10" ht="13">
      <c r="J48023" s="169"/>
    </row>
    <row r="48024" spans="10:10" ht="13">
      <c r="J48024" s="169"/>
    </row>
    <row r="48025" spans="10:10" ht="13">
      <c r="J48025" s="169"/>
    </row>
    <row r="48026" spans="10:10" ht="13">
      <c r="J48026" s="169"/>
    </row>
    <row r="48027" spans="10:10" ht="13">
      <c r="J48027" s="169"/>
    </row>
    <row r="48028" spans="10:10" ht="13">
      <c r="J48028" s="169"/>
    </row>
    <row r="48029" spans="10:10" ht="13">
      <c r="J48029" s="169"/>
    </row>
    <row r="48030" spans="10:10" ht="13">
      <c r="J48030" s="169"/>
    </row>
    <row r="48031" spans="10:10" ht="13">
      <c r="J48031" s="169"/>
    </row>
    <row r="48032" spans="10:10" ht="13">
      <c r="J48032" s="169"/>
    </row>
    <row r="48033" spans="10:10" ht="13">
      <c r="J48033" s="169"/>
    </row>
    <row r="48034" spans="10:10" ht="13">
      <c r="J48034" s="169"/>
    </row>
    <row r="48035" spans="10:10" ht="13">
      <c r="J48035" s="169"/>
    </row>
    <row r="48036" spans="10:10" ht="13">
      <c r="J48036" s="169"/>
    </row>
    <row r="48037" spans="10:10" ht="13">
      <c r="J48037" s="169"/>
    </row>
    <row r="48038" spans="10:10" ht="13">
      <c r="J48038" s="169"/>
    </row>
    <row r="48039" spans="10:10" ht="13">
      <c r="J48039" s="169"/>
    </row>
    <row r="48040" spans="10:10" ht="13">
      <c r="J48040" s="169"/>
    </row>
    <row r="48041" spans="10:10" ht="13">
      <c r="J48041" s="169"/>
    </row>
    <row r="48042" spans="10:10" ht="13">
      <c r="J48042" s="169"/>
    </row>
    <row r="48043" spans="10:10" ht="13">
      <c r="J48043" s="169"/>
    </row>
    <row r="48044" spans="10:10" ht="13">
      <c r="J48044" s="169"/>
    </row>
    <row r="48045" spans="10:10" ht="13">
      <c r="J48045" s="169"/>
    </row>
    <row r="48046" spans="10:10" ht="13">
      <c r="J48046" s="169"/>
    </row>
    <row r="48047" spans="10:10" ht="13">
      <c r="J48047" s="169"/>
    </row>
    <row r="48048" spans="10:10" ht="13">
      <c r="J48048" s="169"/>
    </row>
    <row r="48049" spans="10:10" ht="13">
      <c r="J48049" s="169"/>
    </row>
    <row r="48050" spans="10:10" ht="13">
      <c r="J48050" s="169"/>
    </row>
    <row r="48051" spans="10:10" ht="13">
      <c r="J48051" s="169"/>
    </row>
    <row r="48052" spans="10:10" ht="13">
      <c r="J48052" s="169"/>
    </row>
    <row r="48053" spans="10:10" ht="13">
      <c r="J48053" s="169"/>
    </row>
    <row r="48054" spans="10:10" ht="13">
      <c r="J48054" s="169"/>
    </row>
    <row r="48055" spans="10:10" ht="13">
      <c r="J48055" s="169"/>
    </row>
    <row r="48056" spans="10:10" ht="13">
      <c r="J48056" s="169"/>
    </row>
    <row r="48057" spans="10:10" ht="13">
      <c r="J48057" s="169"/>
    </row>
    <row r="48058" spans="10:10" ht="13">
      <c r="J48058" s="169"/>
    </row>
    <row r="48059" spans="10:10" ht="13">
      <c r="J48059" s="169"/>
    </row>
    <row r="48060" spans="10:10" ht="13">
      <c r="J48060" s="169"/>
    </row>
    <row r="48061" spans="10:10" ht="13">
      <c r="J48061" s="169"/>
    </row>
    <row r="48062" spans="10:10" ht="13">
      <c r="J48062" s="169"/>
    </row>
    <row r="48063" spans="10:10" ht="13">
      <c r="J48063" s="169"/>
    </row>
    <row r="48064" spans="10:10" ht="13">
      <c r="J48064" s="169"/>
    </row>
    <row r="48065" spans="10:10" ht="13">
      <c r="J48065" s="169"/>
    </row>
    <row r="48066" spans="10:10" ht="13">
      <c r="J48066" s="169"/>
    </row>
    <row r="48067" spans="10:10" ht="13">
      <c r="J48067" s="169"/>
    </row>
    <row r="48068" spans="10:10" ht="13">
      <c r="J48068" s="169"/>
    </row>
    <row r="48069" spans="10:10" ht="13">
      <c r="J48069" s="169"/>
    </row>
    <row r="48070" spans="10:10" ht="13">
      <c r="J48070" s="169"/>
    </row>
    <row r="48071" spans="10:10" ht="13">
      <c r="J48071" s="169"/>
    </row>
    <row r="48072" spans="10:10" ht="13">
      <c r="J48072" s="169"/>
    </row>
    <row r="48073" spans="10:10" ht="13">
      <c r="J48073" s="169"/>
    </row>
    <row r="48074" spans="10:10" ht="13">
      <c r="J48074" s="169"/>
    </row>
    <row r="48075" spans="10:10" ht="13">
      <c r="J48075" s="169"/>
    </row>
    <row r="48076" spans="10:10" ht="13">
      <c r="J48076" s="169"/>
    </row>
    <row r="48077" spans="10:10" ht="13">
      <c r="J48077" s="169"/>
    </row>
    <row r="48078" spans="10:10" ht="13">
      <c r="J48078" s="169"/>
    </row>
    <row r="48079" spans="10:10" ht="13">
      <c r="J48079" s="169"/>
    </row>
    <row r="48080" spans="10:10" ht="13">
      <c r="J48080" s="169"/>
    </row>
    <row r="48081" spans="10:10" ht="13">
      <c r="J48081" s="169"/>
    </row>
    <row r="48082" spans="10:10" ht="13">
      <c r="J48082" s="169"/>
    </row>
    <row r="48083" spans="10:10" ht="13">
      <c r="J48083" s="169"/>
    </row>
    <row r="48084" spans="10:10" ht="13">
      <c r="J48084" s="169"/>
    </row>
    <row r="48085" spans="10:10" ht="13">
      <c r="J48085" s="169"/>
    </row>
    <row r="48086" spans="10:10" ht="13">
      <c r="J48086" s="169"/>
    </row>
    <row r="48087" spans="10:10" ht="13">
      <c r="J48087" s="169"/>
    </row>
    <row r="48088" spans="10:10" ht="13">
      <c r="J48088" s="169"/>
    </row>
    <row r="48089" spans="10:10" ht="13">
      <c r="J48089" s="169"/>
    </row>
    <row r="48090" spans="10:10" ht="13">
      <c r="J48090" s="169"/>
    </row>
    <row r="48091" spans="10:10" ht="13">
      <c r="J48091" s="169"/>
    </row>
    <row r="48092" spans="10:10" ht="13">
      <c r="J48092" s="169"/>
    </row>
    <row r="48093" spans="10:10" ht="13">
      <c r="J48093" s="169"/>
    </row>
    <row r="48094" spans="10:10" ht="13">
      <c r="J48094" s="169"/>
    </row>
    <row r="48095" spans="10:10" ht="13">
      <c r="J48095" s="169"/>
    </row>
    <row r="48096" spans="10:10" ht="13">
      <c r="J48096" s="169"/>
    </row>
    <row r="48097" spans="10:10" ht="13">
      <c r="J48097" s="169"/>
    </row>
    <row r="48098" spans="10:10" ht="13">
      <c r="J48098" s="169"/>
    </row>
    <row r="48099" spans="10:10" ht="13">
      <c r="J48099" s="169"/>
    </row>
    <row r="48100" spans="10:10" ht="13">
      <c r="J48100" s="169"/>
    </row>
    <row r="48101" spans="10:10" ht="13">
      <c r="J48101" s="169"/>
    </row>
    <row r="48102" spans="10:10" ht="13">
      <c r="J48102" s="169"/>
    </row>
    <row r="48103" spans="10:10" ht="13">
      <c r="J48103" s="169"/>
    </row>
    <row r="48104" spans="10:10" ht="13">
      <c r="J48104" s="169"/>
    </row>
    <row r="48105" spans="10:10" ht="13">
      <c r="J48105" s="169"/>
    </row>
    <row r="48106" spans="10:10" ht="13">
      <c r="J48106" s="169"/>
    </row>
    <row r="48107" spans="10:10" ht="13">
      <c r="J48107" s="169"/>
    </row>
    <row r="48108" spans="10:10" ht="13">
      <c r="J48108" s="169"/>
    </row>
    <row r="48109" spans="10:10" ht="13">
      <c r="J48109" s="169"/>
    </row>
    <row r="48110" spans="10:10" ht="13">
      <c r="J48110" s="169"/>
    </row>
    <row r="48111" spans="10:10" ht="13">
      <c r="J48111" s="169"/>
    </row>
    <row r="48112" spans="10:10" ht="13">
      <c r="J48112" s="169"/>
    </row>
    <row r="48113" spans="10:10" ht="13">
      <c r="J48113" s="169"/>
    </row>
    <row r="48114" spans="10:10" ht="13">
      <c r="J48114" s="169"/>
    </row>
    <row r="48115" spans="10:10" ht="13">
      <c r="J48115" s="169"/>
    </row>
    <row r="48116" spans="10:10" ht="13">
      <c r="J48116" s="169"/>
    </row>
    <row r="48117" spans="10:10" ht="13">
      <c r="J48117" s="169"/>
    </row>
    <row r="48118" spans="10:10" ht="13">
      <c r="J48118" s="169"/>
    </row>
    <row r="48119" spans="10:10" ht="13">
      <c r="J48119" s="169"/>
    </row>
    <row r="48120" spans="10:10" ht="13">
      <c r="J48120" s="169"/>
    </row>
    <row r="48121" spans="10:10" ht="13">
      <c r="J48121" s="169"/>
    </row>
    <row r="48122" spans="10:10" ht="13">
      <c r="J48122" s="169"/>
    </row>
    <row r="48123" spans="10:10" ht="13">
      <c r="J48123" s="169"/>
    </row>
    <row r="48124" spans="10:10" ht="13">
      <c r="J48124" s="169"/>
    </row>
    <row r="48125" spans="10:10" ht="13">
      <c r="J48125" s="169"/>
    </row>
    <row r="48126" spans="10:10" ht="13">
      <c r="J48126" s="169"/>
    </row>
    <row r="48127" spans="10:10" ht="13">
      <c r="J48127" s="169"/>
    </row>
    <row r="48128" spans="10:10" ht="13">
      <c r="J48128" s="169"/>
    </row>
    <row r="48129" spans="10:10" ht="13">
      <c r="J48129" s="169"/>
    </row>
    <row r="48130" spans="10:10" ht="13">
      <c r="J48130" s="169"/>
    </row>
    <row r="48131" spans="10:10" ht="13">
      <c r="J48131" s="169"/>
    </row>
    <row r="48132" spans="10:10" ht="13">
      <c r="J48132" s="169"/>
    </row>
    <row r="48133" spans="10:10" ht="13">
      <c r="J48133" s="169"/>
    </row>
    <row r="48134" spans="10:10" ht="13">
      <c r="J48134" s="169"/>
    </row>
    <row r="48135" spans="10:10" ht="13">
      <c r="J48135" s="169"/>
    </row>
    <row r="48136" spans="10:10" ht="13">
      <c r="J48136" s="169"/>
    </row>
    <row r="48137" spans="10:10" ht="13">
      <c r="J48137" s="169"/>
    </row>
    <row r="48138" spans="10:10" ht="13">
      <c r="J48138" s="169"/>
    </row>
    <row r="48139" spans="10:10" ht="13">
      <c r="J48139" s="169"/>
    </row>
    <row r="48140" spans="10:10" ht="13">
      <c r="J48140" s="169"/>
    </row>
    <row r="48141" spans="10:10" ht="13">
      <c r="J48141" s="169"/>
    </row>
    <row r="48142" spans="10:10" ht="13">
      <c r="J48142" s="169"/>
    </row>
    <row r="48143" spans="10:10" ht="13">
      <c r="J48143" s="169"/>
    </row>
    <row r="48144" spans="10:10" ht="13">
      <c r="J48144" s="169"/>
    </row>
    <row r="48145" spans="10:10" ht="13">
      <c r="J48145" s="169"/>
    </row>
    <row r="48146" spans="10:10" ht="13">
      <c r="J48146" s="169"/>
    </row>
    <row r="48147" spans="10:10" ht="13">
      <c r="J48147" s="169"/>
    </row>
    <row r="48148" spans="10:10" ht="13">
      <c r="J48148" s="169"/>
    </row>
    <row r="48149" spans="10:10" ht="13">
      <c r="J48149" s="169"/>
    </row>
    <row r="48150" spans="10:10" ht="13">
      <c r="J48150" s="169"/>
    </row>
    <row r="48151" spans="10:10" ht="13">
      <c r="J48151" s="169"/>
    </row>
    <row r="48152" spans="10:10" ht="13">
      <c r="J48152" s="169"/>
    </row>
    <row r="48153" spans="10:10" ht="13">
      <c r="J48153" s="169"/>
    </row>
    <row r="48154" spans="10:10" ht="13">
      <c r="J48154" s="169"/>
    </row>
    <row r="48155" spans="10:10" ht="13">
      <c r="J48155" s="169"/>
    </row>
    <row r="48156" spans="10:10" ht="13">
      <c r="J48156" s="169"/>
    </row>
    <row r="48157" spans="10:10" ht="13">
      <c r="J48157" s="169"/>
    </row>
    <row r="48158" spans="10:10" ht="13">
      <c r="J48158" s="169"/>
    </row>
    <row r="48159" spans="10:10" ht="13">
      <c r="J48159" s="169"/>
    </row>
    <row r="48160" spans="10:10" ht="13">
      <c r="J48160" s="169"/>
    </row>
    <row r="48161" spans="10:10" ht="13">
      <c r="J48161" s="169"/>
    </row>
    <row r="48162" spans="10:10" ht="13">
      <c r="J48162" s="169"/>
    </row>
    <row r="48163" spans="10:10" ht="13">
      <c r="J48163" s="169"/>
    </row>
    <row r="48164" spans="10:10" ht="13">
      <c r="J48164" s="169"/>
    </row>
    <row r="48165" spans="10:10" ht="13">
      <c r="J48165" s="169"/>
    </row>
    <row r="48166" spans="10:10" ht="13">
      <c r="J48166" s="169"/>
    </row>
    <row r="48167" spans="10:10" ht="13">
      <c r="J48167" s="169"/>
    </row>
    <row r="48168" spans="10:10" ht="13">
      <c r="J48168" s="169"/>
    </row>
    <row r="48169" spans="10:10" ht="13">
      <c r="J48169" s="169"/>
    </row>
    <row r="48170" spans="10:10" ht="13">
      <c r="J48170" s="169"/>
    </row>
    <row r="48171" spans="10:10" ht="13">
      <c r="J48171" s="169"/>
    </row>
    <row r="48172" spans="10:10" ht="13">
      <c r="J48172" s="169"/>
    </row>
    <row r="48173" spans="10:10" ht="13">
      <c r="J48173" s="169"/>
    </row>
    <row r="48174" spans="10:10" ht="13">
      <c r="J48174" s="169"/>
    </row>
    <row r="48175" spans="10:10" ht="13">
      <c r="J48175" s="169"/>
    </row>
    <row r="48176" spans="10:10" ht="13">
      <c r="J48176" s="169"/>
    </row>
    <row r="48177" spans="10:10" ht="13">
      <c r="J48177" s="169"/>
    </row>
    <row r="48178" spans="10:10" ht="13">
      <c r="J48178" s="169"/>
    </row>
    <row r="48179" spans="10:10" ht="13">
      <c r="J48179" s="169"/>
    </row>
    <row r="48180" spans="10:10" ht="13">
      <c r="J48180" s="169"/>
    </row>
    <row r="48181" spans="10:10" ht="13">
      <c r="J48181" s="169"/>
    </row>
    <row r="48182" spans="10:10" ht="13">
      <c r="J48182" s="169"/>
    </row>
    <row r="48183" spans="10:10" ht="13">
      <c r="J48183" s="169"/>
    </row>
    <row r="48184" spans="10:10" ht="13">
      <c r="J48184" s="169"/>
    </row>
    <row r="48185" spans="10:10" ht="13">
      <c r="J48185" s="169"/>
    </row>
    <row r="48186" spans="10:10" ht="13">
      <c r="J48186" s="169"/>
    </row>
    <row r="48187" spans="10:10" ht="13">
      <c r="J48187" s="169"/>
    </row>
    <row r="48188" spans="10:10" ht="13">
      <c r="J48188" s="169"/>
    </row>
    <row r="48189" spans="10:10" ht="13">
      <c r="J48189" s="169"/>
    </row>
    <row r="48190" spans="10:10" ht="13">
      <c r="J48190" s="169"/>
    </row>
    <row r="48191" spans="10:10" ht="13">
      <c r="J48191" s="169"/>
    </row>
    <row r="48192" spans="10:10" ht="13">
      <c r="J48192" s="169"/>
    </row>
    <row r="48193" spans="10:10" ht="13">
      <c r="J48193" s="169"/>
    </row>
    <row r="48194" spans="10:10" ht="13">
      <c r="J48194" s="169"/>
    </row>
    <row r="48195" spans="10:10" ht="13">
      <c r="J48195" s="169"/>
    </row>
    <row r="48196" spans="10:10" ht="13">
      <c r="J48196" s="169"/>
    </row>
    <row r="48197" spans="10:10" ht="13">
      <c r="J48197" s="169"/>
    </row>
    <row r="48198" spans="10:10" ht="13">
      <c r="J48198" s="169"/>
    </row>
    <row r="48199" spans="10:10" ht="13">
      <c r="J48199" s="169"/>
    </row>
    <row r="48200" spans="10:10" ht="13">
      <c r="J48200" s="169"/>
    </row>
    <row r="48201" spans="10:10" ht="13">
      <c r="J48201" s="169"/>
    </row>
    <row r="48202" spans="10:10" ht="13">
      <c r="J48202" s="169"/>
    </row>
    <row r="48203" spans="10:10" ht="13">
      <c r="J48203" s="169"/>
    </row>
    <row r="48204" spans="10:10" ht="13">
      <c r="J48204" s="169"/>
    </row>
    <row r="48205" spans="10:10" ht="13">
      <c r="J48205" s="169"/>
    </row>
    <row r="48206" spans="10:10" ht="13">
      <c r="J48206" s="169"/>
    </row>
    <row r="48207" spans="10:10" ht="13">
      <c r="J48207" s="169"/>
    </row>
    <row r="48208" spans="10:10" ht="13">
      <c r="J48208" s="169"/>
    </row>
    <row r="48209" spans="10:10" ht="13">
      <c r="J48209" s="169"/>
    </row>
    <row r="48210" spans="10:10" ht="13">
      <c r="J48210" s="169"/>
    </row>
    <row r="48211" spans="10:10" ht="13">
      <c r="J48211" s="169"/>
    </row>
    <row r="48212" spans="10:10" ht="13">
      <c r="J48212" s="169"/>
    </row>
    <row r="48213" spans="10:10" ht="13">
      <c r="J48213" s="169"/>
    </row>
    <row r="48214" spans="10:10" ht="13">
      <c r="J48214" s="169"/>
    </row>
    <row r="48215" spans="10:10" ht="13">
      <c r="J48215" s="169"/>
    </row>
    <row r="48216" spans="10:10" ht="13">
      <c r="J48216" s="169"/>
    </row>
    <row r="48217" spans="10:10" ht="13">
      <c r="J48217" s="169"/>
    </row>
    <row r="48218" spans="10:10" ht="13">
      <c r="J48218" s="169"/>
    </row>
    <row r="48219" spans="10:10" ht="13">
      <c r="J48219" s="169"/>
    </row>
    <row r="48220" spans="10:10" ht="13">
      <c r="J48220" s="169"/>
    </row>
    <row r="48221" spans="10:10" ht="13">
      <c r="J48221" s="169"/>
    </row>
    <row r="48222" spans="10:10" ht="13">
      <c r="J48222" s="169"/>
    </row>
    <row r="48223" spans="10:10" ht="13">
      <c r="J48223" s="169"/>
    </row>
    <row r="48224" spans="10:10" ht="13">
      <c r="J48224" s="169"/>
    </row>
    <row r="48225" spans="10:10" ht="13">
      <c r="J48225" s="169"/>
    </row>
    <row r="48226" spans="10:10" ht="13">
      <c r="J48226" s="169"/>
    </row>
    <row r="48227" spans="10:10" ht="13">
      <c r="J48227" s="169"/>
    </row>
    <row r="48228" spans="10:10" ht="13">
      <c r="J48228" s="169"/>
    </row>
    <row r="48229" spans="10:10" ht="13">
      <c r="J48229" s="169"/>
    </row>
    <row r="48230" spans="10:10" ht="13">
      <c r="J48230" s="169"/>
    </row>
    <row r="48231" spans="10:10" ht="13">
      <c r="J48231" s="169"/>
    </row>
    <row r="48232" spans="10:10" ht="13">
      <c r="J48232" s="169"/>
    </row>
    <row r="48233" spans="10:10" ht="13">
      <c r="J48233" s="169"/>
    </row>
    <row r="48234" spans="10:10" ht="13">
      <c r="J48234" s="169"/>
    </row>
    <row r="48235" spans="10:10" ht="13">
      <c r="J48235" s="169"/>
    </row>
    <row r="48236" spans="10:10" ht="13">
      <c r="J48236" s="169"/>
    </row>
    <row r="48237" spans="10:10" ht="13">
      <c r="J48237" s="169"/>
    </row>
    <row r="48238" spans="10:10" ht="13">
      <c r="J48238" s="169"/>
    </row>
    <row r="48239" spans="10:10" ht="13">
      <c r="J48239" s="169"/>
    </row>
    <row r="48240" spans="10:10" ht="13">
      <c r="J48240" s="169"/>
    </row>
    <row r="48241" spans="10:10" ht="13">
      <c r="J48241" s="169"/>
    </row>
    <row r="48242" spans="10:10" ht="13">
      <c r="J48242" s="169"/>
    </row>
    <row r="48243" spans="10:10" ht="13">
      <c r="J48243" s="169"/>
    </row>
    <row r="48244" spans="10:10" ht="13">
      <c r="J48244" s="169"/>
    </row>
    <row r="48245" spans="10:10" ht="13">
      <c r="J48245" s="169"/>
    </row>
    <row r="48246" spans="10:10" ht="13">
      <c r="J48246" s="169"/>
    </row>
    <row r="48247" spans="10:10" ht="13">
      <c r="J48247" s="169"/>
    </row>
    <row r="48248" spans="10:10" ht="13">
      <c r="J48248" s="169"/>
    </row>
    <row r="48249" spans="10:10" ht="13">
      <c r="J48249" s="169"/>
    </row>
    <row r="48250" spans="10:10" ht="13">
      <c r="J48250" s="169"/>
    </row>
    <row r="48251" spans="10:10" ht="13">
      <c r="J48251" s="169"/>
    </row>
    <row r="48252" spans="10:10" ht="13">
      <c r="J48252" s="169"/>
    </row>
    <row r="48253" spans="10:10" ht="13">
      <c r="J48253" s="169"/>
    </row>
    <row r="48254" spans="10:10" ht="13">
      <c r="J48254" s="169"/>
    </row>
    <row r="48255" spans="10:10" ht="13">
      <c r="J48255" s="169"/>
    </row>
    <row r="48256" spans="10:10" ht="13">
      <c r="J48256" s="169"/>
    </row>
    <row r="48257" spans="10:10" ht="13">
      <c r="J48257" s="169"/>
    </row>
    <row r="48258" spans="10:10" ht="13">
      <c r="J48258" s="169"/>
    </row>
    <row r="48259" spans="10:10" ht="13">
      <c r="J48259" s="169"/>
    </row>
    <row r="48260" spans="10:10" ht="13">
      <c r="J48260" s="169"/>
    </row>
    <row r="48261" spans="10:10" ht="13">
      <c r="J48261" s="169"/>
    </row>
    <row r="48262" spans="10:10" ht="13">
      <c r="J48262" s="169"/>
    </row>
    <row r="48263" spans="10:10" ht="13">
      <c r="J48263" s="169"/>
    </row>
    <row r="48264" spans="10:10" ht="13">
      <c r="J48264" s="169"/>
    </row>
    <row r="48265" spans="10:10" ht="13">
      <c r="J48265" s="169"/>
    </row>
    <row r="48266" spans="10:10" ht="13">
      <c r="J48266" s="169"/>
    </row>
    <row r="48267" spans="10:10" ht="13">
      <c r="J48267" s="169"/>
    </row>
    <row r="48268" spans="10:10" ht="13">
      <c r="J48268" s="169"/>
    </row>
    <row r="48269" spans="10:10" ht="13">
      <c r="J48269" s="169"/>
    </row>
    <row r="48270" spans="10:10" ht="13">
      <c r="J48270" s="169"/>
    </row>
    <row r="48271" spans="10:10" ht="13">
      <c r="J48271" s="169"/>
    </row>
    <row r="48272" spans="10:10" ht="13">
      <c r="J48272" s="169"/>
    </row>
    <row r="48273" spans="10:10" ht="13">
      <c r="J48273" s="169"/>
    </row>
    <row r="48274" spans="10:10" ht="13">
      <c r="J48274" s="169"/>
    </row>
    <row r="48275" spans="10:10" ht="13">
      <c r="J48275" s="169"/>
    </row>
    <row r="48276" spans="10:10" ht="13">
      <c r="J48276" s="169"/>
    </row>
    <row r="48277" spans="10:10" ht="13">
      <c r="J48277" s="169"/>
    </row>
    <row r="48278" spans="10:10" ht="13">
      <c r="J48278" s="169"/>
    </row>
    <row r="48279" spans="10:10" ht="13">
      <c r="J48279" s="169"/>
    </row>
    <row r="48280" spans="10:10" ht="13">
      <c r="J48280" s="169"/>
    </row>
    <row r="48281" spans="10:10" ht="13">
      <c r="J48281" s="169"/>
    </row>
    <row r="48282" spans="10:10" ht="13">
      <c r="J48282" s="169"/>
    </row>
    <row r="48283" spans="10:10" ht="13">
      <c r="J48283" s="169"/>
    </row>
    <row r="48284" spans="10:10" ht="13">
      <c r="J48284" s="169"/>
    </row>
    <row r="48285" spans="10:10" ht="13">
      <c r="J48285" s="169"/>
    </row>
    <row r="48286" spans="10:10" ht="13">
      <c r="J48286" s="169"/>
    </row>
    <row r="48287" spans="10:10" ht="13">
      <c r="J48287" s="169"/>
    </row>
    <row r="48288" spans="10:10" ht="13">
      <c r="J48288" s="169"/>
    </row>
    <row r="48289" spans="10:10" ht="13">
      <c r="J48289" s="169"/>
    </row>
    <row r="48290" spans="10:10" ht="13">
      <c r="J48290" s="169"/>
    </row>
    <row r="48291" spans="10:10" ht="13">
      <c r="J48291" s="169"/>
    </row>
    <row r="48292" spans="10:10" ht="13">
      <c r="J48292" s="169"/>
    </row>
    <row r="48293" spans="10:10" ht="13">
      <c r="J48293" s="169"/>
    </row>
    <row r="48294" spans="10:10" ht="13">
      <c r="J48294" s="169"/>
    </row>
    <row r="48295" spans="10:10" ht="13">
      <c r="J48295" s="169"/>
    </row>
    <row r="48296" spans="10:10" ht="13">
      <c r="J48296" s="169"/>
    </row>
    <row r="48297" spans="10:10" ht="13">
      <c r="J48297" s="169"/>
    </row>
    <row r="48298" spans="10:10" ht="13">
      <c r="J48298" s="169"/>
    </row>
    <row r="48299" spans="10:10" ht="13">
      <c r="J48299" s="169"/>
    </row>
    <row r="48300" spans="10:10" ht="13">
      <c r="J48300" s="169"/>
    </row>
    <row r="48301" spans="10:10" ht="13">
      <c r="J48301" s="169"/>
    </row>
    <row r="48302" spans="10:10" ht="13">
      <c r="J48302" s="169"/>
    </row>
    <row r="48303" spans="10:10" ht="13">
      <c r="J48303" s="169"/>
    </row>
    <row r="48304" spans="10:10" ht="13">
      <c r="J48304" s="169"/>
    </row>
    <row r="48305" spans="10:10" ht="13">
      <c r="J48305" s="169"/>
    </row>
    <row r="48306" spans="10:10" ht="13">
      <c r="J48306" s="169"/>
    </row>
    <row r="48307" spans="10:10" ht="13">
      <c r="J48307" s="169"/>
    </row>
    <row r="48308" spans="10:10" ht="13">
      <c r="J48308" s="169"/>
    </row>
    <row r="48309" spans="10:10" ht="13">
      <c r="J48309" s="169"/>
    </row>
    <row r="48310" spans="10:10" ht="13">
      <c r="J48310" s="169"/>
    </row>
    <row r="48311" spans="10:10" ht="13">
      <c r="J48311" s="169"/>
    </row>
    <row r="48312" spans="10:10" ht="13">
      <c r="J48312" s="169"/>
    </row>
    <row r="48313" spans="10:10" ht="13">
      <c r="J48313" s="169"/>
    </row>
    <row r="48314" spans="10:10" ht="13">
      <c r="J48314" s="169"/>
    </row>
    <row r="48315" spans="10:10" ht="13">
      <c r="J48315" s="169"/>
    </row>
    <row r="48316" spans="10:10" ht="13">
      <c r="J48316" s="169"/>
    </row>
    <row r="48317" spans="10:10" ht="13">
      <c r="J48317" s="169"/>
    </row>
    <row r="48318" spans="10:10" ht="13">
      <c r="J48318" s="169"/>
    </row>
    <row r="48319" spans="10:10" ht="13">
      <c r="J48319" s="169"/>
    </row>
    <row r="48320" spans="10:10" ht="13">
      <c r="J48320" s="169"/>
    </row>
    <row r="48321" spans="10:10" ht="13">
      <c r="J48321" s="169"/>
    </row>
    <row r="48322" spans="10:10" ht="13">
      <c r="J48322" s="169"/>
    </row>
    <row r="48323" spans="10:10" ht="13">
      <c r="J48323" s="169"/>
    </row>
    <row r="48324" spans="10:10" ht="13">
      <c r="J48324" s="169"/>
    </row>
    <row r="48325" spans="10:10" ht="13">
      <c r="J48325" s="169"/>
    </row>
    <row r="48326" spans="10:10" ht="13">
      <c r="J48326" s="169"/>
    </row>
    <row r="48327" spans="10:10" ht="13">
      <c r="J48327" s="169"/>
    </row>
    <row r="48328" spans="10:10" ht="13">
      <c r="J48328" s="169"/>
    </row>
    <row r="48329" spans="10:10" ht="13">
      <c r="J48329" s="169"/>
    </row>
    <row r="48330" spans="10:10" ht="13">
      <c r="J48330" s="169"/>
    </row>
    <row r="48331" spans="10:10" ht="13">
      <c r="J48331" s="169"/>
    </row>
    <row r="48332" spans="10:10" ht="13">
      <c r="J48332" s="169"/>
    </row>
    <row r="48333" spans="10:10" ht="13">
      <c r="J48333" s="169"/>
    </row>
    <row r="48334" spans="10:10" ht="13">
      <c r="J48334" s="169"/>
    </row>
    <row r="48335" spans="10:10" ht="13">
      <c r="J48335" s="169"/>
    </row>
    <row r="48336" spans="10:10" ht="13">
      <c r="J48336" s="169"/>
    </row>
    <row r="48337" spans="10:10" ht="13">
      <c r="J48337" s="169"/>
    </row>
    <row r="48338" spans="10:10" ht="13">
      <c r="J48338" s="169"/>
    </row>
    <row r="48339" spans="10:10" ht="13">
      <c r="J48339" s="169"/>
    </row>
    <row r="48340" spans="10:10" ht="13">
      <c r="J48340" s="169"/>
    </row>
    <row r="48341" spans="10:10" ht="13">
      <c r="J48341" s="169"/>
    </row>
    <row r="48342" spans="10:10" ht="13">
      <c r="J48342" s="169"/>
    </row>
    <row r="48343" spans="10:10" ht="13">
      <c r="J48343" s="169"/>
    </row>
    <row r="48344" spans="10:10" ht="13">
      <c r="J48344" s="169"/>
    </row>
    <row r="48345" spans="10:10" ht="13">
      <c r="J48345" s="169"/>
    </row>
    <row r="48346" spans="10:10" ht="13">
      <c r="J48346" s="169"/>
    </row>
    <row r="48347" spans="10:10" ht="13">
      <c r="J48347" s="169"/>
    </row>
    <row r="48348" spans="10:10" ht="13">
      <c r="J48348" s="169"/>
    </row>
    <row r="48349" spans="10:10" ht="13">
      <c r="J48349" s="169"/>
    </row>
    <row r="48350" spans="10:10" ht="13">
      <c r="J48350" s="169"/>
    </row>
    <row r="48351" spans="10:10" ht="13">
      <c r="J48351" s="169"/>
    </row>
    <row r="48352" spans="10:10" ht="13">
      <c r="J48352" s="169"/>
    </row>
    <row r="48353" spans="10:10" ht="13">
      <c r="J48353" s="169"/>
    </row>
    <row r="48354" spans="10:10" ht="13">
      <c r="J48354" s="169"/>
    </row>
    <row r="48355" spans="10:10" ht="13">
      <c r="J48355" s="169"/>
    </row>
    <row r="48356" spans="10:10" ht="13">
      <c r="J48356" s="169"/>
    </row>
    <row r="48357" spans="10:10" ht="13">
      <c r="J48357" s="169"/>
    </row>
    <row r="48358" spans="10:10" ht="13">
      <c r="J48358" s="169"/>
    </row>
    <row r="48359" spans="10:10" ht="13">
      <c r="J48359" s="169"/>
    </row>
    <row r="48360" spans="10:10" ht="13">
      <c r="J48360" s="169"/>
    </row>
    <row r="48361" spans="10:10" ht="13">
      <c r="J48361" s="169"/>
    </row>
    <row r="48362" spans="10:10" ht="13">
      <c r="J48362" s="169"/>
    </row>
    <row r="48363" spans="10:10" ht="13">
      <c r="J48363" s="169"/>
    </row>
    <row r="48364" spans="10:10" ht="13">
      <c r="J48364" s="169"/>
    </row>
    <row r="48365" spans="10:10" ht="13">
      <c r="J48365" s="169"/>
    </row>
    <row r="48366" spans="10:10" ht="13">
      <c r="J48366" s="169"/>
    </row>
    <row r="48367" spans="10:10" ht="13">
      <c r="J48367" s="169"/>
    </row>
    <row r="48368" spans="10:10" ht="13">
      <c r="J48368" s="169"/>
    </row>
    <row r="48369" spans="10:10" ht="13">
      <c r="J48369" s="169"/>
    </row>
    <row r="48370" spans="10:10" ht="13">
      <c r="J48370" s="169"/>
    </row>
    <row r="48371" spans="10:10" ht="13">
      <c r="J48371" s="169"/>
    </row>
    <row r="48372" spans="10:10" ht="13">
      <c r="J48372" s="169"/>
    </row>
    <row r="48373" spans="10:10" ht="13">
      <c r="J48373" s="169"/>
    </row>
    <row r="48374" spans="10:10" ht="13">
      <c r="J48374" s="169"/>
    </row>
    <row r="48375" spans="10:10" ht="13">
      <c r="J48375" s="169"/>
    </row>
    <row r="48376" spans="10:10" ht="13">
      <c r="J48376" s="169"/>
    </row>
    <row r="48377" spans="10:10" ht="13">
      <c r="J48377" s="169"/>
    </row>
    <row r="48378" spans="10:10" ht="13">
      <c r="J48378" s="169"/>
    </row>
    <row r="48379" spans="10:10" ht="13">
      <c r="J48379" s="169"/>
    </row>
    <row r="48380" spans="10:10" ht="13">
      <c r="J48380" s="169"/>
    </row>
    <row r="48381" spans="10:10" ht="13">
      <c r="J48381" s="169"/>
    </row>
    <row r="48382" spans="10:10" ht="13">
      <c r="J48382" s="169"/>
    </row>
    <row r="48383" spans="10:10" ht="13">
      <c r="J48383" s="169"/>
    </row>
    <row r="48384" spans="10:10" ht="13">
      <c r="J48384" s="169"/>
    </row>
    <row r="48385" spans="10:10" ht="13">
      <c r="J48385" s="169"/>
    </row>
    <row r="48386" spans="10:10" ht="13">
      <c r="J48386" s="169"/>
    </row>
    <row r="48387" spans="10:10" ht="13">
      <c r="J48387" s="169"/>
    </row>
    <row r="48388" spans="10:10" ht="13">
      <c r="J48388" s="169"/>
    </row>
    <row r="48389" spans="10:10" ht="13">
      <c r="J48389" s="169"/>
    </row>
    <row r="48390" spans="10:10" ht="13">
      <c r="J48390" s="169"/>
    </row>
    <row r="48391" spans="10:10" ht="13">
      <c r="J48391" s="169"/>
    </row>
    <row r="48392" spans="10:10" ht="13">
      <c r="J48392" s="169"/>
    </row>
    <row r="48393" spans="10:10" ht="13">
      <c r="J48393" s="169"/>
    </row>
    <row r="48394" spans="10:10" ht="13">
      <c r="J48394" s="169"/>
    </row>
    <row r="48395" spans="10:10" ht="13">
      <c r="J48395" s="169"/>
    </row>
    <row r="48396" spans="10:10" ht="13">
      <c r="J48396" s="169"/>
    </row>
    <row r="48397" spans="10:10" ht="13">
      <c r="J48397" s="169"/>
    </row>
    <row r="48398" spans="10:10" ht="13">
      <c r="J48398" s="169"/>
    </row>
    <row r="48399" spans="10:10" ht="13">
      <c r="J48399" s="169"/>
    </row>
    <row r="48400" spans="10:10" ht="13">
      <c r="J48400" s="169"/>
    </row>
    <row r="48401" spans="10:10" ht="13">
      <c r="J48401" s="169"/>
    </row>
    <row r="48402" spans="10:10" ht="13">
      <c r="J48402" s="169"/>
    </row>
    <row r="48403" spans="10:10" ht="13">
      <c r="J48403" s="169"/>
    </row>
    <row r="48404" spans="10:10" ht="13">
      <c r="J48404" s="169"/>
    </row>
    <row r="48405" spans="10:10" ht="13">
      <c r="J48405" s="169"/>
    </row>
    <row r="48406" spans="10:10" ht="13">
      <c r="J48406" s="169"/>
    </row>
    <row r="48407" spans="10:10" ht="13">
      <c r="J48407" s="169"/>
    </row>
    <row r="48408" spans="10:10" ht="13">
      <c r="J48408" s="169"/>
    </row>
    <row r="48409" spans="10:10" ht="13">
      <c r="J48409" s="169"/>
    </row>
    <row r="48410" spans="10:10" ht="13">
      <c r="J48410" s="169"/>
    </row>
    <row r="48411" spans="10:10" ht="13">
      <c r="J48411" s="169"/>
    </row>
    <row r="48412" spans="10:10" ht="13">
      <c r="J48412" s="169"/>
    </row>
    <row r="48413" spans="10:10" ht="13">
      <c r="J48413" s="169"/>
    </row>
    <row r="48414" spans="10:10" ht="13">
      <c r="J48414" s="169"/>
    </row>
    <row r="48415" spans="10:10" ht="13">
      <c r="J48415" s="169"/>
    </row>
    <row r="48416" spans="10:10" ht="13">
      <c r="J48416" s="169"/>
    </row>
    <row r="48417" spans="10:10" ht="13">
      <c r="J48417" s="169"/>
    </row>
    <row r="48418" spans="10:10" ht="13">
      <c r="J48418" s="169"/>
    </row>
    <row r="48419" spans="10:10" ht="13">
      <c r="J48419" s="169"/>
    </row>
    <row r="48420" spans="10:10" ht="13">
      <c r="J48420" s="169"/>
    </row>
    <row r="48421" spans="10:10" ht="13">
      <c r="J48421" s="169"/>
    </row>
    <row r="48422" spans="10:10" ht="13">
      <c r="J48422" s="169"/>
    </row>
    <row r="48423" spans="10:10" ht="13">
      <c r="J48423" s="169"/>
    </row>
    <row r="48424" spans="10:10" ht="13">
      <c r="J48424" s="169"/>
    </row>
    <row r="48425" spans="10:10" ht="13">
      <c r="J48425" s="169"/>
    </row>
    <row r="48426" spans="10:10" ht="13">
      <c r="J48426" s="169"/>
    </row>
    <row r="48427" spans="10:10" ht="13">
      <c r="J48427" s="169"/>
    </row>
    <row r="48428" spans="10:10" ht="13">
      <c r="J48428" s="169"/>
    </row>
    <row r="48429" spans="10:10" ht="13">
      <c r="J48429" s="169"/>
    </row>
    <row r="48430" spans="10:10" ht="13">
      <c r="J48430" s="169"/>
    </row>
    <row r="48431" spans="10:10" ht="13">
      <c r="J48431" s="169"/>
    </row>
    <row r="48432" spans="10:10" ht="13">
      <c r="J48432" s="169"/>
    </row>
    <row r="48433" spans="10:10" ht="13">
      <c r="J48433" s="169"/>
    </row>
    <row r="48434" spans="10:10" ht="13">
      <c r="J48434" s="169"/>
    </row>
    <row r="48435" spans="10:10" ht="13">
      <c r="J48435" s="169"/>
    </row>
    <row r="48436" spans="10:10" ht="13">
      <c r="J48436" s="169"/>
    </row>
    <row r="48437" spans="10:10" ht="13">
      <c r="J48437" s="169"/>
    </row>
    <row r="48438" spans="10:10" ht="13">
      <c r="J48438" s="169"/>
    </row>
    <row r="48439" spans="10:10" ht="13">
      <c r="J48439" s="169"/>
    </row>
    <row r="48440" spans="10:10" ht="13">
      <c r="J48440" s="169"/>
    </row>
    <row r="48441" spans="10:10" ht="13">
      <c r="J48441" s="169"/>
    </row>
    <row r="48442" spans="10:10" ht="13">
      <c r="J48442" s="169"/>
    </row>
    <row r="48443" spans="10:10" ht="13">
      <c r="J48443" s="169"/>
    </row>
    <row r="48444" spans="10:10" ht="13">
      <c r="J48444" s="169"/>
    </row>
    <row r="48445" spans="10:10" ht="13">
      <c r="J48445" s="169"/>
    </row>
    <row r="48446" spans="10:10" ht="13">
      <c r="J48446" s="169"/>
    </row>
    <row r="48447" spans="10:10" ht="13">
      <c r="J48447" s="169"/>
    </row>
    <row r="48448" spans="10:10" ht="13">
      <c r="J48448" s="169"/>
    </row>
    <row r="48449" spans="10:10" ht="13">
      <c r="J48449" s="169"/>
    </row>
    <row r="48450" spans="10:10" ht="13">
      <c r="J48450" s="169"/>
    </row>
    <row r="48451" spans="10:10" ht="13">
      <c r="J48451" s="169"/>
    </row>
    <row r="48452" spans="10:10" ht="13">
      <c r="J48452" s="169"/>
    </row>
    <row r="48453" spans="10:10" ht="13">
      <c r="J48453" s="169"/>
    </row>
    <row r="48454" spans="10:10" ht="13">
      <c r="J48454" s="169"/>
    </row>
    <row r="48455" spans="10:10" ht="13">
      <c r="J48455" s="169"/>
    </row>
    <row r="48456" spans="10:10" ht="13">
      <c r="J48456" s="169"/>
    </row>
    <row r="48457" spans="10:10" ht="13">
      <c r="J48457" s="169"/>
    </row>
    <row r="48458" spans="10:10" ht="13">
      <c r="J48458" s="169"/>
    </row>
    <row r="48459" spans="10:10" ht="13">
      <c r="J48459" s="169"/>
    </row>
    <row r="48460" spans="10:10" ht="13">
      <c r="J48460" s="169"/>
    </row>
    <row r="48461" spans="10:10" ht="13">
      <c r="J48461" s="169"/>
    </row>
    <row r="48462" spans="10:10" ht="13">
      <c r="J48462" s="169"/>
    </row>
    <row r="48463" spans="10:10" ht="13">
      <c r="J48463" s="169"/>
    </row>
    <row r="48464" spans="10:10" ht="13">
      <c r="J48464" s="169"/>
    </row>
    <row r="48465" spans="10:10" ht="13">
      <c r="J48465" s="169"/>
    </row>
    <row r="48466" spans="10:10" ht="13">
      <c r="J48466" s="169"/>
    </row>
    <row r="48467" spans="10:10" ht="13">
      <c r="J48467" s="169"/>
    </row>
    <row r="48468" spans="10:10" ht="13">
      <c r="J48468" s="169"/>
    </row>
    <row r="48469" spans="10:10" ht="13">
      <c r="J48469" s="169"/>
    </row>
    <row r="48470" spans="10:10" ht="13">
      <c r="J48470" s="169"/>
    </row>
    <row r="48471" spans="10:10" ht="13">
      <c r="J48471" s="169"/>
    </row>
    <row r="48472" spans="10:10" ht="13">
      <c r="J48472" s="169"/>
    </row>
    <row r="48473" spans="10:10" ht="13">
      <c r="J48473" s="169"/>
    </row>
    <row r="48474" spans="10:10" ht="13">
      <c r="J48474" s="169"/>
    </row>
    <row r="48475" spans="10:10" ht="13">
      <c r="J48475" s="169"/>
    </row>
    <row r="48476" spans="10:10" ht="13">
      <c r="J48476" s="169"/>
    </row>
    <row r="48477" spans="10:10" ht="13">
      <c r="J48477" s="169"/>
    </row>
    <row r="48478" spans="10:10" ht="13">
      <c r="J48478" s="169"/>
    </row>
    <row r="48479" spans="10:10" ht="13">
      <c r="J48479" s="169"/>
    </row>
    <row r="48480" spans="10:10" ht="13">
      <c r="J48480" s="169"/>
    </row>
    <row r="48481" spans="10:10" ht="13">
      <c r="J48481" s="169"/>
    </row>
    <row r="48482" spans="10:10" ht="13">
      <c r="J48482" s="169"/>
    </row>
    <row r="48483" spans="10:10" ht="13">
      <c r="J48483" s="169"/>
    </row>
    <row r="48484" spans="10:10" ht="13">
      <c r="J48484" s="169"/>
    </row>
    <row r="48485" spans="10:10" ht="13">
      <c r="J48485" s="169"/>
    </row>
    <row r="48486" spans="10:10" ht="13">
      <c r="J48486" s="169"/>
    </row>
    <row r="48487" spans="10:10" ht="13">
      <c r="J48487" s="169"/>
    </row>
    <row r="48488" spans="10:10" ht="13">
      <c r="J48488" s="169"/>
    </row>
    <row r="48489" spans="10:10" ht="13">
      <c r="J48489" s="169"/>
    </row>
    <row r="48490" spans="10:10" ht="13">
      <c r="J48490" s="169"/>
    </row>
    <row r="48491" spans="10:10" ht="13">
      <c r="J48491" s="169"/>
    </row>
    <row r="48492" spans="10:10" ht="13">
      <c r="J48492" s="169"/>
    </row>
    <row r="48493" spans="10:10" ht="13">
      <c r="J48493" s="169"/>
    </row>
    <row r="48494" spans="10:10" ht="13">
      <c r="J48494" s="169"/>
    </row>
    <row r="48495" spans="10:10" ht="13">
      <c r="J48495" s="169"/>
    </row>
    <row r="48496" spans="10:10" ht="13">
      <c r="J48496" s="169"/>
    </row>
    <row r="48497" spans="10:10" ht="13">
      <c r="J48497" s="169"/>
    </row>
    <row r="48498" spans="10:10" ht="13">
      <c r="J48498" s="169"/>
    </row>
    <row r="48499" spans="10:10" ht="13">
      <c r="J48499" s="169"/>
    </row>
    <row r="48500" spans="10:10" ht="13">
      <c r="J48500" s="169"/>
    </row>
    <row r="48501" spans="10:10" ht="13">
      <c r="J48501" s="169"/>
    </row>
    <row r="48502" spans="10:10" ht="13">
      <c r="J48502" s="169"/>
    </row>
    <row r="48503" spans="10:10" ht="13">
      <c r="J48503" s="169"/>
    </row>
    <row r="48504" spans="10:10" ht="13">
      <c r="J48504" s="169"/>
    </row>
    <row r="48505" spans="10:10" ht="13">
      <c r="J48505" s="169"/>
    </row>
    <row r="48506" spans="10:10" ht="13">
      <c r="J48506" s="169"/>
    </row>
    <row r="48507" spans="10:10" ht="13">
      <c r="J48507" s="169"/>
    </row>
    <row r="48508" spans="10:10" ht="13">
      <c r="J48508" s="169"/>
    </row>
    <row r="48509" spans="10:10" ht="13">
      <c r="J48509" s="169"/>
    </row>
    <row r="48510" spans="10:10" ht="13">
      <c r="J48510" s="169"/>
    </row>
    <row r="48511" spans="10:10" ht="13">
      <c r="J48511" s="169"/>
    </row>
    <row r="48512" spans="10:10" ht="13">
      <c r="J48512" s="169"/>
    </row>
    <row r="48513" spans="10:10" ht="13">
      <c r="J48513" s="169"/>
    </row>
    <row r="48514" spans="10:10" ht="13">
      <c r="J48514" s="169"/>
    </row>
    <row r="48515" spans="10:10" ht="13">
      <c r="J48515" s="169"/>
    </row>
    <row r="48516" spans="10:10" ht="13">
      <c r="J48516" s="169"/>
    </row>
    <row r="48517" spans="10:10" ht="13">
      <c r="J48517" s="169"/>
    </row>
    <row r="48518" spans="10:10" ht="13">
      <c r="J48518" s="169"/>
    </row>
    <row r="48519" spans="10:10" ht="13">
      <c r="J48519" s="169"/>
    </row>
    <row r="48520" spans="10:10" ht="13">
      <c r="J48520" s="169"/>
    </row>
    <row r="48521" spans="10:10" ht="13">
      <c r="J48521" s="169"/>
    </row>
    <row r="48522" spans="10:10" ht="13">
      <c r="J48522" s="169"/>
    </row>
    <row r="48523" spans="10:10" ht="13">
      <c r="J48523" s="169"/>
    </row>
    <row r="48524" spans="10:10" ht="13">
      <c r="J48524" s="169"/>
    </row>
    <row r="48525" spans="10:10" ht="13">
      <c r="J48525" s="169"/>
    </row>
    <row r="48526" spans="10:10" ht="13">
      <c r="J48526" s="169"/>
    </row>
    <row r="48527" spans="10:10" ht="13">
      <c r="J48527" s="169"/>
    </row>
    <row r="48528" spans="10:10" ht="13">
      <c r="J48528" s="169"/>
    </row>
    <row r="48529" spans="10:10" ht="13">
      <c r="J48529" s="169"/>
    </row>
    <row r="48530" spans="10:10" ht="13">
      <c r="J48530" s="169"/>
    </row>
    <row r="48531" spans="10:10" ht="13">
      <c r="J48531" s="169"/>
    </row>
    <row r="48532" spans="10:10" ht="13">
      <c r="J48532" s="169"/>
    </row>
    <row r="48533" spans="10:10" ht="13">
      <c r="J48533" s="169"/>
    </row>
    <row r="48534" spans="10:10" ht="13">
      <c r="J48534" s="169"/>
    </row>
    <row r="48535" spans="10:10" ht="13">
      <c r="J48535" s="169"/>
    </row>
    <row r="48536" spans="10:10" ht="13">
      <c r="J48536" s="169"/>
    </row>
    <row r="48537" spans="10:10" ht="13">
      <c r="J48537" s="169"/>
    </row>
    <row r="48538" spans="10:10" ht="13">
      <c r="J48538" s="169"/>
    </row>
    <row r="48539" spans="10:10" ht="13">
      <c r="J48539" s="169"/>
    </row>
    <row r="48540" spans="10:10" ht="13">
      <c r="J48540" s="169"/>
    </row>
    <row r="48541" spans="10:10" ht="13">
      <c r="J48541" s="169"/>
    </row>
    <row r="48542" spans="10:10" ht="13">
      <c r="J48542" s="169"/>
    </row>
    <row r="48543" spans="10:10" ht="13">
      <c r="J48543" s="169"/>
    </row>
    <row r="48544" spans="10:10" ht="13">
      <c r="J48544" s="169"/>
    </row>
    <row r="48545" spans="10:10" ht="13">
      <c r="J48545" s="169"/>
    </row>
    <row r="48546" spans="10:10" ht="13">
      <c r="J48546" s="169"/>
    </row>
    <row r="48547" spans="10:10" ht="13">
      <c r="J48547" s="169"/>
    </row>
    <row r="48548" spans="10:10" ht="13">
      <c r="J48548" s="169"/>
    </row>
    <row r="48549" spans="10:10" ht="13">
      <c r="J48549" s="169"/>
    </row>
    <row r="48550" spans="10:10" ht="13">
      <c r="J48550" s="169"/>
    </row>
    <row r="48551" spans="10:10" ht="13">
      <c r="J48551" s="169"/>
    </row>
    <row r="48552" spans="10:10" ht="13">
      <c r="J48552" s="169"/>
    </row>
    <row r="48553" spans="10:10" ht="13">
      <c r="J48553" s="169"/>
    </row>
    <row r="48554" spans="10:10" ht="13">
      <c r="J48554" s="169"/>
    </row>
    <row r="48555" spans="10:10" ht="13">
      <c r="J48555" s="169"/>
    </row>
    <row r="48556" spans="10:10" ht="13">
      <c r="J48556" s="169"/>
    </row>
    <row r="48557" spans="10:10" ht="13">
      <c r="J48557" s="169"/>
    </row>
    <row r="48558" spans="10:10" ht="13">
      <c r="J48558" s="169"/>
    </row>
    <row r="48559" spans="10:10" ht="13">
      <c r="J48559" s="169"/>
    </row>
    <row r="48560" spans="10:10" ht="13">
      <c r="J48560" s="169"/>
    </row>
    <row r="48561" spans="10:10" ht="13">
      <c r="J48561" s="169"/>
    </row>
    <row r="48562" spans="10:10" ht="13">
      <c r="J48562" s="169"/>
    </row>
    <row r="48563" spans="10:10" ht="13">
      <c r="J48563" s="169"/>
    </row>
    <row r="48564" spans="10:10" ht="13">
      <c r="J48564" s="169"/>
    </row>
    <row r="48565" spans="10:10" ht="13">
      <c r="J48565" s="169"/>
    </row>
    <row r="48566" spans="10:10" ht="13">
      <c r="J48566" s="169"/>
    </row>
    <row r="48567" spans="10:10" ht="13">
      <c r="J48567" s="169"/>
    </row>
    <row r="48568" spans="10:10" ht="13">
      <c r="J48568" s="169"/>
    </row>
    <row r="48569" spans="10:10" ht="13">
      <c r="J48569" s="169"/>
    </row>
    <row r="48570" spans="10:10" ht="13">
      <c r="J48570" s="169"/>
    </row>
    <row r="48571" spans="10:10" ht="13">
      <c r="J48571" s="169"/>
    </row>
    <row r="48572" spans="10:10" ht="13">
      <c r="J48572" s="169"/>
    </row>
    <row r="48573" spans="10:10" ht="13">
      <c r="J48573" s="169"/>
    </row>
    <row r="48574" spans="10:10" ht="13">
      <c r="J48574" s="169"/>
    </row>
    <row r="48575" spans="10:10" ht="13">
      <c r="J48575" s="169"/>
    </row>
    <row r="48576" spans="10:10" ht="13">
      <c r="J48576" s="169"/>
    </row>
    <row r="48577" spans="10:10" ht="13">
      <c r="J48577" s="169"/>
    </row>
    <row r="48578" spans="10:10" ht="13">
      <c r="J48578" s="169"/>
    </row>
    <row r="48579" spans="10:10" ht="13">
      <c r="J48579" s="169"/>
    </row>
    <row r="48580" spans="10:10" ht="13">
      <c r="J48580" s="169"/>
    </row>
    <row r="48581" spans="10:10" ht="13">
      <c r="J48581" s="169"/>
    </row>
    <row r="48582" spans="10:10" ht="13">
      <c r="J48582" s="169"/>
    </row>
    <row r="48583" spans="10:10" ht="13">
      <c r="J48583" s="169"/>
    </row>
    <row r="48584" spans="10:10" ht="13">
      <c r="J48584" s="169"/>
    </row>
    <row r="48585" spans="10:10" ht="13">
      <c r="J48585" s="169"/>
    </row>
    <row r="48586" spans="10:10" ht="13">
      <c r="J48586" s="169"/>
    </row>
    <row r="48587" spans="10:10" ht="13">
      <c r="J48587" s="169"/>
    </row>
    <row r="48588" spans="10:10" ht="13">
      <c r="J48588" s="169"/>
    </row>
    <row r="48589" spans="10:10" ht="13">
      <c r="J48589" s="169"/>
    </row>
    <row r="48590" spans="10:10" ht="13">
      <c r="J48590" s="169"/>
    </row>
    <row r="48591" spans="10:10" ht="13">
      <c r="J48591" s="169"/>
    </row>
    <row r="48592" spans="10:10" ht="13">
      <c r="J48592" s="169"/>
    </row>
    <row r="48593" spans="10:10" ht="13">
      <c r="J48593" s="169"/>
    </row>
    <row r="48594" spans="10:10" ht="13">
      <c r="J48594" s="169"/>
    </row>
    <row r="48595" spans="10:10" ht="13">
      <c r="J48595" s="169"/>
    </row>
    <row r="48596" spans="10:10" ht="13">
      <c r="J48596" s="169"/>
    </row>
    <row r="48597" spans="10:10" ht="13">
      <c r="J48597" s="169"/>
    </row>
    <row r="48598" spans="10:10" ht="13">
      <c r="J48598" s="169"/>
    </row>
    <row r="48599" spans="10:10" ht="13">
      <c r="J48599" s="169"/>
    </row>
    <row r="48600" spans="10:10" ht="13">
      <c r="J48600" s="169"/>
    </row>
    <row r="48601" spans="10:10" ht="13">
      <c r="J48601" s="169"/>
    </row>
    <row r="48602" spans="10:10" ht="13">
      <c r="J48602" s="169"/>
    </row>
    <row r="48603" spans="10:10" ht="13">
      <c r="J48603" s="169"/>
    </row>
    <row r="48604" spans="10:10" ht="13">
      <c r="J48604" s="169"/>
    </row>
    <row r="48605" spans="10:10" ht="13">
      <c r="J48605" s="169"/>
    </row>
    <row r="48606" spans="10:10" ht="13">
      <c r="J48606" s="169"/>
    </row>
    <row r="48607" spans="10:10" ht="13">
      <c r="J48607" s="169"/>
    </row>
    <row r="48608" spans="10:10" ht="13">
      <c r="J48608" s="169"/>
    </row>
    <row r="48609" spans="10:10" ht="13">
      <c r="J48609" s="169"/>
    </row>
    <row r="48610" spans="10:10" ht="13">
      <c r="J48610" s="169"/>
    </row>
    <row r="48611" spans="10:10" ht="13">
      <c r="J48611" s="169"/>
    </row>
    <row r="48612" spans="10:10" ht="13">
      <c r="J48612" s="169"/>
    </row>
    <row r="48613" spans="10:10" ht="13">
      <c r="J48613" s="169"/>
    </row>
    <row r="48614" spans="10:10" ht="13">
      <c r="J48614" s="169"/>
    </row>
    <row r="48615" spans="10:10" ht="13">
      <c r="J48615" s="169"/>
    </row>
    <row r="48616" spans="10:10" ht="13">
      <c r="J48616" s="169"/>
    </row>
    <row r="48617" spans="10:10" ht="13">
      <c r="J48617" s="169"/>
    </row>
    <row r="48618" spans="10:10" ht="13">
      <c r="J48618" s="169"/>
    </row>
    <row r="48619" spans="10:10" ht="13">
      <c r="J48619" s="169"/>
    </row>
    <row r="48620" spans="10:10" ht="13">
      <c r="J48620" s="169"/>
    </row>
    <row r="48621" spans="10:10" ht="13">
      <c r="J48621" s="169"/>
    </row>
    <row r="48622" spans="10:10" ht="13">
      <c r="J48622" s="169"/>
    </row>
    <row r="48623" spans="10:10" ht="13">
      <c r="J48623" s="169"/>
    </row>
    <row r="48624" spans="10:10" ht="13">
      <c r="J48624" s="169"/>
    </row>
    <row r="48625" spans="10:10" ht="13">
      <c r="J48625" s="169"/>
    </row>
    <row r="48626" spans="10:10" ht="13">
      <c r="J48626" s="169"/>
    </row>
    <row r="48627" spans="10:10" ht="13">
      <c r="J48627" s="169"/>
    </row>
    <row r="48628" spans="10:10" ht="13">
      <c r="J48628" s="169"/>
    </row>
    <row r="48629" spans="10:10" ht="13">
      <c r="J48629" s="169"/>
    </row>
    <row r="48630" spans="10:10" ht="13">
      <c r="J48630" s="169"/>
    </row>
    <row r="48631" spans="10:10" ht="13">
      <c r="J48631" s="169"/>
    </row>
    <row r="48632" spans="10:10" ht="13">
      <c r="J48632" s="169"/>
    </row>
    <row r="48633" spans="10:10" ht="13">
      <c r="J48633" s="169"/>
    </row>
    <row r="48634" spans="10:10" ht="13">
      <c r="J48634" s="169"/>
    </row>
    <row r="48635" spans="10:10" ht="13">
      <c r="J48635" s="169"/>
    </row>
    <row r="48636" spans="10:10" ht="13">
      <c r="J48636" s="169"/>
    </row>
    <row r="48637" spans="10:10" ht="13">
      <c r="J48637" s="169"/>
    </row>
    <row r="48638" spans="10:10" ht="13">
      <c r="J48638" s="169"/>
    </row>
    <row r="48639" spans="10:10" ht="13">
      <c r="J48639" s="169"/>
    </row>
    <row r="48640" spans="10:10" ht="13">
      <c r="J48640" s="169"/>
    </row>
    <row r="48641" spans="10:10" ht="13">
      <c r="J48641" s="169"/>
    </row>
    <row r="48642" spans="10:10" ht="13">
      <c r="J48642" s="169"/>
    </row>
    <row r="48643" spans="10:10" ht="13">
      <c r="J48643" s="169"/>
    </row>
    <row r="48644" spans="10:10" ht="13">
      <c r="J48644" s="169"/>
    </row>
    <row r="48645" spans="10:10" ht="13">
      <c r="J48645" s="169"/>
    </row>
    <row r="48646" spans="10:10" ht="13">
      <c r="J48646" s="169"/>
    </row>
    <row r="48647" spans="10:10" ht="13">
      <c r="J48647" s="169"/>
    </row>
    <row r="48648" spans="10:10" ht="13">
      <c r="J48648" s="169"/>
    </row>
    <row r="48649" spans="10:10" ht="13">
      <c r="J48649" s="169"/>
    </row>
    <row r="48650" spans="10:10" ht="13">
      <c r="J48650" s="169"/>
    </row>
    <row r="48651" spans="10:10" ht="13">
      <c r="J48651" s="169"/>
    </row>
    <row r="48652" spans="10:10" ht="13">
      <c r="J48652" s="169"/>
    </row>
    <row r="48653" spans="10:10" ht="13">
      <c r="J48653" s="169"/>
    </row>
    <row r="48654" spans="10:10" ht="13">
      <c r="J48654" s="169"/>
    </row>
    <row r="48655" spans="10:10" ht="13">
      <c r="J48655" s="169"/>
    </row>
    <row r="48656" spans="10:10" ht="13">
      <c r="J48656" s="169"/>
    </row>
    <row r="48657" spans="10:10" ht="13">
      <c r="J48657" s="169"/>
    </row>
    <row r="48658" spans="10:10" ht="13">
      <c r="J48658" s="169"/>
    </row>
    <row r="48659" spans="10:10" ht="13">
      <c r="J48659" s="169"/>
    </row>
    <row r="48660" spans="10:10" ht="13">
      <c r="J48660" s="169"/>
    </row>
    <row r="48661" spans="10:10" ht="13">
      <c r="J48661" s="169"/>
    </row>
    <row r="48662" spans="10:10" ht="13">
      <c r="J48662" s="169"/>
    </row>
    <row r="48663" spans="10:10" ht="13">
      <c r="J48663" s="169"/>
    </row>
    <row r="48664" spans="10:10" ht="13">
      <c r="J48664" s="169"/>
    </row>
    <row r="48665" spans="10:10" ht="13">
      <c r="J48665" s="169"/>
    </row>
    <row r="48666" spans="10:10" ht="13">
      <c r="J48666" s="169"/>
    </row>
    <row r="48667" spans="10:10" ht="13">
      <c r="J48667" s="169"/>
    </row>
    <row r="48668" spans="10:10" ht="13">
      <c r="J48668" s="169"/>
    </row>
    <row r="48669" spans="10:10" ht="13">
      <c r="J48669" s="169"/>
    </row>
    <row r="48670" spans="10:10" ht="13">
      <c r="J48670" s="169"/>
    </row>
    <row r="48671" spans="10:10" ht="13">
      <c r="J48671" s="169"/>
    </row>
    <row r="48672" spans="10:10" ht="13">
      <c r="J48672" s="169"/>
    </row>
    <row r="48673" spans="10:10" ht="13">
      <c r="J48673" s="169"/>
    </row>
    <row r="48674" spans="10:10" ht="13">
      <c r="J48674" s="169"/>
    </row>
    <row r="48675" spans="10:10" ht="13">
      <c r="J48675" s="169"/>
    </row>
    <row r="48676" spans="10:10" ht="13">
      <c r="J48676" s="169"/>
    </row>
    <row r="48677" spans="10:10" ht="13">
      <c r="J48677" s="169"/>
    </row>
    <row r="48678" spans="10:10" ht="13">
      <c r="J48678" s="169"/>
    </row>
    <row r="48679" spans="10:10" ht="13">
      <c r="J48679" s="169"/>
    </row>
    <row r="48680" spans="10:10" ht="13">
      <c r="J48680" s="169"/>
    </row>
    <row r="48681" spans="10:10" ht="13">
      <c r="J48681" s="169"/>
    </row>
    <row r="48682" spans="10:10" ht="13">
      <c r="J48682" s="169"/>
    </row>
    <row r="48683" spans="10:10" ht="13">
      <c r="J48683" s="169"/>
    </row>
    <row r="48684" spans="10:10" ht="13">
      <c r="J48684" s="169"/>
    </row>
    <row r="48685" spans="10:10" ht="13">
      <c r="J48685" s="169"/>
    </row>
    <row r="48686" spans="10:10" ht="13">
      <c r="J48686" s="169"/>
    </row>
    <row r="48687" spans="10:10" ht="13">
      <c r="J48687" s="169"/>
    </row>
    <row r="48688" spans="10:10" ht="13">
      <c r="J48688" s="169"/>
    </row>
    <row r="48689" spans="10:10" ht="13">
      <c r="J48689" s="169"/>
    </row>
    <row r="48690" spans="10:10" ht="13">
      <c r="J48690" s="169"/>
    </row>
    <row r="48691" spans="10:10" ht="13">
      <c r="J48691" s="169"/>
    </row>
    <row r="48692" spans="10:10" ht="13">
      <c r="J48692" s="169"/>
    </row>
    <row r="48693" spans="10:10" ht="13">
      <c r="J48693" s="169"/>
    </row>
    <row r="48694" spans="10:10" ht="13">
      <c r="J48694" s="169"/>
    </row>
    <row r="48695" spans="10:10" ht="13">
      <c r="J48695" s="169"/>
    </row>
    <row r="48696" spans="10:10" ht="13">
      <c r="J48696" s="169"/>
    </row>
    <row r="48697" spans="10:10" ht="13">
      <c r="J48697" s="169"/>
    </row>
    <row r="48698" spans="10:10" ht="13">
      <c r="J48698" s="169"/>
    </row>
    <row r="48699" spans="10:10" ht="13">
      <c r="J48699" s="169"/>
    </row>
    <row r="48700" spans="10:10" ht="13">
      <c r="J48700" s="169"/>
    </row>
    <row r="48701" spans="10:10" ht="13">
      <c r="J48701" s="169"/>
    </row>
    <row r="48702" spans="10:10" ht="13">
      <c r="J48702" s="169"/>
    </row>
    <row r="48703" spans="10:10" ht="13">
      <c r="J48703" s="169"/>
    </row>
    <row r="48704" spans="10:10" ht="13">
      <c r="J48704" s="169"/>
    </row>
    <row r="48705" spans="10:10" ht="13">
      <c r="J48705" s="169"/>
    </row>
    <row r="48706" spans="10:10" ht="13">
      <c r="J48706" s="169"/>
    </row>
    <row r="48707" spans="10:10" ht="13">
      <c r="J48707" s="169"/>
    </row>
    <row r="48708" spans="10:10" ht="13">
      <c r="J48708" s="169"/>
    </row>
    <row r="48709" spans="10:10" ht="13">
      <c r="J48709" s="169"/>
    </row>
    <row r="48710" spans="10:10" ht="13">
      <c r="J48710" s="169"/>
    </row>
    <row r="48711" spans="10:10" ht="13">
      <c r="J48711" s="169"/>
    </row>
    <row r="48712" spans="10:10" ht="13">
      <c r="J48712" s="169"/>
    </row>
    <row r="48713" spans="10:10" ht="13">
      <c r="J48713" s="169"/>
    </row>
    <row r="48714" spans="10:10" ht="13">
      <c r="J48714" s="169"/>
    </row>
    <row r="48715" spans="10:10" ht="13">
      <c r="J48715" s="169"/>
    </row>
    <row r="48716" spans="10:10" ht="13">
      <c r="J48716" s="169"/>
    </row>
    <row r="48717" spans="10:10" ht="13">
      <c r="J48717" s="169"/>
    </row>
    <row r="48718" spans="10:10" ht="13">
      <c r="J48718" s="169"/>
    </row>
    <row r="48719" spans="10:10" ht="13">
      <c r="J48719" s="169"/>
    </row>
    <row r="48720" spans="10:10" ht="13">
      <c r="J48720" s="169"/>
    </row>
    <row r="48721" spans="10:10" ht="13">
      <c r="J48721" s="169"/>
    </row>
    <row r="48722" spans="10:10" ht="13">
      <c r="J48722" s="169"/>
    </row>
    <row r="48723" spans="10:10" ht="13">
      <c r="J48723" s="169"/>
    </row>
    <row r="48724" spans="10:10" ht="13">
      <c r="J48724" s="169"/>
    </row>
    <row r="48725" spans="10:10" ht="13">
      <c r="J48725" s="169"/>
    </row>
    <row r="48726" spans="10:10" ht="13">
      <c r="J48726" s="169"/>
    </row>
    <row r="48727" spans="10:10" ht="13">
      <c r="J48727" s="169"/>
    </row>
    <row r="48728" spans="10:10" ht="13">
      <c r="J48728" s="169"/>
    </row>
    <row r="48729" spans="10:10" ht="13">
      <c r="J48729" s="169"/>
    </row>
    <row r="48730" spans="10:10" ht="13">
      <c r="J48730" s="169"/>
    </row>
    <row r="48731" spans="10:10" ht="13">
      <c r="J48731" s="169"/>
    </row>
    <row r="48732" spans="10:10" ht="13">
      <c r="J48732" s="169"/>
    </row>
    <row r="48733" spans="10:10" ht="13">
      <c r="J48733" s="169"/>
    </row>
    <row r="48734" spans="10:10" ht="13">
      <c r="J48734" s="169"/>
    </row>
    <row r="48735" spans="10:10" ht="13">
      <c r="J48735" s="169"/>
    </row>
    <row r="48736" spans="10:10" ht="13">
      <c r="J48736" s="169"/>
    </row>
    <row r="48737" spans="10:10" ht="13">
      <c r="J48737" s="169"/>
    </row>
    <row r="48738" spans="10:10" ht="13">
      <c r="J48738" s="169"/>
    </row>
    <row r="48739" spans="10:10" ht="13">
      <c r="J48739" s="169"/>
    </row>
    <row r="48740" spans="10:10" ht="13">
      <c r="J48740" s="169"/>
    </row>
    <row r="48741" spans="10:10" ht="13">
      <c r="J48741" s="169"/>
    </row>
    <row r="48742" spans="10:10" ht="13">
      <c r="J48742" s="169"/>
    </row>
    <row r="48743" spans="10:10" ht="13">
      <c r="J48743" s="169"/>
    </row>
    <row r="48744" spans="10:10" ht="13">
      <c r="J48744" s="169"/>
    </row>
    <row r="48745" spans="10:10" ht="13">
      <c r="J48745" s="169"/>
    </row>
    <row r="48746" spans="10:10" ht="13">
      <c r="J48746" s="169"/>
    </row>
    <row r="48747" spans="10:10" ht="13">
      <c r="J48747" s="169"/>
    </row>
    <row r="48748" spans="10:10" ht="13">
      <c r="J48748" s="169"/>
    </row>
    <row r="48749" spans="10:10" ht="13">
      <c r="J48749" s="169"/>
    </row>
    <row r="48750" spans="10:10" ht="13">
      <c r="J48750" s="169"/>
    </row>
    <row r="48751" spans="10:10" ht="13">
      <c r="J48751" s="169"/>
    </row>
    <row r="48752" spans="10:10" ht="13">
      <c r="J48752" s="169"/>
    </row>
    <row r="48753" spans="10:10" ht="13">
      <c r="J48753" s="169"/>
    </row>
    <row r="48754" spans="10:10" ht="13">
      <c r="J48754" s="169"/>
    </row>
    <row r="48755" spans="10:10" ht="13">
      <c r="J48755" s="169"/>
    </row>
    <row r="48756" spans="10:10" ht="13">
      <c r="J48756" s="169"/>
    </row>
    <row r="48757" spans="10:10" ht="13">
      <c r="J48757" s="169"/>
    </row>
    <row r="48758" spans="10:10" ht="13">
      <c r="J48758" s="169"/>
    </row>
    <row r="48759" spans="10:10" ht="13">
      <c r="J48759" s="169"/>
    </row>
    <row r="48760" spans="10:10" ht="13">
      <c r="J48760" s="169"/>
    </row>
    <row r="48761" spans="10:10" ht="13">
      <c r="J48761" s="169"/>
    </row>
    <row r="48762" spans="10:10" ht="13">
      <c r="J48762" s="169"/>
    </row>
    <row r="48763" spans="10:10" ht="13">
      <c r="J48763" s="169"/>
    </row>
    <row r="48764" spans="10:10" ht="13">
      <c r="J48764" s="169"/>
    </row>
    <row r="48765" spans="10:10" ht="13">
      <c r="J48765" s="169"/>
    </row>
    <row r="48766" spans="10:10" ht="13">
      <c r="J48766" s="169"/>
    </row>
    <row r="48767" spans="10:10" ht="13">
      <c r="J48767" s="169"/>
    </row>
    <row r="48768" spans="10:10" ht="13">
      <c r="J48768" s="169"/>
    </row>
    <row r="48769" spans="10:10" ht="13">
      <c r="J48769" s="169"/>
    </row>
    <row r="48770" spans="10:10" ht="13">
      <c r="J48770" s="169"/>
    </row>
    <row r="48771" spans="10:10" ht="13">
      <c r="J48771" s="169"/>
    </row>
    <row r="48772" spans="10:10" ht="13">
      <c r="J48772" s="169"/>
    </row>
    <row r="48773" spans="10:10" ht="13">
      <c r="J48773" s="169"/>
    </row>
    <row r="48774" spans="10:10" ht="13">
      <c r="J48774" s="169"/>
    </row>
    <row r="48775" spans="10:10" ht="13">
      <c r="J48775" s="169"/>
    </row>
    <row r="48776" spans="10:10" ht="13">
      <c r="J48776" s="169"/>
    </row>
    <row r="48777" spans="10:10" ht="13">
      <c r="J48777" s="169"/>
    </row>
    <row r="48778" spans="10:10" ht="13">
      <c r="J48778" s="169"/>
    </row>
    <row r="48779" spans="10:10" ht="13">
      <c r="J48779" s="169"/>
    </row>
    <row r="48780" spans="10:10" ht="13">
      <c r="J48780" s="169"/>
    </row>
    <row r="48781" spans="10:10" ht="13">
      <c r="J48781" s="169"/>
    </row>
    <row r="48782" spans="10:10" ht="13">
      <c r="J48782" s="169"/>
    </row>
    <row r="48783" spans="10:10" ht="13">
      <c r="J48783" s="169"/>
    </row>
    <row r="48784" spans="10:10" ht="13">
      <c r="J48784" s="169"/>
    </row>
    <row r="48785" spans="10:10" ht="13">
      <c r="J48785" s="169"/>
    </row>
    <row r="48786" spans="10:10" ht="13">
      <c r="J48786" s="169"/>
    </row>
    <row r="48787" spans="10:10" ht="13">
      <c r="J48787" s="169"/>
    </row>
    <row r="48788" spans="10:10" ht="13">
      <c r="J48788" s="169"/>
    </row>
    <row r="48789" spans="10:10" ht="13">
      <c r="J48789" s="169"/>
    </row>
    <row r="48790" spans="10:10" ht="13">
      <c r="J48790" s="169"/>
    </row>
    <row r="48791" spans="10:10" ht="13">
      <c r="J48791" s="169"/>
    </row>
    <row r="48792" spans="10:10" ht="13">
      <c r="J48792" s="169"/>
    </row>
    <row r="48793" spans="10:10" ht="13">
      <c r="J48793" s="169"/>
    </row>
    <row r="48794" spans="10:10" ht="13">
      <c r="J48794" s="169"/>
    </row>
    <row r="48795" spans="10:10" ht="13">
      <c r="J48795" s="169"/>
    </row>
    <row r="48796" spans="10:10" ht="13">
      <c r="J48796" s="169"/>
    </row>
    <row r="48797" spans="10:10" ht="13">
      <c r="J48797" s="169"/>
    </row>
    <row r="48798" spans="10:10" ht="13">
      <c r="J48798" s="169"/>
    </row>
    <row r="48799" spans="10:10" ht="13">
      <c r="J48799" s="169"/>
    </row>
    <row r="48800" spans="10:10" ht="13">
      <c r="J48800" s="169"/>
    </row>
    <row r="48801" spans="10:10" ht="13">
      <c r="J48801" s="169"/>
    </row>
    <row r="48802" spans="10:10" ht="13">
      <c r="J48802" s="169"/>
    </row>
    <row r="48803" spans="10:10" ht="13">
      <c r="J48803" s="169"/>
    </row>
    <row r="48804" spans="10:10" ht="13">
      <c r="J48804" s="169"/>
    </row>
    <row r="48805" spans="10:10" ht="13">
      <c r="J48805" s="169"/>
    </row>
    <row r="48806" spans="10:10" ht="13">
      <c r="J48806" s="169"/>
    </row>
    <row r="48807" spans="10:10" ht="13">
      <c r="J48807" s="169"/>
    </row>
    <row r="48808" spans="10:10" ht="13">
      <c r="J48808" s="169"/>
    </row>
    <row r="48809" spans="10:10" ht="13">
      <c r="J48809" s="169"/>
    </row>
    <row r="48810" spans="10:10" ht="13">
      <c r="J48810" s="169"/>
    </row>
    <row r="48811" spans="10:10" ht="13">
      <c r="J48811" s="169"/>
    </row>
    <row r="48812" spans="10:10" ht="13">
      <c r="J48812" s="169"/>
    </row>
    <row r="48813" spans="10:10" ht="13">
      <c r="J48813" s="169"/>
    </row>
    <row r="48814" spans="10:10" ht="13">
      <c r="J48814" s="169"/>
    </row>
    <row r="48815" spans="10:10" ht="13">
      <c r="J48815" s="169"/>
    </row>
    <row r="48816" spans="10:10" ht="13">
      <c r="J48816" s="169"/>
    </row>
    <row r="48817" spans="10:10" ht="13">
      <c r="J48817" s="169"/>
    </row>
    <row r="48818" spans="10:10" ht="13">
      <c r="J48818" s="169"/>
    </row>
    <row r="48819" spans="10:10" ht="13">
      <c r="J48819" s="169"/>
    </row>
    <row r="48820" spans="10:10" ht="13">
      <c r="J48820" s="169"/>
    </row>
    <row r="48821" spans="10:10" ht="13">
      <c r="J48821" s="169"/>
    </row>
    <row r="48822" spans="10:10" ht="13">
      <c r="J48822" s="169"/>
    </row>
    <row r="48823" spans="10:10" ht="13">
      <c r="J48823" s="169"/>
    </row>
    <row r="48824" spans="10:10" ht="13">
      <c r="J48824" s="169"/>
    </row>
    <row r="48825" spans="10:10" ht="13">
      <c r="J48825" s="169"/>
    </row>
    <row r="48826" spans="10:10" ht="13">
      <c r="J48826" s="169"/>
    </row>
    <row r="48827" spans="10:10" ht="13">
      <c r="J48827" s="169"/>
    </row>
    <row r="48828" spans="10:10" ht="13">
      <c r="J48828" s="169"/>
    </row>
    <row r="48829" spans="10:10" ht="13">
      <c r="J48829" s="169"/>
    </row>
    <row r="48830" spans="10:10" ht="13">
      <c r="J48830" s="169"/>
    </row>
    <row r="48831" spans="10:10" ht="13">
      <c r="J48831" s="169"/>
    </row>
    <row r="48832" spans="10:10" ht="13">
      <c r="J48832" s="169"/>
    </row>
    <row r="48833" spans="10:10" ht="13">
      <c r="J48833" s="169"/>
    </row>
    <row r="48834" spans="10:10" ht="13">
      <c r="J48834" s="169"/>
    </row>
    <row r="48835" spans="10:10" ht="13">
      <c r="J48835" s="169"/>
    </row>
    <row r="48836" spans="10:10" ht="13">
      <c r="J48836" s="169"/>
    </row>
    <row r="48837" spans="10:10" ht="13">
      <c r="J48837" s="169"/>
    </row>
    <row r="48838" spans="10:10" ht="13">
      <c r="J48838" s="169"/>
    </row>
    <row r="48839" spans="10:10" ht="13">
      <c r="J48839" s="169"/>
    </row>
    <row r="48840" spans="10:10" ht="13">
      <c r="J48840" s="169"/>
    </row>
    <row r="48841" spans="10:10" ht="13">
      <c r="J48841" s="169"/>
    </row>
    <row r="48842" spans="10:10" ht="13">
      <c r="J48842" s="169"/>
    </row>
    <row r="48843" spans="10:10" ht="13">
      <c r="J48843" s="169"/>
    </row>
    <row r="48844" spans="10:10" ht="13">
      <c r="J48844" s="169"/>
    </row>
    <row r="48845" spans="10:10" ht="13">
      <c r="J48845" s="169"/>
    </row>
    <row r="48846" spans="10:10" ht="13">
      <c r="J48846" s="169"/>
    </row>
    <row r="48847" spans="10:10" ht="13">
      <c r="J48847" s="169"/>
    </row>
    <row r="48848" spans="10:10" ht="13">
      <c r="J48848" s="169"/>
    </row>
    <row r="48849" spans="10:10" ht="13">
      <c r="J48849" s="169"/>
    </row>
    <row r="48850" spans="10:10" ht="13">
      <c r="J48850" s="169"/>
    </row>
    <row r="48851" spans="10:10" ht="13">
      <c r="J48851" s="169"/>
    </row>
    <row r="48852" spans="10:10" ht="13">
      <c r="J48852" s="169"/>
    </row>
    <row r="48853" spans="10:10" ht="13">
      <c r="J48853" s="169"/>
    </row>
    <row r="48854" spans="10:10" ht="13">
      <c r="J48854" s="169"/>
    </row>
    <row r="48855" spans="10:10" ht="13">
      <c r="J48855" s="169"/>
    </row>
    <row r="48856" spans="10:10" ht="13">
      <c r="J48856" s="169"/>
    </row>
    <row r="48857" spans="10:10" ht="13">
      <c r="J48857" s="169"/>
    </row>
    <row r="48858" spans="10:10" ht="13">
      <c r="J48858" s="169"/>
    </row>
    <row r="48859" spans="10:10" ht="13">
      <c r="J48859" s="169"/>
    </row>
    <row r="48860" spans="10:10" ht="13">
      <c r="J48860" s="169"/>
    </row>
    <row r="48861" spans="10:10" ht="13">
      <c r="J48861" s="169"/>
    </row>
    <row r="48862" spans="10:10" ht="13">
      <c r="J48862" s="169"/>
    </row>
    <row r="48863" spans="10:10" ht="13">
      <c r="J48863" s="169"/>
    </row>
    <row r="48864" spans="10:10" ht="13">
      <c r="J48864" s="169"/>
    </row>
    <row r="48865" spans="10:10" ht="13">
      <c r="J48865" s="169"/>
    </row>
    <row r="48866" spans="10:10" ht="13">
      <c r="J48866" s="169"/>
    </row>
    <row r="48867" spans="10:10" ht="13">
      <c r="J48867" s="169"/>
    </row>
    <row r="48868" spans="10:10" ht="13">
      <c r="J48868" s="169"/>
    </row>
    <row r="48869" spans="10:10" ht="13">
      <c r="J48869" s="169"/>
    </row>
    <row r="48870" spans="10:10" ht="13">
      <c r="J48870" s="169"/>
    </row>
    <row r="48871" spans="10:10" ht="13">
      <c r="J48871" s="169"/>
    </row>
    <row r="48872" spans="10:10" ht="13">
      <c r="J48872" s="169"/>
    </row>
    <row r="48873" spans="10:10" ht="13">
      <c r="J48873" s="169"/>
    </row>
    <row r="48874" spans="10:10" ht="13">
      <c r="J48874" s="169"/>
    </row>
    <row r="48875" spans="10:10" ht="13">
      <c r="J48875" s="169"/>
    </row>
    <row r="48876" spans="10:10" ht="13">
      <c r="J48876" s="169"/>
    </row>
    <row r="48877" spans="10:10" ht="13">
      <c r="J48877" s="169"/>
    </row>
    <row r="48878" spans="10:10" ht="13">
      <c r="J48878" s="169"/>
    </row>
    <row r="48879" spans="10:10" ht="13">
      <c r="J48879" s="169"/>
    </row>
    <row r="48880" spans="10:10" ht="13">
      <c r="J48880" s="169"/>
    </row>
    <row r="48881" spans="10:10" ht="13">
      <c r="J48881" s="169"/>
    </row>
    <row r="48882" spans="10:10" ht="13">
      <c r="J48882" s="169"/>
    </row>
    <row r="48883" spans="10:10" ht="13">
      <c r="J48883" s="169"/>
    </row>
    <row r="48884" spans="10:10" ht="13">
      <c r="J48884" s="169"/>
    </row>
    <row r="48885" spans="10:10" ht="13">
      <c r="J48885" s="169"/>
    </row>
    <row r="48886" spans="10:10" ht="13">
      <c r="J48886" s="169"/>
    </row>
    <row r="48887" spans="10:10" ht="13">
      <c r="J48887" s="169"/>
    </row>
    <row r="48888" spans="10:10" ht="13">
      <c r="J48888" s="169"/>
    </row>
    <row r="48889" spans="10:10" ht="13">
      <c r="J48889" s="169"/>
    </row>
    <row r="48890" spans="10:10" ht="13">
      <c r="J48890" s="169"/>
    </row>
    <row r="48891" spans="10:10" ht="13">
      <c r="J48891" s="169"/>
    </row>
    <row r="48892" spans="10:10" ht="13">
      <c r="J48892" s="169"/>
    </row>
    <row r="48893" spans="10:10" ht="13">
      <c r="J48893" s="169"/>
    </row>
    <row r="48894" spans="10:10" ht="13">
      <c r="J48894" s="169"/>
    </row>
    <row r="48895" spans="10:10" ht="13">
      <c r="J48895" s="169"/>
    </row>
    <row r="48896" spans="10:10" ht="13">
      <c r="J48896" s="169"/>
    </row>
    <row r="48897" spans="10:10" ht="13">
      <c r="J48897" s="169"/>
    </row>
    <row r="48898" spans="10:10" ht="13">
      <c r="J48898" s="169"/>
    </row>
    <row r="48899" spans="10:10" ht="13">
      <c r="J48899" s="169"/>
    </row>
    <row r="48900" spans="10:10" ht="13">
      <c r="J48900" s="169"/>
    </row>
    <row r="48901" spans="10:10" ht="13">
      <c r="J48901" s="169"/>
    </row>
    <row r="48902" spans="10:10" ht="13">
      <c r="J48902" s="169"/>
    </row>
    <row r="48903" spans="10:10" ht="13">
      <c r="J48903" s="169"/>
    </row>
    <row r="48904" spans="10:10" ht="13">
      <c r="J48904" s="169"/>
    </row>
    <row r="48905" spans="10:10" ht="13">
      <c r="J48905" s="169"/>
    </row>
    <row r="48906" spans="10:10" ht="13">
      <c r="J48906" s="169"/>
    </row>
    <row r="48907" spans="10:10" ht="13">
      <c r="J48907" s="169"/>
    </row>
    <row r="48908" spans="10:10" ht="13">
      <c r="J48908" s="169"/>
    </row>
    <row r="48909" spans="10:10" ht="13">
      <c r="J48909" s="169"/>
    </row>
    <row r="48910" spans="10:10" ht="13">
      <c r="J48910" s="169"/>
    </row>
    <row r="48911" spans="10:10" ht="13">
      <c r="J48911" s="169"/>
    </row>
    <row r="48912" spans="10:10" ht="13">
      <c r="J48912" s="169"/>
    </row>
    <row r="48913" spans="10:10" ht="13">
      <c r="J48913" s="169"/>
    </row>
    <row r="48914" spans="10:10" ht="13">
      <c r="J48914" s="169"/>
    </row>
    <row r="48915" spans="10:10" ht="13">
      <c r="J48915" s="169"/>
    </row>
    <row r="48916" spans="10:10" ht="13">
      <c r="J48916" s="169"/>
    </row>
    <row r="48917" spans="10:10" ht="13">
      <c r="J48917" s="169"/>
    </row>
    <row r="48918" spans="10:10" ht="13">
      <c r="J48918" s="169"/>
    </row>
    <row r="48919" spans="10:10" ht="13">
      <c r="J48919" s="169"/>
    </row>
    <row r="48920" spans="10:10" ht="13">
      <c r="J48920" s="169"/>
    </row>
    <row r="48921" spans="10:10" ht="13">
      <c r="J48921" s="169"/>
    </row>
    <row r="48922" spans="10:10" ht="13">
      <c r="J48922" s="169"/>
    </row>
    <row r="48923" spans="10:10" ht="13">
      <c r="J48923" s="169"/>
    </row>
    <row r="48924" spans="10:10" ht="13">
      <c r="J48924" s="169"/>
    </row>
    <row r="48925" spans="10:10" ht="13">
      <c r="J48925" s="169"/>
    </row>
    <row r="48926" spans="10:10" ht="13">
      <c r="J48926" s="169"/>
    </row>
    <row r="48927" spans="10:10" ht="13">
      <c r="J48927" s="169"/>
    </row>
    <row r="48928" spans="10:10" ht="13">
      <c r="J48928" s="169"/>
    </row>
    <row r="48929" spans="10:10" ht="13">
      <c r="J48929" s="169"/>
    </row>
    <row r="48930" spans="10:10" ht="13">
      <c r="J48930" s="169"/>
    </row>
    <row r="48931" spans="10:10" ht="13">
      <c r="J48931" s="169"/>
    </row>
    <row r="48932" spans="10:10" ht="13">
      <c r="J48932" s="169"/>
    </row>
    <row r="48933" spans="10:10" ht="13">
      <c r="J48933" s="169"/>
    </row>
    <row r="48934" spans="10:10" ht="13">
      <c r="J48934" s="169"/>
    </row>
    <row r="48935" spans="10:10" ht="13">
      <c r="J48935" s="169"/>
    </row>
    <row r="48936" spans="10:10" ht="13">
      <c r="J48936" s="169"/>
    </row>
    <row r="48937" spans="10:10" ht="13">
      <c r="J48937" s="169"/>
    </row>
    <row r="48938" spans="10:10" ht="13">
      <c r="J48938" s="169"/>
    </row>
    <row r="48939" spans="10:10" ht="13">
      <c r="J48939" s="169"/>
    </row>
    <row r="48940" spans="10:10" ht="13">
      <c r="J48940" s="169"/>
    </row>
    <row r="48941" spans="10:10" ht="13">
      <c r="J48941" s="169"/>
    </row>
    <row r="48942" spans="10:10" ht="13">
      <c r="J48942" s="169"/>
    </row>
    <row r="48943" spans="10:10" ht="13">
      <c r="J48943" s="169"/>
    </row>
    <row r="48944" spans="10:10" ht="13">
      <c r="J48944" s="169"/>
    </row>
    <row r="48945" spans="10:10" ht="13">
      <c r="J48945" s="169"/>
    </row>
    <row r="48946" spans="10:10" ht="13">
      <c r="J48946" s="169"/>
    </row>
    <row r="48947" spans="10:10" ht="13">
      <c r="J48947" s="169"/>
    </row>
    <row r="48948" spans="10:10" ht="13">
      <c r="J48948" s="169"/>
    </row>
    <row r="48949" spans="10:10" ht="13">
      <c r="J48949" s="169"/>
    </row>
    <row r="48950" spans="10:10" ht="13">
      <c r="J48950" s="169"/>
    </row>
    <row r="48951" spans="10:10" ht="13">
      <c r="J48951" s="169"/>
    </row>
    <row r="48952" spans="10:10" ht="13">
      <c r="J48952" s="169"/>
    </row>
    <row r="48953" spans="10:10" ht="13">
      <c r="J48953" s="169"/>
    </row>
    <row r="48954" spans="10:10" ht="13">
      <c r="J48954" s="169"/>
    </row>
    <row r="48955" spans="10:10" ht="13">
      <c r="J48955" s="169"/>
    </row>
    <row r="48956" spans="10:10" ht="13">
      <c r="J48956" s="169"/>
    </row>
    <row r="48957" spans="10:10" ht="13">
      <c r="J48957" s="169"/>
    </row>
    <row r="48958" spans="10:10" ht="13">
      <c r="J48958" s="169"/>
    </row>
    <row r="48959" spans="10:10" ht="13">
      <c r="J48959" s="169"/>
    </row>
    <row r="48960" spans="10:10" ht="13">
      <c r="J48960" s="169"/>
    </row>
    <row r="48961" spans="10:10" ht="13">
      <c r="J48961" s="169"/>
    </row>
    <row r="48962" spans="10:10" ht="13">
      <c r="J48962" s="169"/>
    </row>
    <row r="48963" spans="10:10" ht="13">
      <c r="J48963" s="169"/>
    </row>
    <row r="48964" spans="10:10" ht="13">
      <c r="J48964" s="169"/>
    </row>
    <row r="48965" spans="10:10" ht="13">
      <c r="J48965" s="169"/>
    </row>
    <row r="48966" spans="10:10" ht="13">
      <c r="J48966" s="169"/>
    </row>
    <row r="48967" spans="10:10" ht="13">
      <c r="J48967" s="169"/>
    </row>
    <row r="48968" spans="10:10" ht="13">
      <c r="J48968" s="169"/>
    </row>
    <row r="48969" spans="10:10" ht="13">
      <c r="J48969" s="169"/>
    </row>
    <row r="48970" spans="10:10" ht="13">
      <c r="J48970" s="169"/>
    </row>
    <row r="48971" spans="10:10" ht="13">
      <c r="J48971" s="169"/>
    </row>
    <row r="48972" spans="10:10" ht="13">
      <c r="J48972" s="169"/>
    </row>
    <row r="48973" spans="10:10" ht="13">
      <c r="J48973" s="169"/>
    </row>
    <row r="48974" spans="10:10" ht="13">
      <c r="J48974" s="169"/>
    </row>
    <row r="48975" spans="10:10" ht="13">
      <c r="J48975" s="169"/>
    </row>
    <row r="48976" spans="10:10" ht="13">
      <c r="J48976" s="169"/>
    </row>
    <row r="48977" spans="10:10" ht="13">
      <c r="J48977" s="169"/>
    </row>
    <row r="48978" spans="10:10" ht="13">
      <c r="J48978" s="169"/>
    </row>
    <row r="48979" spans="10:10" ht="13">
      <c r="J48979" s="169"/>
    </row>
    <row r="48980" spans="10:10" ht="13">
      <c r="J48980" s="169"/>
    </row>
    <row r="48981" spans="10:10" ht="13">
      <c r="J48981" s="169"/>
    </row>
    <row r="48982" spans="10:10" ht="13">
      <c r="J48982" s="169"/>
    </row>
    <row r="48983" spans="10:10" ht="13">
      <c r="J48983" s="169"/>
    </row>
    <row r="48984" spans="10:10" ht="13">
      <c r="J48984" s="169"/>
    </row>
    <row r="48985" spans="10:10" ht="13">
      <c r="J48985" s="169"/>
    </row>
    <row r="48986" spans="10:10" ht="13">
      <c r="J48986" s="169"/>
    </row>
    <row r="48987" spans="10:10" ht="13">
      <c r="J48987" s="169"/>
    </row>
    <row r="48988" spans="10:10" ht="13">
      <c r="J48988" s="169"/>
    </row>
    <row r="48989" spans="10:10" ht="13">
      <c r="J48989" s="169"/>
    </row>
    <row r="48990" spans="10:10" ht="13">
      <c r="J48990" s="169"/>
    </row>
    <row r="48991" spans="10:10" ht="13">
      <c r="J48991" s="169"/>
    </row>
    <row r="48992" spans="10:10" ht="13">
      <c r="J48992" s="169"/>
    </row>
    <row r="48993" spans="10:10" ht="13">
      <c r="J48993" s="169"/>
    </row>
    <row r="48994" spans="10:10" ht="13">
      <c r="J48994" s="169"/>
    </row>
    <row r="48995" spans="10:10" ht="13">
      <c r="J48995" s="169"/>
    </row>
    <row r="48996" spans="10:10" ht="13">
      <c r="J48996" s="169"/>
    </row>
    <row r="48997" spans="10:10" ht="13">
      <c r="J48997" s="169"/>
    </row>
    <row r="48998" spans="10:10" ht="13">
      <c r="J48998" s="169"/>
    </row>
    <row r="48999" spans="10:10" ht="13">
      <c r="J48999" s="169"/>
    </row>
    <row r="49000" spans="10:10" ht="13">
      <c r="J49000" s="169"/>
    </row>
    <row r="49001" spans="10:10" ht="13">
      <c r="J49001" s="169"/>
    </row>
    <row r="49002" spans="10:10" ht="13">
      <c r="J49002" s="169"/>
    </row>
    <row r="49003" spans="10:10" ht="13">
      <c r="J49003" s="169"/>
    </row>
    <row r="49004" spans="10:10" ht="13">
      <c r="J49004" s="169"/>
    </row>
    <row r="49005" spans="10:10" ht="13">
      <c r="J49005" s="169"/>
    </row>
    <row r="49006" spans="10:10" ht="13">
      <c r="J49006" s="169"/>
    </row>
    <row r="49007" spans="10:10" ht="13">
      <c r="J49007" s="169"/>
    </row>
    <row r="49008" spans="10:10" ht="13">
      <c r="J49008" s="169"/>
    </row>
    <row r="49009" spans="10:10" ht="13">
      <c r="J49009" s="169"/>
    </row>
    <row r="49010" spans="10:10" ht="13">
      <c r="J49010" s="169"/>
    </row>
    <row r="49011" spans="10:10" ht="13">
      <c r="J49011" s="169"/>
    </row>
    <row r="49012" spans="10:10" ht="13">
      <c r="J49012" s="169"/>
    </row>
    <row r="49013" spans="10:10" ht="13">
      <c r="J49013" s="169"/>
    </row>
    <row r="49014" spans="10:10" ht="13">
      <c r="J49014" s="169"/>
    </row>
    <row r="49015" spans="10:10" ht="13">
      <c r="J49015" s="169"/>
    </row>
    <row r="49016" spans="10:10" ht="13">
      <c r="J49016" s="169"/>
    </row>
    <row r="49017" spans="10:10" ht="13">
      <c r="J49017" s="169"/>
    </row>
    <row r="49018" spans="10:10" ht="13">
      <c r="J49018" s="169"/>
    </row>
    <row r="49019" spans="10:10" ht="13">
      <c r="J49019" s="169"/>
    </row>
    <row r="49020" spans="10:10" ht="13">
      <c r="J49020" s="169"/>
    </row>
    <row r="49021" spans="10:10" ht="13">
      <c r="J49021" s="169"/>
    </row>
    <row r="49022" spans="10:10" ht="13">
      <c r="J49022" s="169"/>
    </row>
    <row r="49023" spans="10:10" ht="13">
      <c r="J49023" s="169"/>
    </row>
    <row r="49024" spans="10:10" ht="13">
      <c r="J49024" s="169"/>
    </row>
    <row r="49025" spans="10:10" ht="13">
      <c r="J49025" s="169"/>
    </row>
    <row r="49026" spans="10:10" ht="13">
      <c r="J49026" s="169"/>
    </row>
    <row r="49027" spans="10:10" ht="13">
      <c r="J49027" s="169"/>
    </row>
    <row r="49028" spans="10:10" ht="13">
      <c r="J49028" s="169"/>
    </row>
    <row r="49029" spans="10:10" ht="13">
      <c r="J49029" s="169"/>
    </row>
    <row r="49030" spans="10:10" ht="13">
      <c r="J49030" s="169"/>
    </row>
    <row r="49031" spans="10:10" ht="13">
      <c r="J49031" s="169"/>
    </row>
    <row r="49032" spans="10:10" ht="13">
      <c r="J49032" s="169"/>
    </row>
    <row r="49033" spans="10:10" ht="13">
      <c r="J49033" s="169"/>
    </row>
    <row r="49034" spans="10:10" ht="13">
      <c r="J49034" s="169"/>
    </row>
    <row r="49035" spans="10:10" ht="13">
      <c r="J49035" s="169"/>
    </row>
    <row r="49036" spans="10:10" ht="13">
      <c r="J49036" s="169"/>
    </row>
    <row r="49037" spans="10:10" ht="13">
      <c r="J49037" s="169"/>
    </row>
    <row r="49038" spans="10:10" ht="13">
      <c r="J49038" s="169"/>
    </row>
    <row r="49039" spans="10:10" ht="13">
      <c r="J49039" s="169"/>
    </row>
    <row r="49040" spans="10:10" ht="13">
      <c r="J49040" s="169"/>
    </row>
    <row r="49041" spans="10:10" ht="13">
      <c r="J49041" s="169"/>
    </row>
    <row r="49042" spans="10:10" ht="13">
      <c r="J49042" s="169"/>
    </row>
    <row r="49043" spans="10:10" ht="13">
      <c r="J49043" s="169"/>
    </row>
    <row r="49044" spans="10:10" ht="13">
      <c r="J49044" s="169"/>
    </row>
    <row r="49045" spans="10:10" ht="13">
      <c r="J49045" s="169"/>
    </row>
    <row r="49046" spans="10:10" ht="13">
      <c r="J49046" s="169"/>
    </row>
    <row r="49047" spans="10:10" ht="13">
      <c r="J49047" s="169"/>
    </row>
    <row r="49048" spans="10:10" ht="13">
      <c r="J49048" s="169"/>
    </row>
    <row r="49049" spans="10:10" ht="13">
      <c r="J49049" s="169"/>
    </row>
    <row r="49050" spans="10:10" ht="13">
      <c r="J49050" s="169"/>
    </row>
    <row r="49051" spans="10:10" ht="13">
      <c r="J49051" s="169"/>
    </row>
    <row r="49052" spans="10:10" ht="13">
      <c r="J49052" s="169"/>
    </row>
    <row r="49053" spans="10:10" ht="13">
      <c r="J49053" s="169"/>
    </row>
    <row r="49054" spans="10:10" ht="13">
      <c r="J49054" s="169"/>
    </row>
    <row r="49055" spans="10:10" ht="13">
      <c r="J49055" s="169"/>
    </row>
    <row r="49056" spans="10:10" ht="13">
      <c r="J49056" s="169"/>
    </row>
    <row r="49057" spans="10:10" ht="13">
      <c r="J49057" s="169"/>
    </row>
    <row r="49058" spans="10:10" ht="13">
      <c r="J49058" s="169"/>
    </row>
    <row r="49059" spans="10:10" ht="13">
      <c r="J49059" s="169"/>
    </row>
    <row r="49060" spans="10:10" ht="13">
      <c r="J49060" s="169"/>
    </row>
    <row r="49061" spans="10:10" ht="13">
      <c r="J49061" s="169"/>
    </row>
    <row r="49062" spans="10:10" ht="13">
      <c r="J49062" s="169"/>
    </row>
    <row r="49063" spans="10:10" ht="13">
      <c r="J49063" s="169"/>
    </row>
    <row r="49064" spans="10:10" ht="13">
      <c r="J49064" s="169"/>
    </row>
    <row r="49065" spans="10:10" ht="13">
      <c r="J49065" s="169"/>
    </row>
    <row r="49066" spans="10:10" ht="13">
      <c r="J49066" s="169"/>
    </row>
    <row r="49067" spans="10:10" ht="13">
      <c r="J49067" s="169"/>
    </row>
    <row r="49068" spans="10:10" ht="13">
      <c r="J49068" s="169"/>
    </row>
    <row r="49069" spans="10:10" ht="13">
      <c r="J49069" s="169"/>
    </row>
    <row r="49070" spans="10:10" ht="13">
      <c r="J49070" s="169"/>
    </row>
    <row r="49071" spans="10:10" ht="13">
      <c r="J49071" s="169"/>
    </row>
    <row r="49072" spans="10:10" ht="13">
      <c r="J49072" s="169"/>
    </row>
    <row r="49073" spans="10:10" ht="13">
      <c r="J49073" s="169"/>
    </row>
    <row r="49074" spans="10:10" ht="13">
      <c r="J49074" s="169"/>
    </row>
    <row r="49075" spans="10:10" ht="13">
      <c r="J49075" s="169"/>
    </row>
    <row r="49076" spans="10:10" ht="13">
      <c r="J49076" s="169"/>
    </row>
    <row r="49077" spans="10:10" ht="13">
      <c r="J49077" s="169"/>
    </row>
    <row r="49078" spans="10:10" ht="13">
      <c r="J49078" s="169"/>
    </row>
    <row r="49079" spans="10:10" ht="13">
      <c r="J49079" s="169"/>
    </row>
    <row r="49080" spans="10:10" ht="13">
      <c r="J49080" s="169"/>
    </row>
    <row r="49081" spans="10:10" ht="13">
      <c r="J49081" s="169"/>
    </row>
    <row r="49082" spans="10:10" ht="13">
      <c r="J49082" s="169"/>
    </row>
    <row r="49083" spans="10:10" ht="13">
      <c r="J49083" s="169"/>
    </row>
    <row r="49084" spans="10:10" ht="13">
      <c r="J49084" s="169"/>
    </row>
    <row r="49085" spans="10:10" ht="13">
      <c r="J49085" s="169"/>
    </row>
    <row r="49086" spans="10:10" ht="13">
      <c r="J49086" s="169"/>
    </row>
    <row r="49087" spans="10:10" ht="13">
      <c r="J49087" s="169"/>
    </row>
    <row r="49088" spans="10:10" ht="13">
      <c r="J49088" s="169"/>
    </row>
    <row r="49089" spans="10:10" ht="13">
      <c r="J49089" s="169"/>
    </row>
    <row r="49090" spans="10:10" ht="13">
      <c r="J49090" s="169"/>
    </row>
    <row r="49091" spans="10:10" ht="13">
      <c r="J49091" s="169"/>
    </row>
    <row r="49092" spans="10:10" ht="13">
      <c r="J49092" s="169"/>
    </row>
    <row r="49093" spans="10:10" ht="13">
      <c r="J49093" s="169"/>
    </row>
    <row r="49094" spans="10:10" ht="13">
      <c r="J49094" s="169"/>
    </row>
    <row r="49095" spans="10:10" ht="13">
      <c r="J49095" s="169"/>
    </row>
    <row r="49096" spans="10:10" ht="13">
      <c r="J49096" s="169"/>
    </row>
    <row r="49097" spans="10:10" ht="13">
      <c r="J49097" s="169"/>
    </row>
    <row r="49098" spans="10:10" ht="13">
      <c r="J49098" s="169"/>
    </row>
    <row r="49099" spans="10:10" ht="13">
      <c r="J49099" s="169"/>
    </row>
    <row r="49100" spans="10:10" ht="13">
      <c r="J49100" s="169"/>
    </row>
    <row r="49101" spans="10:10" ht="13">
      <c r="J49101" s="169"/>
    </row>
    <row r="49102" spans="10:10" ht="13">
      <c r="J49102" s="169"/>
    </row>
    <row r="49103" spans="10:10" ht="13">
      <c r="J49103" s="169"/>
    </row>
    <row r="49104" spans="10:10" ht="13">
      <c r="J49104" s="169"/>
    </row>
    <row r="49105" spans="10:10" ht="13">
      <c r="J49105" s="169"/>
    </row>
    <row r="49106" spans="10:10" ht="13">
      <c r="J49106" s="169"/>
    </row>
    <row r="49107" spans="10:10" ht="13">
      <c r="J49107" s="169"/>
    </row>
    <row r="49108" spans="10:10" ht="13">
      <c r="J49108" s="169"/>
    </row>
    <row r="49109" spans="10:10" ht="13">
      <c r="J49109" s="169"/>
    </row>
    <row r="49110" spans="10:10" ht="13">
      <c r="J49110" s="169"/>
    </row>
    <row r="49111" spans="10:10" ht="13">
      <c r="J49111" s="169"/>
    </row>
    <row r="49112" spans="10:10" ht="13">
      <c r="J49112" s="169"/>
    </row>
    <row r="49113" spans="10:10" ht="13">
      <c r="J49113" s="169"/>
    </row>
    <row r="49114" spans="10:10" ht="13">
      <c r="J49114" s="169"/>
    </row>
    <row r="49115" spans="10:10" ht="13">
      <c r="J49115" s="169"/>
    </row>
    <row r="49116" spans="10:10" ht="13">
      <c r="J49116" s="169"/>
    </row>
    <row r="49117" spans="10:10" ht="13">
      <c r="J49117" s="169"/>
    </row>
    <row r="49118" spans="10:10" ht="13">
      <c r="J49118" s="169"/>
    </row>
    <row r="49119" spans="10:10" ht="13">
      <c r="J49119" s="169"/>
    </row>
    <row r="49120" spans="10:10" ht="13">
      <c r="J49120" s="169"/>
    </row>
    <row r="49121" spans="10:10" ht="13">
      <c r="J49121" s="169"/>
    </row>
    <row r="49122" spans="10:10" ht="13">
      <c r="J49122" s="169"/>
    </row>
    <row r="49123" spans="10:10" ht="13">
      <c r="J49123" s="169"/>
    </row>
    <row r="49124" spans="10:10" ht="13">
      <c r="J49124" s="169"/>
    </row>
    <row r="49125" spans="10:10" ht="13">
      <c r="J49125" s="169"/>
    </row>
    <row r="49126" spans="10:10" ht="13">
      <c r="J49126" s="169"/>
    </row>
    <row r="49127" spans="10:10" ht="13">
      <c r="J49127" s="169"/>
    </row>
    <row r="49128" spans="10:10" ht="13">
      <c r="J49128" s="169"/>
    </row>
    <row r="49129" spans="10:10" ht="13">
      <c r="J49129" s="169"/>
    </row>
    <row r="49130" spans="10:10" ht="13">
      <c r="J49130" s="169"/>
    </row>
    <row r="49131" spans="10:10" ht="13">
      <c r="J49131" s="169"/>
    </row>
    <row r="49132" spans="10:10" ht="13">
      <c r="J49132" s="169"/>
    </row>
    <row r="49133" spans="10:10" ht="13">
      <c r="J49133" s="169"/>
    </row>
    <row r="49134" spans="10:10" ht="13">
      <c r="J49134" s="169"/>
    </row>
    <row r="49135" spans="10:10" ht="13">
      <c r="J49135" s="169"/>
    </row>
    <row r="49136" spans="10:10" ht="13">
      <c r="J49136" s="169"/>
    </row>
    <row r="49137" spans="10:10" ht="13">
      <c r="J49137" s="169"/>
    </row>
    <row r="49138" spans="10:10" ht="13">
      <c r="J49138" s="169"/>
    </row>
    <row r="49139" spans="10:10" ht="13">
      <c r="J49139" s="169"/>
    </row>
    <row r="49140" spans="10:10" ht="13">
      <c r="J49140" s="169"/>
    </row>
    <row r="49141" spans="10:10" ht="13">
      <c r="J49141" s="169"/>
    </row>
    <row r="49142" spans="10:10" ht="13">
      <c r="J49142" s="169"/>
    </row>
    <row r="49143" spans="10:10" ht="13">
      <c r="J49143" s="169"/>
    </row>
    <row r="49144" spans="10:10" ht="13">
      <c r="J49144" s="169"/>
    </row>
    <row r="49145" spans="10:10" ht="13">
      <c r="J49145" s="169"/>
    </row>
    <row r="49146" spans="10:10" ht="13">
      <c r="J49146" s="169"/>
    </row>
    <row r="49147" spans="10:10" ht="13">
      <c r="J49147" s="169"/>
    </row>
    <row r="49148" spans="10:10" ht="13">
      <c r="J49148" s="169"/>
    </row>
    <row r="49149" spans="10:10" ht="13">
      <c r="J49149" s="169"/>
    </row>
    <row r="49150" spans="10:10" ht="13">
      <c r="J49150" s="169"/>
    </row>
    <row r="49151" spans="10:10" ht="13">
      <c r="J49151" s="169"/>
    </row>
    <row r="49152" spans="10:10" ht="13">
      <c r="J49152" s="169"/>
    </row>
    <row r="49153" spans="10:10" ht="13">
      <c r="J49153" s="169"/>
    </row>
    <row r="49154" spans="10:10" ht="13">
      <c r="J49154" s="169"/>
    </row>
    <row r="49155" spans="10:10" ht="13">
      <c r="J49155" s="169"/>
    </row>
    <row r="49156" spans="10:10" ht="13">
      <c r="J49156" s="169"/>
    </row>
    <row r="49157" spans="10:10" ht="13">
      <c r="J49157" s="169"/>
    </row>
    <row r="49158" spans="10:10" ht="13">
      <c r="J49158" s="169"/>
    </row>
    <row r="49159" spans="10:10" ht="13">
      <c r="J49159" s="169"/>
    </row>
    <row r="49160" spans="10:10" ht="13">
      <c r="J49160" s="169"/>
    </row>
    <row r="49161" spans="10:10" ht="13">
      <c r="J49161" s="169"/>
    </row>
    <row r="49162" spans="10:10" ht="13">
      <c r="J49162" s="169"/>
    </row>
    <row r="49163" spans="10:10" ht="13">
      <c r="J49163" s="169"/>
    </row>
    <row r="49164" spans="10:10" ht="13">
      <c r="J49164" s="169"/>
    </row>
    <row r="49165" spans="10:10" ht="13">
      <c r="J49165" s="169"/>
    </row>
    <row r="49166" spans="10:10" ht="13">
      <c r="J49166" s="169"/>
    </row>
    <row r="49167" spans="10:10" ht="13">
      <c r="J49167" s="169"/>
    </row>
    <row r="49168" spans="10:10" ht="13">
      <c r="J49168" s="169"/>
    </row>
    <row r="49169" spans="10:10" ht="13">
      <c r="J49169" s="169"/>
    </row>
    <row r="49170" spans="10:10" ht="13">
      <c r="J49170" s="169"/>
    </row>
    <row r="49171" spans="10:10" ht="13">
      <c r="J49171" s="169"/>
    </row>
    <row r="49172" spans="10:10" ht="13">
      <c r="J49172" s="169"/>
    </row>
    <row r="49173" spans="10:10" ht="13">
      <c r="J49173" s="169"/>
    </row>
    <row r="49174" spans="10:10" ht="13">
      <c r="J49174" s="169"/>
    </row>
    <row r="49175" spans="10:10" ht="13">
      <c r="J49175" s="169"/>
    </row>
    <row r="49176" spans="10:10" ht="13">
      <c r="J49176" s="169"/>
    </row>
    <row r="49177" spans="10:10" ht="13">
      <c r="J49177" s="169"/>
    </row>
    <row r="49178" spans="10:10" ht="13">
      <c r="J49178" s="169"/>
    </row>
    <row r="49179" spans="10:10" ht="13">
      <c r="J49179" s="169"/>
    </row>
    <row r="49180" spans="10:10" ht="13">
      <c r="J49180" s="169"/>
    </row>
    <row r="49181" spans="10:10" ht="13">
      <c r="J49181" s="169"/>
    </row>
    <row r="49182" spans="10:10" ht="13">
      <c r="J49182" s="169"/>
    </row>
    <row r="49183" spans="10:10" ht="13">
      <c r="J49183" s="169"/>
    </row>
    <row r="49184" spans="10:10" ht="13">
      <c r="J49184" s="169"/>
    </row>
    <row r="49185" spans="10:10" ht="13">
      <c r="J49185" s="169"/>
    </row>
    <row r="49186" spans="10:10" ht="13">
      <c r="J49186" s="169"/>
    </row>
    <row r="49187" spans="10:10" ht="13">
      <c r="J49187" s="169"/>
    </row>
    <row r="49188" spans="10:10" ht="13">
      <c r="J49188" s="169"/>
    </row>
    <row r="49189" spans="10:10" ht="13">
      <c r="J49189" s="169"/>
    </row>
    <row r="49190" spans="10:10" ht="13">
      <c r="J49190" s="169"/>
    </row>
    <row r="49191" spans="10:10" ht="13">
      <c r="J49191" s="169"/>
    </row>
    <row r="49192" spans="10:10" ht="13">
      <c r="J49192" s="169"/>
    </row>
    <row r="49193" spans="10:10" ht="13">
      <c r="J49193" s="169"/>
    </row>
    <row r="49194" spans="10:10" ht="13">
      <c r="J49194" s="169"/>
    </row>
    <row r="49195" spans="10:10" ht="13">
      <c r="J49195" s="169"/>
    </row>
    <row r="49196" spans="10:10" ht="13">
      <c r="J49196" s="169"/>
    </row>
    <row r="49197" spans="10:10" ht="13">
      <c r="J49197" s="169"/>
    </row>
    <row r="49198" spans="10:10" ht="13">
      <c r="J49198" s="169"/>
    </row>
    <row r="49199" spans="10:10" ht="13">
      <c r="J49199" s="169"/>
    </row>
    <row r="49200" spans="10:10" ht="13">
      <c r="J49200" s="169"/>
    </row>
    <row r="49201" spans="10:10" ht="13">
      <c r="J49201" s="169"/>
    </row>
    <row r="49202" spans="10:10" ht="13">
      <c r="J49202" s="169"/>
    </row>
    <row r="49203" spans="10:10" ht="13">
      <c r="J49203" s="169"/>
    </row>
    <row r="49204" spans="10:10" ht="13">
      <c r="J49204" s="169"/>
    </row>
    <row r="49205" spans="10:10" ht="13">
      <c r="J49205" s="169"/>
    </row>
    <row r="49206" spans="10:10" ht="13">
      <c r="J49206" s="169"/>
    </row>
    <row r="49207" spans="10:10" ht="13">
      <c r="J49207" s="169"/>
    </row>
    <row r="49208" spans="10:10" ht="13">
      <c r="J49208" s="169"/>
    </row>
    <row r="49209" spans="10:10" ht="13">
      <c r="J49209" s="169"/>
    </row>
    <row r="49210" spans="10:10" ht="13">
      <c r="J49210" s="169"/>
    </row>
    <row r="49211" spans="10:10" ht="13">
      <c r="J49211" s="169"/>
    </row>
    <row r="49212" spans="10:10" ht="13">
      <c r="J49212" s="169"/>
    </row>
    <row r="49213" spans="10:10" ht="13">
      <c r="J49213" s="169"/>
    </row>
    <row r="49214" spans="10:10" ht="13">
      <c r="J49214" s="169"/>
    </row>
    <row r="49215" spans="10:10" ht="13">
      <c r="J49215" s="169"/>
    </row>
    <row r="49216" spans="10:10" ht="13">
      <c r="J49216" s="169"/>
    </row>
    <row r="49217" spans="10:10" ht="13">
      <c r="J49217" s="169"/>
    </row>
    <row r="49218" spans="10:10" ht="13">
      <c r="J49218" s="169"/>
    </row>
    <row r="49219" spans="10:10" ht="13">
      <c r="J49219" s="169"/>
    </row>
    <row r="49220" spans="10:10" ht="13">
      <c r="J49220" s="169"/>
    </row>
    <row r="49221" spans="10:10" ht="13">
      <c r="J49221" s="169"/>
    </row>
    <row r="49222" spans="10:10" ht="13">
      <c r="J49222" s="169"/>
    </row>
    <row r="49223" spans="10:10" ht="13">
      <c r="J49223" s="169"/>
    </row>
    <row r="49224" spans="10:10" ht="13">
      <c r="J49224" s="169"/>
    </row>
    <row r="49225" spans="10:10" ht="13">
      <c r="J49225" s="169"/>
    </row>
    <row r="49226" spans="10:10" ht="13">
      <c r="J49226" s="169"/>
    </row>
    <row r="49227" spans="10:10" ht="13">
      <c r="J49227" s="169"/>
    </row>
    <row r="49228" spans="10:10" ht="13">
      <c r="J49228" s="169"/>
    </row>
    <row r="49229" spans="10:10" ht="13">
      <c r="J49229" s="169"/>
    </row>
    <row r="49230" spans="10:10" ht="13">
      <c r="J49230" s="169"/>
    </row>
    <row r="49231" spans="10:10" ht="13">
      <c r="J49231" s="169"/>
    </row>
    <row r="49232" spans="10:10" ht="13">
      <c r="J49232" s="169"/>
    </row>
    <row r="49233" spans="10:10" ht="13">
      <c r="J49233" s="169"/>
    </row>
    <row r="49234" spans="10:10" ht="13">
      <c r="J49234" s="169"/>
    </row>
    <row r="49235" spans="10:10" ht="13">
      <c r="J49235" s="169"/>
    </row>
    <row r="49236" spans="10:10" ht="13">
      <c r="J49236" s="169"/>
    </row>
    <row r="49237" spans="10:10" ht="13">
      <c r="J49237" s="169"/>
    </row>
    <row r="49238" spans="10:10" ht="13">
      <c r="J49238" s="169"/>
    </row>
    <row r="49239" spans="10:10" ht="13">
      <c r="J49239" s="169"/>
    </row>
    <row r="49240" spans="10:10" ht="13">
      <c r="J49240" s="169"/>
    </row>
    <row r="49241" spans="10:10" ht="13">
      <c r="J49241" s="169"/>
    </row>
    <row r="49242" spans="10:10" ht="13">
      <c r="J49242" s="169"/>
    </row>
    <row r="49243" spans="10:10" ht="13">
      <c r="J49243" s="169"/>
    </row>
    <row r="49244" spans="10:10" ht="13">
      <c r="J49244" s="169"/>
    </row>
    <row r="49245" spans="10:10" ht="13">
      <c r="J49245" s="169"/>
    </row>
    <row r="49246" spans="10:10" ht="13">
      <c r="J49246" s="169"/>
    </row>
    <row r="49247" spans="10:10" ht="13">
      <c r="J49247" s="169"/>
    </row>
    <row r="49248" spans="10:10" ht="13">
      <c r="J49248" s="169"/>
    </row>
    <row r="49249" spans="10:10" ht="13">
      <c r="J49249" s="169"/>
    </row>
    <row r="49250" spans="10:10" ht="13">
      <c r="J49250" s="169"/>
    </row>
    <row r="49251" spans="10:10" ht="13">
      <c r="J49251" s="169"/>
    </row>
    <row r="49252" spans="10:10" ht="13">
      <c r="J49252" s="169"/>
    </row>
    <row r="49253" spans="10:10" ht="13">
      <c r="J49253" s="169"/>
    </row>
    <row r="49254" spans="10:10" ht="13">
      <c r="J49254" s="169"/>
    </row>
    <row r="49255" spans="10:10" ht="13">
      <c r="J49255" s="169"/>
    </row>
    <row r="49256" spans="10:10" ht="13">
      <c r="J49256" s="169"/>
    </row>
    <row r="49257" spans="10:10" ht="13">
      <c r="J49257" s="169"/>
    </row>
    <row r="49258" spans="10:10" ht="13">
      <c r="J49258" s="169"/>
    </row>
    <row r="49259" spans="10:10" ht="13">
      <c r="J49259" s="169"/>
    </row>
    <row r="49260" spans="10:10" ht="13">
      <c r="J49260" s="169"/>
    </row>
    <row r="49261" spans="10:10" ht="13">
      <c r="J49261" s="169"/>
    </row>
    <row r="49262" spans="10:10" ht="13">
      <c r="J49262" s="169"/>
    </row>
    <row r="49263" spans="10:10" ht="13">
      <c r="J49263" s="169"/>
    </row>
    <row r="49264" spans="10:10" ht="13">
      <c r="J49264" s="169"/>
    </row>
    <row r="49265" spans="10:10" ht="13">
      <c r="J49265" s="169"/>
    </row>
    <row r="49266" spans="10:10" ht="13">
      <c r="J49266" s="169"/>
    </row>
    <row r="49267" spans="10:10" ht="13">
      <c r="J49267" s="169"/>
    </row>
    <row r="49268" spans="10:10" ht="13">
      <c r="J49268" s="169"/>
    </row>
    <row r="49269" spans="10:10" ht="13">
      <c r="J49269" s="169"/>
    </row>
    <row r="49270" spans="10:10" ht="13">
      <c r="J49270" s="169"/>
    </row>
    <row r="49271" spans="10:10" ht="13">
      <c r="J49271" s="169"/>
    </row>
    <row r="49272" spans="10:10" ht="13">
      <c r="J49272" s="169"/>
    </row>
    <row r="49273" spans="10:10" ht="13">
      <c r="J49273" s="169"/>
    </row>
    <row r="49274" spans="10:10" ht="13">
      <c r="J49274" s="169"/>
    </row>
    <row r="49275" spans="10:10" ht="13">
      <c r="J49275" s="169"/>
    </row>
    <row r="49276" spans="10:10" ht="13">
      <c r="J49276" s="169"/>
    </row>
    <row r="49277" spans="10:10" ht="13">
      <c r="J49277" s="169"/>
    </row>
    <row r="49278" spans="10:10" ht="13">
      <c r="J49278" s="169"/>
    </row>
    <row r="49279" spans="10:10" ht="13">
      <c r="J49279" s="169"/>
    </row>
    <row r="49280" spans="10:10" ht="13">
      <c r="J49280" s="169"/>
    </row>
    <row r="49281" spans="10:10" ht="13">
      <c r="J49281" s="169"/>
    </row>
    <row r="49282" spans="10:10" ht="13">
      <c r="J49282" s="169"/>
    </row>
    <row r="49283" spans="10:10" ht="13">
      <c r="J49283" s="169"/>
    </row>
    <row r="49284" spans="10:10" ht="13">
      <c r="J49284" s="169"/>
    </row>
    <row r="49285" spans="10:10" ht="13">
      <c r="J49285" s="169"/>
    </row>
    <row r="49286" spans="10:10" ht="13">
      <c r="J49286" s="169"/>
    </row>
    <row r="49287" spans="10:10" ht="13">
      <c r="J49287" s="169"/>
    </row>
    <row r="49288" spans="10:10" ht="13">
      <c r="J49288" s="169"/>
    </row>
    <row r="49289" spans="10:10" ht="13">
      <c r="J49289" s="169"/>
    </row>
    <row r="49290" spans="10:10" ht="13">
      <c r="J49290" s="169"/>
    </row>
    <row r="49291" spans="10:10" ht="13">
      <c r="J49291" s="169"/>
    </row>
    <row r="49292" spans="10:10" ht="13">
      <c r="J49292" s="169"/>
    </row>
    <row r="49293" spans="10:10" ht="13">
      <c r="J49293" s="169"/>
    </row>
    <row r="49294" spans="10:10" ht="13">
      <c r="J49294" s="169"/>
    </row>
    <row r="49295" spans="10:10" ht="13">
      <c r="J49295" s="169"/>
    </row>
    <row r="49296" spans="10:10" ht="13">
      <c r="J49296" s="169"/>
    </row>
    <row r="49297" spans="10:10" ht="13">
      <c r="J49297" s="169"/>
    </row>
    <row r="49298" spans="10:10" ht="13">
      <c r="J49298" s="169"/>
    </row>
    <row r="49299" spans="10:10" ht="13">
      <c r="J49299" s="169"/>
    </row>
    <row r="49300" spans="10:10" ht="13">
      <c r="J49300" s="169"/>
    </row>
    <row r="49301" spans="10:10" ht="13">
      <c r="J49301" s="169"/>
    </row>
    <row r="49302" spans="10:10" ht="13">
      <c r="J49302" s="169"/>
    </row>
    <row r="49303" spans="10:10" ht="13">
      <c r="J49303" s="169"/>
    </row>
    <row r="49304" spans="10:10" ht="13">
      <c r="J49304" s="169"/>
    </row>
    <row r="49305" spans="10:10" ht="13">
      <c r="J49305" s="169"/>
    </row>
    <row r="49306" spans="10:10" ht="13">
      <c r="J49306" s="169"/>
    </row>
    <row r="49307" spans="10:10" ht="13">
      <c r="J49307" s="169"/>
    </row>
    <row r="49308" spans="10:10" ht="13">
      <c r="J49308" s="169"/>
    </row>
    <row r="49309" spans="10:10" ht="13">
      <c r="J49309" s="169"/>
    </row>
    <row r="49310" spans="10:10" ht="13">
      <c r="J49310" s="169"/>
    </row>
    <row r="49311" spans="10:10" ht="13">
      <c r="J49311" s="169"/>
    </row>
    <row r="49312" spans="10:10" ht="13">
      <c r="J49312" s="169"/>
    </row>
    <row r="49313" spans="10:10" ht="13">
      <c r="J49313" s="169"/>
    </row>
    <row r="49314" spans="10:10" ht="13">
      <c r="J49314" s="169"/>
    </row>
    <row r="49315" spans="10:10" ht="13">
      <c r="J49315" s="169"/>
    </row>
    <row r="49316" spans="10:10" ht="13">
      <c r="J49316" s="169"/>
    </row>
    <row r="49317" spans="10:10" ht="13">
      <c r="J49317" s="169"/>
    </row>
    <row r="49318" spans="10:10" ht="13">
      <c r="J49318" s="169"/>
    </row>
    <row r="49319" spans="10:10" ht="13">
      <c r="J49319" s="169"/>
    </row>
    <row r="49320" spans="10:10" ht="13">
      <c r="J49320" s="169"/>
    </row>
    <row r="49321" spans="10:10" ht="13">
      <c r="J49321" s="169"/>
    </row>
    <row r="49322" spans="10:10" ht="13">
      <c r="J49322" s="169"/>
    </row>
    <row r="49323" spans="10:10" ht="13">
      <c r="J49323" s="169"/>
    </row>
    <row r="49324" spans="10:10" ht="13">
      <c r="J49324" s="169"/>
    </row>
    <row r="49325" spans="10:10" ht="13">
      <c r="J49325" s="169"/>
    </row>
    <row r="49326" spans="10:10" ht="13">
      <c r="J49326" s="169"/>
    </row>
    <row r="49327" spans="10:10" ht="13">
      <c r="J49327" s="169"/>
    </row>
    <row r="49328" spans="10:10" ht="13">
      <c r="J49328" s="169"/>
    </row>
    <row r="49329" spans="10:10" ht="13">
      <c r="J49329" s="169"/>
    </row>
    <row r="49330" spans="10:10" ht="13">
      <c r="J49330" s="169"/>
    </row>
    <row r="49331" spans="10:10" ht="13">
      <c r="J49331" s="169"/>
    </row>
    <row r="49332" spans="10:10" ht="13">
      <c r="J49332" s="169"/>
    </row>
    <row r="49333" spans="10:10" ht="13">
      <c r="J49333" s="169"/>
    </row>
    <row r="49334" spans="10:10" ht="13">
      <c r="J49334" s="169"/>
    </row>
    <row r="49335" spans="10:10" ht="13">
      <c r="J49335" s="169"/>
    </row>
    <row r="49336" spans="10:10" ht="13">
      <c r="J49336" s="169"/>
    </row>
    <row r="49337" spans="10:10" ht="13">
      <c r="J49337" s="169"/>
    </row>
    <row r="49338" spans="10:10" ht="13">
      <c r="J49338" s="169"/>
    </row>
    <row r="49339" spans="10:10" ht="13">
      <c r="J49339" s="169"/>
    </row>
    <row r="49340" spans="10:10" ht="13">
      <c r="J49340" s="169"/>
    </row>
    <row r="49341" spans="10:10" ht="13">
      <c r="J49341" s="169"/>
    </row>
    <row r="49342" spans="10:10" ht="13">
      <c r="J49342" s="169"/>
    </row>
    <row r="49343" spans="10:10" ht="13">
      <c r="J49343" s="169"/>
    </row>
    <row r="49344" spans="10:10" ht="13">
      <c r="J49344" s="169"/>
    </row>
    <row r="49345" spans="10:10" ht="13">
      <c r="J49345" s="169"/>
    </row>
    <row r="49346" spans="10:10" ht="13">
      <c r="J49346" s="169"/>
    </row>
    <row r="49347" spans="10:10" ht="13">
      <c r="J49347" s="169"/>
    </row>
    <row r="49348" spans="10:10" ht="13">
      <c r="J49348" s="169"/>
    </row>
    <row r="49349" spans="10:10" ht="13">
      <c r="J49349" s="169"/>
    </row>
    <row r="49350" spans="10:10" ht="13">
      <c r="J49350" s="169"/>
    </row>
    <row r="49351" spans="10:10" ht="13">
      <c r="J49351" s="169"/>
    </row>
    <row r="49352" spans="10:10" ht="13">
      <c r="J49352" s="169"/>
    </row>
    <row r="49353" spans="10:10" ht="13">
      <c r="J49353" s="169"/>
    </row>
    <row r="49354" spans="10:10" ht="13">
      <c r="J49354" s="169"/>
    </row>
    <row r="49355" spans="10:10" ht="13">
      <c r="J49355" s="169"/>
    </row>
    <row r="49356" spans="10:10" ht="13">
      <c r="J49356" s="169"/>
    </row>
    <row r="49357" spans="10:10" ht="13">
      <c r="J49357" s="169"/>
    </row>
    <row r="49358" spans="10:10" ht="13">
      <c r="J49358" s="169"/>
    </row>
    <row r="49359" spans="10:10" ht="13">
      <c r="J49359" s="169"/>
    </row>
    <row r="49360" spans="10:10" ht="13">
      <c r="J49360" s="169"/>
    </row>
    <row r="49361" spans="10:10" ht="13">
      <c r="J49361" s="169"/>
    </row>
    <row r="49362" spans="10:10" ht="13">
      <c r="J49362" s="169"/>
    </row>
    <row r="49363" spans="10:10" ht="13">
      <c r="J49363" s="169"/>
    </row>
    <row r="49364" spans="10:10" ht="13">
      <c r="J49364" s="169"/>
    </row>
    <row r="49365" spans="10:10" ht="13">
      <c r="J49365" s="169"/>
    </row>
    <row r="49366" spans="10:10" ht="13">
      <c r="J49366" s="169"/>
    </row>
    <row r="49367" spans="10:10" ht="13">
      <c r="J49367" s="169"/>
    </row>
    <row r="49368" spans="10:10" ht="13">
      <c r="J49368" s="169"/>
    </row>
    <row r="49369" spans="10:10" ht="13">
      <c r="J49369" s="169"/>
    </row>
    <row r="49370" spans="10:10" ht="13">
      <c r="J49370" s="169"/>
    </row>
    <row r="49371" spans="10:10" ht="13">
      <c r="J49371" s="169"/>
    </row>
    <row r="49372" spans="10:10" ht="13">
      <c r="J49372" s="169"/>
    </row>
    <row r="49373" spans="10:10" ht="13">
      <c r="J49373" s="169"/>
    </row>
    <row r="49374" spans="10:10" ht="13">
      <c r="J49374" s="169"/>
    </row>
    <row r="49375" spans="10:10" ht="13">
      <c r="J49375" s="169"/>
    </row>
    <row r="49376" spans="10:10" ht="13">
      <c r="J49376" s="169"/>
    </row>
    <row r="49377" spans="10:10" ht="13">
      <c r="J49377" s="169"/>
    </row>
    <row r="49378" spans="10:10" ht="13">
      <c r="J49378" s="169"/>
    </row>
    <row r="49379" spans="10:10" ht="13">
      <c r="J49379" s="169"/>
    </row>
    <row r="49380" spans="10:10" ht="13">
      <c r="J49380" s="169"/>
    </row>
    <row r="49381" spans="10:10" ht="13">
      <c r="J49381" s="169"/>
    </row>
    <row r="49382" spans="10:10" ht="13">
      <c r="J49382" s="169"/>
    </row>
    <row r="49383" spans="10:10" ht="13">
      <c r="J49383" s="169"/>
    </row>
    <row r="49384" spans="10:10" ht="13">
      <c r="J49384" s="169"/>
    </row>
    <row r="49385" spans="10:10" ht="13">
      <c r="J49385" s="169"/>
    </row>
    <row r="49386" spans="10:10" ht="13">
      <c r="J49386" s="169"/>
    </row>
    <row r="49387" spans="10:10" ht="13">
      <c r="J49387" s="169"/>
    </row>
    <row r="49388" spans="10:10" ht="13">
      <c r="J49388" s="169"/>
    </row>
    <row r="49389" spans="10:10" ht="13">
      <c r="J49389" s="169"/>
    </row>
    <row r="49390" spans="10:10" ht="13">
      <c r="J49390" s="169"/>
    </row>
    <row r="49391" spans="10:10" ht="13">
      <c r="J49391" s="169"/>
    </row>
    <row r="49392" spans="10:10" ht="13">
      <c r="J49392" s="169"/>
    </row>
    <row r="49393" spans="10:10" ht="13">
      <c r="J49393" s="169"/>
    </row>
    <row r="49394" spans="10:10" ht="13">
      <c r="J49394" s="169"/>
    </row>
    <row r="49395" spans="10:10" ht="13">
      <c r="J49395" s="169"/>
    </row>
    <row r="49396" spans="10:10" ht="13">
      <c r="J49396" s="169"/>
    </row>
    <row r="49397" spans="10:10" ht="13">
      <c r="J49397" s="169"/>
    </row>
    <row r="49398" spans="10:10" ht="13">
      <c r="J49398" s="169"/>
    </row>
    <row r="49399" spans="10:10" ht="13">
      <c r="J49399" s="169"/>
    </row>
    <row r="49400" spans="10:10" ht="13">
      <c r="J49400" s="169"/>
    </row>
    <row r="49401" spans="10:10" ht="13">
      <c r="J49401" s="169"/>
    </row>
    <row r="49402" spans="10:10" ht="13">
      <c r="J49402" s="169"/>
    </row>
    <row r="49403" spans="10:10" ht="13">
      <c r="J49403" s="169"/>
    </row>
    <row r="49404" spans="10:10" ht="13">
      <c r="J49404" s="169"/>
    </row>
    <row r="49405" spans="10:10" ht="13">
      <c r="J49405" s="169"/>
    </row>
    <row r="49406" spans="10:10" ht="13">
      <c r="J49406" s="169"/>
    </row>
    <row r="49407" spans="10:10" ht="13">
      <c r="J49407" s="169"/>
    </row>
    <row r="49408" spans="10:10" ht="13">
      <c r="J49408" s="169"/>
    </row>
    <row r="49409" spans="10:10" ht="13">
      <c r="J49409" s="169"/>
    </row>
    <row r="49410" spans="10:10" ht="13">
      <c r="J49410" s="169"/>
    </row>
    <row r="49411" spans="10:10" ht="13">
      <c r="J49411" s="169"/>
    </row>
    <row r="49412" spans="10:10" ht="13">
      <c r="J49412" s="169"/>
    </row>
    <row r="49413" spans="10:10" ht="13">
      <c r="J49413" s="169"/>
    </row>
    <row r="49414" spans="10:10" ht="13">
      <c r="J49414" s="169"/>
    </row>
    <row r="49415" spans="10:10" ht="13">
      <c r="J49415" s="169"/>
    </row>
    <row r="49416" spans="10:10" ht="13">
      <c r="J49416" s="169"/>
    </row>
    <row r="49417" spans="10:10" ht="13">
      <c r="J49417" s="169"/>
    </row>
    <row r="49418" spans="10:10" ht="13">
      <c r="J49418" s="169"/>
    </row>
    <row r="49419" spans="10:10" ht="13">
      <c r="J49419" s="169"/>
    </row>
    <row r="49420" spans="10:10" ht="13">
      <c r="J49420" s="169"/>
    </row>
    <row r="49421" spans="10:10" ht="13">
      <c r="J49421" s="169"/>
    </row>
    <row r="49422" spans="10:10" ht="13">
      <c r="J49422" s="169"/>
    </row>
    <row r="49423" spans="10:10" ht="13">
      <c r="J49423" s="169"/>
    </row>
    <row r="49424" spans="10:10" ht="13">
      <c r="J49424" s="169"/>
    </row>
    <row r="49425" spans="10:10" ht="13">
      <c r="J49425" s="169"/>
    </row>
    <row r="49426" spans="10:10" ht="13">
      <c r="J49426" s="169"/>
    </row>
    <row r="49427" spans="10:10" ht="13">
      <c r="J49427" s="169"/>
    </row>
    <row r="49428" spans="10:10" ht="13">
      <c r="J49428" s="169"/>
    </row>
    <row r="49429" spans="10:10" ht="13">
      <c r="J49429" s="169"/>
    </row>
    <row r="49430" spans="10:10" ht="13">
      <c r="J49430" s="169"/>
    </row>
    <row r="49431" spans="10:10" ht="13">
      <c r="J49431" s="169"/>
    </row>
    <row r="49432" spans="10:10" ht="13">
      <c r="J49432" s="169"/>
    </row>
    <row r="49433" spans="10:10" ht="13">
      <c r="J49433" s="169"/>
    </row>
    <row r="49434" spans="10:10" ht="13">
      <c r="J49434" s="169"/>
    </row>
    <row r="49435" spans="10:10" ht="13">
      <c r="J49435" s="169"/>
    </row>
    <row r="49436" spans="10:10" ht="13">
      <c r="J49436" s="169"/>
    </row>
    <row r="49437" spans="10:10" ht="13">
      <c r="J49437" s="169"/>
    </row>
    <row r="49438" spans="10:10" ht="13">
      <c r="J49438" s="169"/>
    </row>
    <row r="49439" spans="10:10" ht="13">
      <c r="J49439" s="169"/>
    </row>
    <row r="49440" spans="10:10" ht="13">
      <c r="J49440" s="169"/>
    </row>
    <row r="49441" spans="10:10" ht="13">
      <c r="J49441" s="169"/>
    </row>
    <row r="49442" spans="10:10" ht="13">
      <c r="J49442" s="169"/>
    </row>
    <row r="49443" spans="10:10" ht="13">
      <c r="J49443" s="169"/>
    </row>
    <row r="49444" spans="10:10" ht="13">
      <c r="J49444" s="169"/>
    </row>
    <row r="49445" spans="10:10" ht="13">
      <c r="J49445" s="169"/>
    </row>
    <row r="49446" spans="10:10" ht="13">
      <c r="J49446" s="169"/>
    </row>
    <row r="49447" spans="10:10" ht="13">
      <c r="J49447" s="169"/>
    </row>
    <row r="49448" spans="10:10" ht="13">
      <c r="J49448" s="169"/>
    </row>
    <row r="49449" spans="10:10" ht="13">
      <c r="J49449" s="169"/>
    </row>
    <row r="49450" spans="10:10" ht="13">
      <c r="J49450" s="169"/>
    </row>
    <row r="49451" spans="10:10" ht="13">
      <c r="J49451" s="169"/>
    </row>
    <row r="49452" spans="10:10" ht="13">
      <c r="J49452" s="169"/>
    </row>
    <row r="49453" spans="10:10" ht="13">
      <c r="J49453" s="169"/>
    </row>
    <row r="49454" spans="10:10" ht="13">
      <c r="J49454" s="169"/>
    </row>
    <row r="49455" spans="10:10" ht="13">
      <c r="J49455" s="169"/>
    </row>
    <row r="49456" spans="10:10" ht="13">
      <c r="J49456" s="169"/>
    </row>
    <row r="49457" spans="10:10" ht="13">
      <c r="J49457" s="169"/>
    </row>
    <row r="49458" spans="10:10" ht="13">
      <c r="J49458" s="169"/>
    </row>
    <row r="49459" spans="10:10" ht="13">
      <c r="J49459" s="169"/>
    </row>
    <row r="49460" spans="10:10" ht="13">
      <c r="J49460" s="169"/>
    </row>
    <row r="49461" spans="10:10" ht="13">
      <c r="J49461" s="169"/>
    </row>
    <row r="49462" spans="10:10" ht="13">
      <c r="J49462" s="169"/>
    </row>
    <row r="49463" spans="10:10" ht="13">
      <c r="J49463" s="169"/>
    </row>
    <row r="49464" spans="10:10" ht="13">
      <c r="J49464" s="169"/>
    </row>
    <row r="49465" spans="10:10" ht="13">
      <c r="J49465" s="169"/>
    </row>
    <row r="49466" spans="10:10" ht="13">
      <c r="J49466" s="169"/>
    </row>
    <row r="49467" spans="10:10" ht="13">
      <c r="J49467" s="169"/>
    </row>
    <row r="49468" spans="10:10" ht="13">
      <c r="J49468" s="169"/>
    </row>
    <row r="49469" spans="10:10" ht="13">
      <c r="J49469" s="169"/>
    </row>
    <row r="49470" spans="10:10" ht="13">
      <c r="J49470" s="169"/>
    </row>
    <row r="49471" spans="10:10" ht="13">
      <c r="J49471" s="169"/>
    </row>
    <row r="49472" spans="10:10" ht="13">
      <c r="J49472" s="169"/>
    </row>
    <row r="49473" spans="10:10" ht="13">
      <c r="J49473" s="169"/>
    </row>
    <row r="49474" spans="10:10" ht="13">
      <c r="J49474" s="169"/>
    </row>
    <row r="49475" spans="10:10" ht="13">
      <c r="J49475" s="169"/>
    </row>
    <row r="49476" spans="10:10" ht="13">
      <c r="J49476" s="169"/>
    </row>
    <row r="49477" spans="10:10" ht="13">
      <c r="J49477" s="169"/>
    </row>
    <row r="49478" spans="10:10" ht="13">
      <c r="J49478" s="169"/>
    </row>
    <row r="49479" spans="10:10" ht="13">
      <c r="J49479" s="169"/>
    </row>
    <row r="49480" spans="10:10" ht="13">
      <c r="J49480" s="169"/>
    </row>
    <row r="49481" spans="10:10" ht="13">
      <c r="J49481" s="169"/>
    </row>
    <row r="49482" spans="10:10" ht="13">
      <c r="J49482" s="169"/>
    </row>
    <row r="49483" spans="10:10" ht="13">
      <c r="J49483" s="169"/>
    </row>
    <row r="49484" spans="10:10" ht="13">
      <c r="J49484" s="169"/>
    </row>
    <row r="49485" spans="10:10" ht="13">
      <c r="J49485" s="169"/>
    </row>
    <row r="49486" spans="10:10" ht="13">
      <c r="J49486" s="169"/>
    </row>
    <row r="49487" spans="10:10" ht="13">
      <c r="J49487" s="169"/>
    </row>
    <row r="49488" spans="10:10" ht="13">
      <c r="J49488" s="169"/>
    </row>
    <row r="49489" spans="10:10" ht="13">
      <c r="J49489" s="169"/>
    </row>
    <row r="49490" spans="10:10" ht="13">
      <c r="J49490" s="169"/>
    </row>
    <row r="49491" spans="10:10" ht="13">
      <c r="J49491" s="169"/>
    </row>
    <row r="49492" spans="10:10" ht="13">
      <c r="J49492" s="169"/>
    </row>
    <row r="49493" spans="10:10" ht="13">
      <c r="J49493" s="169"/>
    </row>
    <row r="49494" spans="10:10" ht="13">
      <c r="J49494" s="169"/>
    </row>
    <row r="49495" spans="10:10" ht="13">
      <c r="J49495" s="169"/>
    </row>
    <row r="49496" spans="10:10" ht="13">
      <c r="J49496" s="169"/>
    </row>
    <row r="49497" spans="10:10" ht="13">
      <c r="J49497" s="169"/>
    </row>
    <row r="49498" spans="10:10" ht="13">
      <c r="J49498" s="169"/>
    </row>
    <row r="49499" spans="10:10" ht="13">
      <c r="J49499" s="169"/>
    </row>
    <row r="49500" spans="10:10" ht="13">
      <c r="J49500" s="169"/>
    </row>
    <row r="49501" spans="10:10" ht="13">
      <c r="J49501" s="169"/>
    </row>
    <row r="49502" spans="10:10" ht="13">
      <c r="J49502" s="169"/>
    </row>
    <row r="49503" spans="10:10" ht="13">
      <c r="J49503" s="169"/>
    </row>
    <row r="49504" spans="10:10" ht="13">
      <c r="J49504" s="169"/>
    </row>
    <row r="49505" spans="10:10" ht="13">
      <c r="J49505" s="169"/>
    </row>
    <row r="49506" spans="10:10" ht="13">
      <c r="J49506" s="169"/>
    </row>
    <row r="49507" spans="10:10" ht="13">
      <c r="J49507" s="169"/>
    </row>
    <row r="49508" spans="10:10" ht="13">
      <c r="J49508" s="169"/>
    </row>
    <row r="49509" spans="10:10" ht="13">
      <c r="J49509" s="169"/>
    </row>
    <row r="49510" spans="10:10" ht="13">
      <c r="J49510" s="169"/>
    </row>
    <row r="49511" spans="10:10" ht="13">
      <c r="J49511" s="169"/>
    </row>
    <row r="49512" spans="10:10" ht="13">
      <c r="J49512" s="169"/>
    </row>
    <row r="49513" spans="10:10" ht="13">
      <c r="J49513" s="169"/>
    </row>
    <row r="49514" spans="10:10" ht="13">
      <c r="J49514" s="169"/>
    </row>
    <row r="49515" spans="10:10" ht="13">
      <c r="J49515" s="169"/>
    </row>
    <row r="49516" spans="10:10" ht="13">
      <c r="J49516" s="169"/>
    </row>
    <row r="49517" spans="10:10" ht="13">
      <c r="J49517" s="169"/>
    </row>
    <row r="49518" spans="10:10" ht="13">
      <c r="J49518" s="169"/>
    </row>
    <row r="49519" spans="10:10" ht="13">
      <c r="J49519" s="169"/>
    </row>
    <row r="49520" spans="10:10" ht="13">
      <c r="J49520" s="169"/>
    </row>
    <row r="49521" spans="10:10" ht="13">
      <c r="J49521" s="169"/>
    </row>
    <row r="49522" spans="10:10" ht="13">
      <c r="J49522" s="169"/>
    </row>
    <row r="49523" spans="10:10" ht="13">
      <c r="J49523" s="169"/>
    </row>
    <row r="49524" spans="10:10" ht="13">
      <c r="J49524" s="169"/>
    </row>
    <row r="49525" spans="10:10" ht="13">
      <c r="J49525" s="169"/>
    </row>
    <row r="49526" spans="10:10" ht="13">
      <c r="J49526" s="169"/>
    </row>
    <row r="49527" spans="10:10" ht="13">
      <c r="J49527" s="169"/>
    </row>
    <row r="49528" spans="10:10" ht="13">
      <c r="J49528" s="169"/>
    </row>
    <row r="49529" spans="10:10" ht="13">
      <c r="J49529" s="169"/>
    </row>
    <row r="49530" spans="10:10" ht="13">
      <c r="J49530" s="169"/>
    </row>
    <row r="49531" spans="10:10" ht="13">
      <c r="J49531" s="169"/>
    </row>
    <row r="49532" spans="10:10" ht="13">
      <c r="J49532" s="169"/>
    </row>
    <row r="49533" spans="10:10" ht="13">
      <c r="J49533" s="169"/>
    </row>
    <row r="49534" spans="10:10" ht="13">
      <c r="J49534" s="169"/>
    </row>
    <row r="49535" spans="10:10" ht="13">
      <c r="J49535" s="169"/>
    </row>
    <row r="49536" spans="10:10" ht="13">
      <c r="J49536" s="169"/>
    </row>
    <row r="49537" spans="10:10" ht="13">
      <c r="J49537" s="169"/>
    </row>
    <row r="49538" spans="10:10" ht="13">
      <c r="J49538" s="169"/>
    </row>
    <row r="49539" spans="10:10" ht="13">
      <c r="J49539" s="169"/>
    </row>
    <row r="49540" spans="10:10" ht="13">
      <c r="J49540" s="169"/>
    </row>
    <row r="49541" spans="10:10" ht="13">
      <c r="J49541" s="169"/>
    </row>
    <row r="49542" spans="10:10" ht="13">
      <c r="J49542" s="169"/>
    </row>
    <row r="49543" spans="10:10" ht="13">
      <c r="J49543" s="169"/>
    </row>
    <row r="49544" spans="10:10" ht="13">
      <c r="J49544" s="169"/>
    </row>
    <row r="49545" spans="10:10" ht="13">
      <c r="J49545" s="169"/>
    </row>
    <row r="49546" spans="10:10" ht="13">
      <c r="J49546" s="169"/>
    </row>
    <row r="49547" spans="10:10" ht="13">
      <c r="J49547" s="169"/>
    </row>
    <row r="49548" spans="10:10" ht="13">
      <c r="J49548" s="169"/>
    </row>
    <row r="49549" spans="10:10" ht="13">
      <c r="J49549" s="169"/>
    </row>
    <row r="49550" spans="10:10" ht="13">
      <c r="J49550" s="169"/>
    </row>
    <row r="49551" spans="10:10" ht="13">
      <c r="J49551" s="169"/>
    </row>
    <row r="49552" spans="10:10" ht="13">
      <c r="J49552" s="169"/>
    </row>
    <row r="49553" spans="10:10" ht="13">
      <c r="J49553" s="169"/>
    </row>
    <row r="49554" spans="10:10" ht="13">
      <c r="J49554" s="169"/>
    </row>
    <row r="49555" spans="10:10" ht="13">
      <c r="J49555" s="169"/>
    </row>
    <row r="49556" spans="10:10" ht="13">
      <c r="J49556" s="169"/>
    </row>
    <row r="49557" spans="10:10" ht="13">
      <c r="J49557" s="169"/>
    </row>
    <row r="49558" spans="10:10" ht="13">
      <c r="J49558" s="169"/>
    </row>
    <row r="49559" spans="10:10" ht="13">
      <c r="J49559" s="169"/>
    </row>
    <row r="49560" spans="10:10" ht="13">
      <c r="J49560" s="169"/>
    </row>
    <row r="49561" spans="10:10" ht="13">
      <c r="J49561" s="169"/>
    </row>
    <row r="49562" spans="10:10" ht="13">
      <c r="J49562" s="169"/>
    </row>
    <row r="49563" spans="10:10" ht="13">
      <c r="J49563" s="169"/>
    </row>
    <row r="49564" spans="10:10" ht="13">
      <c r="J49564" s="169"/>
    </row>
    <row r="49565" spans="10:10" ht="13">
      <c r="J49565" s="169"/>
    </row>
    <row r="49566" spans="10:10" ht="13">
      <c r="J49566" s="169"/>
    </row>
    <row r="49567" spans="10:10" ht="13">
      <c r="J49567" s="169"/>
    </row>
    <row r="49568" spans="10:10" ht="13">
      <c r="J49568" s="169"/>
    </row>
    <row r="49569" spans="10:10" ht="13">
      <c r="J49569" s="169"/>
    </row>
    <row r="49570" spans="10:10" ht="13">
      <c r="J49570" s="169"/>
    </row>
    <row r="49571" spans="10:10" ht="13">
      <c r="J49571" s="169"/>
    </row>
    <row r="49572" spans="10:10" ht="13">
      <c r="J49572" s="169"/>
    </row>
    <row r="49573" spans="10:10" ht="13">
      <c r="J49573" s="169"/>
    </row>
    <row r="49574" spans="10:10" ht="13">
      <c r="J49574" s="169"/>
    </row>
    <row r="49575" spans="10:10" ht="13">
      <c r="J49575" s="169"/>
    </row>
    <row r="49576" spans="10:10" ht="13">
      <c r="J49576" s="169"/>
    </row>
    <row r="49577" spans="10:10" ht="13">
      <c r="J49577" s="169"/>
    </row>
    <row r="49578" spans="10:10" ht="13">
      <c r="J49578" s="169"/>
    </row>
    <row r="49579" spans="10:10" ht="13">
      <c r="J49579" s="169"/>
    </row>
    <row r="49580" spans="10:10" ht="13">
      <c r="J49580" s="169"/>
    </row>
    <row r="49581" spans="10:10" ht="13">
      <c r="J49581" s="169"/>
    </row>
    <row r="49582" spans="10:10" ht="13">
      <c r="J49582" s="169"/>
    </row>
    <row r="49583" spans="10:10" ht="13">
      <c r="J49583" s="169"/>
    </row>
    <row r="49584" spans="10:10" ht="13">
      <c r="J49584" s="169"/>
    </row>
    <row r="49585" spans="10:10" ht="13">
      <c r="J49585" s="169"/>
    </row>
    <row r="49586" spans="10:10" ht="13">
      <c r="J49586" s="169"/>
    </row>
    <row r="49587" spans="10:10" ht="13">
      <c r="J49587" s="169"/>
    </row>
    <row r="49588" spans="10:10" ht="13">
      <c r="J49588" s="169"/>
    </row>
    <row r="49589" spans="10:10" ht="13">
      <c r="J49589" s="169"/>
    </row>
    <row r="49590" spans="10:10" ht="13">
      <c r="J49590" s="169"/>
    </row>
    <row r="49591" spans="10:10" ht="13">
      <c r="J49591" s="169"/>
    </row>
    <row r="49592" spans="10:10" ht="13">
      <c r="J49592" s="169"/>
    </row>
    <row r="49593" spans="10:10" ht="13">
      <c r="J49593" s="169"/>
    </row>
    <row r="49594" spans="10:10" ht="13">
      <c r="J49594" s="169"/>
    </row>
    <row r="49595" spans="10:10" ht="13">
      <c r="J49595" s="169"/>
    </row>
    <row r="49596" spans="10:10" ht="13">
      <c r="J49596" s="169"/>
    </row>
    <row r="49597" spans="10:10" ht="13">
      <c r="J49597" s="169"/>
    </row>
    <row r="49598" spans="10:10" ht="13">
      <c r="J49598" s="169"/>
    </row>
    <row r="49599" spans="10:10" ht="13">
      <c r="J49599" s="169"/>
    </row>
    <row r="49600" spans="10:10" ht="13">
      <c r="J49600" s="169"/>
    </row>
    <row r="49601" spans="10:10" ht="13">
      <c r="J49601" s="169"/>
    </row>
    <row r="49602" spans="10:10" ht="13">
      <c r="J49602" s="169"/>
    </row>
    <row r="49603" spans="10:10" ht="13">
      <c r="J49603" s="169"/>
    </row>
    <row r="49604" spans="10:10" ht="13">
      <c r="J49604" s="169"/>
    </row>
    <row r="49605" spans="10:10" ht="13">
      <c r="J49605" s="169"/>
    </row>
    <row r="49606" spans="10:10" ht="13">
      <c r="J49606" s="169"/>
    </row>
    <row r="49607" spans="10:10" ht="13">
      <c r="J49607" s="169"/>
    </row>
    <row r="49608" spans="10:10" ht="13">
      <c r="J49608" s="169"/>
    </row>
    <row r="49609" spans="10:10" ht="13">
      <c r="J49609" s="169"/>
    </row>
    <row r="49610" spans="10:10" ht="13">
      <c r="J49610" s="169"/>
    </row>
    <row r="49611" spans="10:10" ht="13">
      <c r="J49611" s="169"/>
    </row>
    <row r="49612" spans="10:10" ht="13">
      <c r="J49612" s="169"/>
    </row>
    <row r="49613" spans="10:10" ht="13">
      <c r="J49613" s="169"/>
    </row>
    <row r="49614" spans="10:10" ht="13">
      <c r="J49614" s="169"/>
    </row>
    <row r="49615" spans="10:10" ht="13">
      <c r="J49615" s="169"/>
    </row>
    <row r="49616" spans="10:10" ht="13">
      <c r="J49616" s="169"/>
    </row>
    <row r="49617" spans="10:10" ht="13">
      <c r="J49617" s="169"/>
    </row>
    <row r="49618" spans="10:10" ht="13">
      <c r="J49618" s="169"/>
    </row>
    <row r="49619" spans="10:10" ht="13">
      <c r="J49619" s="169"/>
    </row>
    <row r="49620" spans="10:10" ht="13">
      <c r="J49620" s="169"/>
    </row>
    <row r="49621" spans="10:10" ht="13">
      <c r="J49621" s="169"/>
    </row>
    <row r="49622" spans="10:10" ht="13">
      <c r="J49622" s="169"/>
    </row>
    <row r="49623" spans="10:10" ht="13">
      <c r="J49623" s="169"/>
    </row>
    <row r="49624" spans="10:10" ht="13">
      <c r="J49624" s="169"/>
    </row>
    <row r="49625" spans="10:10" ht="13">
      <c r="J49625" s="169"/>
    </row>
    <row r="49626" spans="10:10" ht="13">
      <c r="J49626" s="169"/>
    </row>
    <row r="49627" spans="10:10" ht="13">
      <c r="J49627" s="169"/>
    </row>
    <row r="49628" spans="10:10" ht="13">
      <c r="J49628" s="169"/>
    </row>
    <row r="49629" spans="10:10" ht="13">
      <c r="J49629" s="169"/>
    </row>
    <row r="49630" spans="10:10" ht="13">
      <c r="J49630" s="169"/>
    </row>
    <row r="49631" spans="10:10" ht="13">
      <c r="J49631" s="169"/>
    </row>
    <row r="49632" spans="10:10" ht="13">
      <c r="J49632" s="169"/>
    </row>
    <row r="49633" spans="10:10" ht="13">
      <c r="J49633" s="169"/>
    </row>
    <row r="49634" spans="10:10" ht="13">
      <c r="J49634" s="169"/>
    </row>
    <row r="49635" spans="10:10" ht="13">
      <c r="J49635" s="169"/>
    </row>
    <row r="49636" spans="10:10" ht="13">
      <c r="J49636" s="169"/>
    </row>
    <row r="49637" spans="10:10" ht="13">
      <c r="J49637" s="169"/>
    </row>
    <row r="49638" spans="10:10" ht="13">
      <c r="J49638" s="169"/>
    </row>
    <row r="49639" spans="10:10" ht="13">
      <c r="J49639" s="169"/>
    </row>
    <row r="49640" spans="10:10" ht="13">
      <c r="J49640" s="169"/>
    </row>
    <row r="49641" spans="10:10" ht="13">
      <c r="J49641" s="169"/>
    </row>
    <row r="49642" spans="10:10" ht="13">
      <c r="J49642" s="169"/>
    </row>
    <row r="49643" spans="10:10" ht="13">
      <c r="J49643" s="169"/>
    </row>
    <row r="49644" spans="10:10" ht="13">
      <c r="J49644" s="169"/>
    </row>
    <row r="49645" spans="10:10" ht="13">
      <c r="J49645" s="169"/>
    </row>
    <row r="49646" spans="10:10" ht="13">
      <c r="J49646" s="169"/>
    </row>
    <row r="49647" spans="10:10" ht="13">
      <c r="J49647" s="169"/>
    </row>
    <row r="49648" spans="10:10" ht="13">
      <c r="J49648" s="169"/>
    </row>
    <row r="49649" spans="10:10" ht="13">
      <c r="J49649" s="169"/>
    </row>
    <row r="49650" spans="10:10" ht="13">
      <c r="J49650" s="169"/>
    </row>
    <row r="49651" spans="10:10" ht="13">
      <c r="J49651" s="169"/>
    </row>
    <row r="49652" spans="10:10" ht="13">
      <c r="J49652" s="169"/>
    </row>
    <row r="49653" spans="10:10" ht="13">
      <c r="J49653" s="169"/>
    </row>
    <row r="49654" spans="10:10" ht="13">
      <c r="J49654" s="169"/>
    </row>
    <row r="49655" spans="10:10" ht="13">
      <c r="J49655" s="169"/>
    </row>
    <row r="49656" spans="10:10" ht="13">
      <c r="J49656" s="169"/>
    </row>
    <row r="49657" spans="10:10" ht="13">
      <c r="J49657" s="169"/>
    </row>
    <row r="49658" spans="10:10" ht="13">
      <c r="J49658" s="169"/>
    </row>
    <row r="49659" spans="10:10" ht="13">
      <c r="J49659" s="169"/>
    </row>
    <row r="49660" spans="10:10" ht="13">
      <c r="J49660" s="169"/>
    </row>
    <row r="49661" spans="10:10" ht="13">
      <c r="J49661" s="169"/>
    </row>
    <row r="49662" spans="10:10" ht="13">
      <c r="J49662" s="169"/>
    </row>
    <row r="49663" spans="10:10" ht="13">
      <c r="J49663" s="169"/>
    </row>
    <row r="49664" spans="10:10" ht="13">
      <c r="J49664" s="169"/>
    </row>
    <row r="49665" spans="10:10" ht="13">
      <c r="J49665" s="169"/>
    </row>
    <row r="49666" spans="10:10" ht="13">
      <c r="J49666" s="169"/>
    </row>
    <row r="49667" spans="10:10" ht="13">
      <c r="J49667" s="169"/>
    </row>
    <row r="49668" spans="10:10" ht="13">
      <c r="J49668" s="169"/>
    </row>
    <row r="49669" spans="10:10" ht="13">
      <c r="J49669" s="169"/>
    </row>
    <row r="49670" spans="10:10" ht="13">
      <c r="J49670" s="169"/>
    </row>
    <row r="49671" spans="10:10" ht="13">
      <c r="J49671" s="169"/>
    </row>
    <row r="49672" spans="10:10" ht="13">
      <c r="J49672" s="169"/>
    </row>
    <row r="49673" spans="10:10" ht="13">
      <c r="J49673" s="169"/>
    </row>
    <row r="49674" spans="10:10" ht="13">
      <c r="J49674" s="169"/>
    </row>
    <row r="49675" spans="10:10" ht="13">
      <c r="J49675" s="169"/>
    </row>
    <row r="49676" spans="10:10" ht="13">
      <c r="J49676" s="169"/>
    </row>
    <row r="49677" spans="10:10" ht="13">
      <c r="J49677" s="169"/>
    </row>
    <row r="49678" spans="10:10" ht="13">
      <c r="J49678" s="169"/>
    </row>
    <row r="49679" spans="10:10" ht="13">
      <c r="J49679" s="169"/>
    </row>
    <row r="49680" spans="10:10" ht="13">
      <c r="J49680" s="169"/>
    </row>
    <row r="49681" spans="10:10" ht="13">
      <c r="J49681" s="169"/>
    </row>
    <row r="49682" spans="10:10" ht="13">
      <c r="J49682" s="169"/>
    </row>
    <row r="49683" spans="10:10" ht="13">
      <c r="J49683" s="169"/>
    </row>
    <row r="49684" spans="10:10" ht="13">
      <c r="J49684" s="169"/>
    </row>
    <row r="49685" spans="10:10" ht="13">
      <c r="J49685" s="169"/>
    </row>
    <row r="49686" spans="10:10" ht="13">
      <c r="J49686" s="169"/>
    </row>
    <row r="49687" spans="10:10" ht="13">
      <c r="J49687" s="169"/>
    </row>
    <row r="49688" spans="10:10" ht="13">
      <c r="J49688" s="169"/>
    </row>
    <row r="49689" spans="10:10" ht="13">
      <c r="J49689" s="169"/>
    </row>
    <row r="49690" spans="10:10" ht="13">
      <c r="J49690" s="169"/>
    </row>
    <row r="49691" spans="10:10" ht="13">
      <c r="J49691" s="169"/>
    </row>
    <row r="49692" spans="10:10" ht="13">
      <c r="J49692" s="169"/>
    </row>
    <row r="49693" spans="10:10" ht="13">
      <c r="J49693" s="169"/>
    </row>
    <row r="49694" spans="10:10" ht="13">
      <c r="J49694" s="169"/>
    </row>
    <row r="49695" spans="10:10" ht="13">
      <c r="J49695" s="169"/>
    </row>
    <row r="49696" spans="10:10" ht="13">
      <c r="J49696" s="169"/>
    </row>
    <row r="49697" spans="10:10" ht="13">
      <c r="J49697" s="169"/>
    </row>
    <row r="49698" spans="10:10" ht="13">
      <c r="J49698" s="169"/>
    </row>
    <row r="49699" spans="10:10" ht="13">
      <c r="J49699" s="169"/>
    </row>
    <row r="49700" spans="10:10" ht="13">
      <c r="J49700" s="169"/>
    </row>
    <row r="49701" spans="10:10" ht="13">
      <c r="J49701" s="169"/>
    </row>
    <row r="49702" spans="10:10" ht="13">
      <c r="J49702" s="169"/>
    </row>
    <row r="49703" spans="10:10" ht="13">
      <c r="J49703" s="169"/>
    </row>
    <row r="49704" spans="10:10" ht="13">
      <c r="J49704" s="169"/>
    </row>
    <row r="49705" spans="10:10" ht="13">
      <c r="J49705" s="169"/>
    </row>
    <row r="49706" spans="10:10" ht="13">
      <c r="J49706" s="169"/>
    </row>
    <row r="49707" spans="10:10" ht="13">
      <c r="J49707" s="169"/>
    </row>
    <row r="49708" spans="10:10" ht="13">
      <c r="J49708" s="169"/>
    </row>
    <row r="49709" spans="10:10" ht="13">
      <c r="J49709" s="169"/>
    </row>
    <row r="49710" spans="10:10" ht="13">
      <c r="J49710" s="169"/>
    </row>
    <row r="49711" spans="10:10" ht="13">
      <c r="J49711" s="169"/>
    </row>
    <row r="49712" spans="10:10" ht="13">
      <c r="J49712" s="169"/>
    </row>
    <row r="49713" spans="10:10" ht="13">
      <c r="J49713" s="169"/>
    </row>
    <row r="49714" spans="10:10" ht="13">
      <c r="J49714" s="169"/>
    </row>
    <row r="49715" spans="10:10" ht="13">
      <c r="J49715" s="169"/>
    </row>
    <row r="49716" spans="10:10" ht="13">
      <c r="J49716" s="169"/>
    </row>
    <row r="49717" spans="10:10" ht="13">
      <c r="J49717" s="169"/>
    </row>
    <row r="49718" spans="10:10" ht="13">
      <c r="J49718" s="169"/>
    </row>
    <row r="49719" spans="10:10" ht="13">
      <c r="J49719" s="169"/>
    </row>
    <row r="49720" spans="10:10" ht="13">
      <c r="J49720" s="169"/>
    </row>
    <row r="49721" spans="10:10" ht="13">
      <c r="J49721" s="169"/>
    </row>
    <row r="49722" spans="10:10" ht="13">
      <c r="J49722" s="169"/>
    </row>
    <row r="49723" spans="10:10" ht="13">
      <c r="J49723" s="169"/>
    </row>
    <row r="49724" spans="10:10" ht="13">
      <c r="J49724" s="169"/>
    </row>
    <row r="49725" spans="10:10" ht="13">
      <c r="J49725" s="169"/>
    </row>
    <row r="49726" spans="10:10" ht="13">
      <c r="J49726" s="169"/>
    </row>
    <row r="49727" spans="10:10" ht="13">
      <c r="J49727" s="169"/>
    </row>
    <row r="49728" spans="10:10" ht="13">
      <c r="J49728" s="169"/>
    </row>
    <row r="49729" spans="10:10" ht="13">
      <c r="J49729" s="169"/>
    </row>
    <row r="49730" spans="10:10" ht="13">
      <c r="J49730" s="169"/>
    </row>
    <row r="49731" spans="10:10" ht="13">
      <c r="J49731" s="169"/>
    </row>
    <row r="49732" spans="10:10" ht="13">
      <c r="J49732" s="169"/>
    </row>
    <row r="49733" spans="10:10" ht="13">
      <c r="J49733" s="169"/>
    </row>
    <row r="49734" spans="10:10" ht="13">
      <c r="J49734" s="169"/>
    </row>
    <row r="49735" spans="10:10" ht="13">
      <c r="J49735" s="169"/>
    </row>
    <row r="49736" spans="10:10" ht="13">
      <c r="J49736" s="169"/>
    </row>
    <row r="49737" spans="10:10" ht="13">
      <c r="J49737" s="169"/>
    </row>
    <row r="49738" spans="10:10" ht="13">
      <c r="J49738" s="169"/>
    </row>
    <row r="49739" spans="10:10" ht="13">
      <c r="J49739" s="169"/>
    </row>
    <row r="49740" spans="10:10" ht="13">
      <c r="J49740" s="169"/>
    </row>
    <row r="49741" spans="10:10" ht="13">
      <c r="J49741" s="169"/>
    </row>
    <row r="49742" spans="10:10" ht="13">
      <c r="J49742" s="169"/>
    </row>
    <row r="49743" spans="10:10" ht="13">
      <c r="J49743" s="169"/>
    </row>
    <row r="49744" spans="10:10" ht="13">
      <c r="J49744" s="169"/>
    </row>
    <row r="49745" spans="10:10" ht="13">
      <c r="J49745" s="169"/>
    </row>
    <row r="49746" spans="10:10" ht="13">
      <c r="J49746" s="169"/>
    </row>
    <row r="49747" spans="10:10" ht="13">
      <c r="J49747" s="169"/>
    </row>
    <row r="49748" spans="10:10" ht="13">
      <c r="J49748" s="169"/>
    </row>
    <row r="49749" spans="10:10" ht="13">
      <c r="J49749" s="169"/>
    </row>
    <row r="49750" spans="10:10" ht="13">
      <c r="J49750" s="169"/>
    </row>
    <row r="49751" spans="10:10" ht="13">
      <c r="J49751" s="169"/>
    </row>
    <row r="49752" spans="10:10" ht="13">
      <c r="J49752" s="169"/>
    </row>
    <row r="49753" spans="10:10" ht="13">
      <c r="J49753" s="169"/>
    </row>
    <row r="49754" spans="10:10" ht="13">
      <c r="J49754" s="169"/>
    </row>
    <row r="49755" spans="10:10" ht="13">
      <c r="J49755" s="169"/>
    </row>
    <row r="49756" spans="10:10" ht="13">
      <c r="J49756" s="169"/>
    </row>
    <row r="49757" spans="10:10" ht="13">
      <c r="J49757" s="169"/>
    </row>
    <row r="49758" spans="10:10" ht="13">
      <c r="J49758" s="169"/>
    </row>
    <row r="49759" spans="10:10" ht="13">
      <c r="J49759" s="169"/>
    </row>
    <row r="49760" spans="10:10" ht="13">
      <c r="J49760" s="169"/>
    </row>
    <row r="49761" spans="10:10" ht="13">
      <c r="J49761" s="169"/>
    </row>
    <row r="49762" spans="10:10" ht="13">
      <c r="J49762" s="169"/>
    </row>
    <row r="49763" spans="10:10" ht="13">
      <c r="J49763" s="169"/>
    </row>
    <row r="49764" spans="10:10" ht="13">
      <c r="J49764" s="169"/>
    </row>
    <row r="49765" spans="10:10" ht="13">
      <c r="J49765" s="169"/>
    </row>
    <row r="49766" spans="10:10" ht="13">
      <c r="J49766" s="169"/>
    </row>
    <row r="49767" spans="10:10" ht="13">
      <c r="J49767" s="169"/>
    </row>
    <row r="49768" spans="10:10" ht="13">
      <c r="J49768" s="169"/>
    </row>
    <row r="49769" spans="10:10" ht="13">
      <c r="J49769" s="169"/>
    </row>
    <row r="49770" spans="10:10" ht="13">
      <c r="J49770" s="169"/>
    </row>
    <row r="49771" spans="10:10" ht="13">
      <c r="J49771" s="169"/>
    </row>
    <row r="49772" spans="10:10" ht="13">
      <c r="J49772" s="169"/>
    </row>
    <row r="49773" spans="10:10" ht="13">
      <c r="J49773" s="169"/>
    </row>
    <row r="49774" spans="10:10" ht="13">
      <c r="J49774" s="169"/>
    </row>
    <row r="49775" spans="10:10" ht="13">
      <c r="J49775" s="169"/>
    </row>
    <row r="49776" spans="10:10" ht="13">
      <c r="J49776" s="169"/>
    </row>
    <row r="49777" spans="10:10" ht="13">
      <c r="J49777" s="169"/>
    </row>
    <row r="49778" spans="10:10" ht="13">
      <c r="J49778" s="169"/>
    </row>
    <row r="49779" spans="10:10" ht="13">
      <c r="J49779" s="169"/>
    </row>
    <row r="49780" spans="10:10" ht="13">
      <c r="J49780" s="169"/>
    </row>
    <row r="49781" spans="10:10" ht="13">
      <c r="J49781" s="169"/>
    </row>
    <row r="49782" spans="10:10" ht="13">
      <c r="J49782" s="169"/>
    </row>
    <row r="49783" spans="10:10" ht="13">
      <c r="J49783" s="169"/>
    </row>
    <row r="49784" spans="10:10" ht="13">
      <c r="J49784" s="169"/>
    </row>
    <row r="49785" spans="10:10" ht="13">
      <c r="J49785" s="169"/>
    </row>
    <row r="49786" spans="10:10" ht="13">
      <c r="J49786" s="169"/>
    </row>
    <row r="49787" spans="10:10" ht="13">
      <c r="J49787" s="169"/>
    </row>
    <row r="49788" spans="10:10" ht="13">
      <c r="J49788" s="169"/>
    </row>
    <row r="49789" spans="10:10" ht="13">
      <c r="J49789" s="169"/>
    </row>
    <row r="49790" spans="10:10" ht="13">
      <c r="J49790" s="169"/>
    </row>
    <row r="49791" spans="10:10" ht="13">
      <c r="J49791" s="169"/>
    </row>
    <row r="49792" spans="10:10" ht="13">
      <c r="J49792" s="169"/>
    </row>
    <row r="49793" spans="10:10" ht="13">
      <c r="J49793" s="169"/>
    </row>
    <row r="49794" spans="10:10" ht="13">
      <c r="J49794" s="169"/>
    </row>
    <row r="49795" spans="10:10" ht="13">
      <c r="J49795" s="169"/>
    </row>
    <row r="49796" spans="10:10" ht="13">
      <c r="J49796" s="169"/>
    </row>
    <row r="49797" spans="10:10" ht="13">
      <c r="J49797" s="169"/>
    </row>
    <row r="49798" spans="10:10" ht="13">
      <c r="J49798" s="169"/>
    </row>
    <row r="49799" spans="10:10" ht="13">
      <c r="J49799" s="169"/>
    </row>
    <row r="49800" spans="10:10" ht="13">
      <c r="J49800" s="169"/>
    </row>
    <row r="49801" spans="10:10" ht="13">
      <c r="J49801" s="169"/>
    </row>
    <row r="49802" spans="10:10" ht="13">
      <c r="J49802" s="169"/>
    </row>
    <row r="49803" spans="10:10" ht="13">
      <c r="J49803" s="169"/>
    </row>
    <row r="49804" spans="10:10" ht="13">
      <c r="J49804" s="169"/>
    </row>
    <row r="49805" spans="10:10" ht="13">
      <c r="J49805" s="169"/>
    </row>
    <row r="49806" spans="10:10" ht="13">
      <c r="J49806" s="169"/>
    </row>
    <row r="49807" spans="10:10" ht="13">
      <c r="J49807" s="169"/>
    </row>
    <row r="49808" spans="10:10" ht="13">
      <c r="J49808" s="169"/>
    </row>
    <row r="49809" spans="10:10" ht="13">
      <c r="J49809" s="169"/>
    </row>
    <row r="49810" spans="10:10" ht="13">
      <c r="J49810" s="169"/>
    </row>
    <row r="49811" spans="10:10" ht="13">
      <c r="J49811" s="169"/>
    </row>
    <row r="49812" spans="10:10" ht="13">
      <c r="J49812" s="169"/>
    </row>
    <row r="49813" spans="10:10" ht="13">
      <c r="J49813" s="169"/>
    </row>
    <row r="49814" spans="10:10" ht="13">
      <c r="J49814" s="169"/>
    </row>
    <row r="49815" spans="10:10" ht="13">
      <c r="J49815" s="169"/>
    </row>
    <row r="49816" spans="10:10" ht="13">
      <c r="J49816" s="169"/>
    </row>
    <row r="49817" spans="10:10" ht="13">
      <c r="J49817" s="169"/>
    </row>
    <row r="49818" spans="10:10" ht="13">
      <c r="J49818" s="169"/>
    </row>
    <row r="49819" spans="10:10" ht="13">
      <c r="J49819" s="169"/>
    </row>
    <row r="49820" spans="10:10" ht="13">
      <c r="J49820" s="169"/>
    </row>
    <row r="49821" spans="10:10" ht="13">
      <c r="J49821" s="169"/>
    </row>
    <row r="49822" spans="10:10" ht="13">
      <c r="J49822" s="169"/>
    </row>
    <row r="49823" spans="10:10" ht="13">
      <c r="J49823" s="169"/>
    </row>
    <row r="49824" spans="10:10" ht="13">
      <c r="J49824" s="169"/>
    </row>
    <row r="49825" spans="10:10" ht="13">
      <c r="J49825" s="169"/>
    </row>
    <row r="49826" spans="10:10" ht="13">
      <c r="J49826" s="169"/>
    </row>
    <row r="49827" spans="10:10" ht="13">
      <c r="J49827" s="169"/>
    </row>
    <row r="49828" spans="10:10" ht="13">
      <c r="J49828" s="169"/>
    </row>
    <row r="49829" spans="10:10" ht="13">
      <c r="J49829" s="169"/>
    </row>
    <row r="49830" spans="10:10" ht="13">
      <c r="J49830" s="169"/>
    </row>
    <row r="49831" spans="10:10" ht="13">
      <c r="J49831" s="169"/>
    </row>
    <row r="49832" spans="10:10" ht="13">
      <c r="J49832" s="169"/>
    </row>
    <row r="49833" spans="10:10" ht="13">
      <c r="J49833" s="169"/>
    </row>
    <row r="49834" spans="10:10" ht="13">
      <c r="J49834" s="169"/>
    </row>
    <row r="49835" spans="10:10" ht="13">
      <c r="J49835" s="169"/>
    </row>
    <row r="49836" spans="10:10" ht="13">
      <c r="J49836" s="169"/>
    </row>
    <row r="49837" spans="10:10" ht="13">
      <c r="J49837" s="169"/>
    </row>
    <row r="49838" spans="10:10" ht="13">
      <c r="J49838" s="169"/>
    </row>
    <row r="49839" spans="10:10" ht="13">
      <c r="J49839" s="169"/>
    </row>
    <row r="49840" spans="10:10" ht="13">
      <c r="J49840" s="169"/>
    </row>
    <row r="49841" spans="10:10" ht="13">
      <c r="J49841" s="169"/>
    </row>
    <row r="49842" spans="10:10" ht="13">
      <c r="J49842" s="169"/>
    </row>
    <row r="49843" spans="10:10" ht="13">
      <c r="J49843" s="169"/>
    </row>
    <row r="49844" spans="10:10" ht="13">
      <c r="J49844" s="169"/>
    </row>
    <row r="49845" spans="10:10" ht="13">
      <c r="J49845" s="169"/>
    </row>
    <row r="49846" spans="10:10" ht="13">
      <c r="J49846" s="169"/>
    </row>
    <row r="49847" spans="10:10" ht="13">
      <c r="J49847" s="169"/>
    </row>
    <row r="49848" spans="10:10" ht="13">
      <c r="J49848" s="169"/>
    </row>
    <row r="49849" spans="10:10" ht="13">
      <c r="J49849" s="169"/>
    </row>
    <row r="49850" spans="10:10" ht="13">
      <c r="J49850" s="169"/>
    </row>
    <row r="49851" spans="10:10" ht="13">
      <c r="J49851" s="169"/>
    </row>
    <row r="49852" spans="10:10" ht="13">
      <c r="J49852" s="169"/>
    </row>
    <row r="49853" spans="10:10" ht="13">
      <c r="J49853" s="169"/>
    </row>
    <row r="49854" spans="10:10" ht="13">
      <c r="J49854" s="169"/>
    </row>
    <row r="49855" spans="10:10" ht="13">
      <c r="J49855" s="169"/>
    </row>
    <row r="49856" spans="10:10" ht="13">
      <c r="J49856" s="169"/>
    </row>
    <row r="49857" spans="10:10" ht="13">
      <c r="J49857" s="169"/>
    </row>
    <row r="49858" spans="10:10" ht="13">
      <c r="J49858" s="169"/>
    </row>
    <row r="49859" spans="10:10" ht="13">
      <c r="J49859" s="169"/>
    </row>
    <row r="49860" spans="10:10" ht="13">
      <c r="J49860" s="169"/>
    </row>
    <row r="49861" spans="10:10" ht="13">
      <c r="J49861" s="169"/>
    </row>
    <row r="49862" spans="10:10" ht="13">
      <c r="J49862" s="169"/>
    </row>
    <row r="49863" spans="10:10" ht="13">
      <c r="J49863" s="169"/>
    </row>
    <row r="49864" spans="10:10" ht="13">
      <c r="J49864" s="169"/>
    </row>
    <row r="49865" spans="10:10" ht="13">
      <c r="J49865" s="169"/>
    </row>
    <row r="49866" spans="10:10" ht="13">
      <c r="J49866" s="169"/>
    </row>
    <row r="49867" spans="10:10" ht="13">
      <c r="J49867" s="169"/>
    </row>
    <row r="49868" spans="10:10" ht="13">
      <c r="J49868" s="169"/>
    </row>
    <row r="49869" spans="10:10" ht="13">
      <c r="J49869" s="169"/>
    </row>
    <row r="49870" spans="10:10" ht="13">
      <c r="J49870" s="169"/>
    </row>
    <row r="49871" spans="10:10" ht="13">
      <c r="J49871" s="169"/>
    </row>
    <row r="49872" spans="10:10" ht="13">
      <c r="J49872" s="169"/>
    </row>
    <row r="49873" spans="10:10" ht="13">
      <c r="J49873" s="169"/>
    </row>
    <row r="49874" spans="10:10" ht="13">
      <c r="J49874" s="169"/>
    </row>
    <row r="49875" spans="10:10" ht="13">
      <c r="J49875" s="169"/>
    </row>
    <row r="49876" spans="10:10" ht="13">
      <c r="J49876" s="169"/>
    </row>
    <row r="49877" spans="10:10" ht="13">
      <c r="J49877" s="169"/>
    </row>
    <row r="49878" spans="10:10" ht="13">
      <c r="J49878" s="169"/>
    </row>
    <row r="49879" spans="10:10" ht="13">
      <c r="J49879" s="169"/>
    </row>
    <row r="49880" spans="10:10" ht="13">
      <c r="J49880" s="169"/>
    </row>
    <row r="49881" spans="10:10" ht="13">
      <c r="J49881" s="169"/>
    </row>
    <row r="49882" spans="10:10" ht="13">
      <c r="J49882" s="169"/>
    </row>
    <row r="49883" spans="10:10" ht="13">
      <c r="J49883" s="169"/>
    </row>
    <row r="49884" spans="10:10" ht="13">
      <c r="J49884" s="169"/>
    </row>
    <row r="49885" spans="10:10" ht="13">
      <c r="J49885" s="169"/>
    </row>
    <row r="49886" spans="10:10" ht="13">
      <c r="J49886" s="169"/>
    </row>
    <row r="49887" spans="10:10" ht="13">
      <c r="J49887" s="169"/>
    </row>
    <row r="49888" spans="10:10" ht="13">
      <c r="J49888" s="169"/>
    </row>
    <row r="49889" spans="10:10" ht="13">
      <c r="J49889" s="169"/>
    </row>
    <row r="49890" spans="10:10" ht="13">
      <c r="J49890" s="169"/>
    </row>
    <row r="49891" spans="10:10" ht="13">
      <c r="J49891" s="169"/>
    </row>
    <row r="49892" spans="10:10" ht="13">
      <c r="J49892" s="169"/>
    </row>
    <row r="49893" spans="10:10" ht="13">
      <c r="J49893" s="169"/>
    </row>
    <row r="49894" spans="10:10" ht="13">
      <c r="J49894" s="169"/>
    </row>
    <row r="49895" spans="10:10" ht="13">
      <c r="J49895" s="169"/>
    </row>
    <row r="49896" spans="10:10" ht="13">
      <c r="J49896" s="169"/>
    </row>
    <row r="49897" spans="10:10" ht="13">
      <c r="J49897" s="169"/>
    </row>
    <row r="49898" spans="10:10" ht="13">
      <c r="J49898" s="169"/>
    </row>
    <row r="49899" spans="10:10" ht="13">
      <c r="J49899" s="169"/>
    </row>
    <row r="49900" spans="10:10" ht="13">
      <c r="J49900" s="169"/>
    </row>
    <row r="49901" spans="10:10" ht="13">
      <c r="J49901" s="169"/>
    </row>
    <row r="49902" spans="10:10" ht="13">
      <c r="J49902" s="169"/>
    </row>
    <row r="49903" spans="10:10" ht="13">
      <c r="J49903" s="169"/>
    </row>
    <row r="49904" spans="10:10" ht="13">
      <c r="J49904" s="169"/>
    </row>
    <row r="49905" spans="10:10" ht="13">
      <c r="J49905" s="169"/>
    </row>
    <row r="49906" spans="10:10" ht="13">
      <c r="J49906" s="169"/>
    </row>
    <row r="49907" spans="10:10" ht="13">
      <c r="J49907" s="169"/>
    </row>
    <row r="49908" spans="10:10" ht="13">
      <c r="J49908" s="169"/>
    </row>
    <row r="49909" spans="10:10" ht="13">
      <c r="J49909" s="169"/>
    </row>
    <row r="49910" spans="10:10" ht="13">
      <c r="J49910" s="169"/>
    </row>
    <row r="49911" spans="10:10" ht="13">
      <c r="J49911" s="169"/>
    </row>
    <row r="49912" spans="10:10" ht="13">
      <c r="J49912" s="169"/>
    </row>
    <row r="49913" spans="10:10" ht="13">
      <c r="J49913" s="169"/>
    </row>
    <row r="49914" spans="10:10" ht="13">
      <c r="J49914" s="169"/>
    </row>
    <row r="49915" spans="10:10" ht="13">
      <c r="J49915" s="169"/>
    </row>
    <row r="49916" spans="10:10" ht="13">
      <c r="J49916" s="169"/>
    </row>
    <row r="49917" spans="10:10" ht="13">
      <c r="J49917" s="169"/>
    </row>
    <row r="49918" spans="10:10" ht="13">
      <c r="J49918" s="169"/>
    </row>
    <row r="49919" spans="10:10" ht="13">
      <c r="J49919" s="169"/>
    </row>
    <row r="49920" spans="10:10" ht="13">
      <c r="J49920" s="169"/>
    </row>
    <row r="49921" spans="10:10" ht="13">
      <c r="J49921" s="169"/>
    </row>
    <row r="49922" spans="10:10" ht="13">
      <c r="J49922" s="169"/>
    </row>
    <row r="49923" spans="10:10" ht="13">
      <c r="J49923" s="169"/>
    </row>
    <row r="49924" spans="10:10" ht="13">
      <c r="J49924" s="169"/>
    </row>
    <row r="49925" spans="10:10" ht="13">
      <c r="J49925" s="169"/>
    </row>
    <row r="49926" spans="10:10" ht="13">
      <c r="J49926" s="169"/>
    </row>
    <row r="49927" spans="10:10" ht="13">
      <c r="J49927" s="169"/>
    </row>
    <row r="49928" spans="10:10" ht="13">
      <c r="J49928" s="169"/>
    </row>
    <row r="49929" spans="10:10" ht="13">
      <c r="J49929" s="169"/>
    </row>
    <row r="49930" spans="10:10" ht="13">
      <c r="J49930" s="169"/>
    </row>
    <row r="49931" spans="10:10" ht="13">
      <c r="J49931" s="169"/>
    </row>
    <row r="49932" spans="10:10" ht="13">
      <c r="J49932" s="169"/>
    </row>
    <row r="49933" spans="10:10" ht="13">
      <c r="J49933" s="169"/>
    </row>
    <row r="49934" spans="10:10" ht="13">
      <c r="J49934" s="169"/>
    </row>
    <row r="49935" spans="10:10" ht="13">
      <c r="J49935" s="169"/>
    </row>
    <row r="49936" spans="10:10" ht="13">
      <c r="J49936" s="169"/>
    </row>
    <row r="49937" spans="10:10" ht="13">
      <c r="J49937" s="169"/>
    </row>
    <row r="49938" spans="10:10" ht="13">
      <c r="J49938" s="169"/>
    </row>
    <row r="49939" spans="10:10" ht="13">
      <c r="J49939" s="169"/>
    </row>
    <row r="49940" spans="10:10" ht="13">
      <c r="J49940" s="169"/>
    </row>
    <row r="49941" spans="10:10" ht="13">
      <c r="J49941" s="169"/>
    </row>
    <row r="49942" spans="10:10" ht="13">
      <c r="J49942" s="169"/>
    </row>
    <row r="49943" spans="10:10" ht="13">
      <c r="J49943" s="169"/>
    </row>
    <row r="49944" spans="10:10" ht="13">
      <c r="J49944" s="169"/>
    </row>
    <row r="49945" spans="10:10" ht="13">
      <c r="J49945" s="169"/>
    </row>
    <row r="49946" spans="10:10" ht="13">
      <c r="J49946" s="169"/>
    </row>
    <row r="49947" spans="10:10" ht="13">
      <c r="J49947" s="169"/>
    </row>
    <row r="49948" spans="10:10" ht="13">
      <c r="J49948" s="169"/>
    </row>
    <row r="49949" spans="10:10" ht="13">
      <c r="J49949" s="169"/>
    </row>
    <row r="49950" spans="10:10" ht="13">
      <c r="J49950" s="169"/>
    </row>
    <row r="49951" spans="10:10" ht="13">
      <c r="J49951" s="169"/>
    </row>
    <row r="49952" spans="10:10" ht="13">
      <c r="J49952" s="169"/>
    </row>
    <row r="49953" spans="10:10" ht="13">
      <c r="J49953" s="169"/>
    </row>
    <row r="49954" spans="10:10" ht="13">
      <c r="J49954" s="169"/>
    </row>
    <row r="49955" spans="10:10" ht="13">
      <c r="J49955" s="169"/>
    </row>
    <row r="49956" spans="10:10" ht="13">
      <c r="J49956" s="169"/>
    </row>
    <row r="49957" spans="10:10" ht="13">
      <c r="J49957" s="169"/>
    </row>
    <row r="49958" spans="10:10" ht="13">
      <c r="J49958" s="169"/>
    </row>
    <row r="49959" spans="10:10" ht="13">
      <c r="J49959" s="169"/>
    </row>
    <row r="49960" spans="10:10" ht="13">
      <c r="J49960" s="169"/>
    </row>
    <row r="49961" spans="10:10" ht="13">
      <c r="J49961" s="169"/>
    </row>
    <row r="49962" spans="10:10" ht="13">
      <c r="J49962" s="169"/>
    </row>
    <row r="49963" spans="10:10" ht="13">
      <c r="J49963" s="169"/>
    </row>
    <row r="49964" spans="10:10" ht="13">
      <c r="J49964" s="169"/>
    </row>
    <row r="49965" spans="10:10" ht="13">
      <c r="J49965" s="169"/>
    </row>
    <row r="49966" spans="10:10" ht="13">
      <c r="J49966" s="169"/>
    </row>
    <row r="49967" spans="10:10" ht="13">
      <c r="J49967" s="169"/>
    </row>
    <row r="49968" spans="10:10" ht="13">
      <c r="J49968" s="169"/>
    </row>
    <row r="49969" spans="10:10" ht="13">
      <c r="J49969" s="169"/>
    </row>
    <row r="49970" spans="10:10" ht="13">
      <c r="J49970" s="169"/>
    </row>
    <row r="49971" spans="10:10" ht="13">
      <c r="J49971" s="169"/>
    </row>
    <row r="49972" spans="10:10" ht="13">
      <c r="J49972" s="169"/>
    </row>
    <row r="49973" spans="10:10" ht="13">
      <c r="J49973" s="169"/>
    </row>
    <row r="49974" spans="10:10" ht="13">
      <c r="J49974" s="169"/>
    </row>
    <row r="49975" spans="10:10" ht="13">
      <c r="J49975" s="169"/>
    </row>
    <row r="49976" spans="10:10" ht="13">
      <c r="J49976" s="169"/>
    </row>
    <row r="49977" spans="10:10" ht="13">
      <c r="J49977" s="169"/>
    </row>
    <row r="49978" spans="10:10" ht="13">
      <c r="J49978" s="169"/>
    </row>
    <row r="49979" spans="10:10" ht="13">
      <c r="J49979" s="169"/>
    </row>
    <row r="49980" spans="10:10" ht="13">
      <c r="J49980" s="169"/>
    </row>
    <row r="49981" spans="10:10" ht="13">
      <c r="J49981" s="169"/>
    </row>
    <row r="49982" spans="10:10" ht="13">
      <c r="J49982" s="169"/>
    </row>
    <row r="49983" spans="10:10" ht="13">
      <c r="J49983" s="169"/>
    </row>
    <row r="49984" spans="10:10" ht="13">
      <c r="J49984" s="169"/>
    </row>
    <row r="49985" spans="10:10" ht="13">
      <c r="J49985" s="169"/>
    </row>
    <row r="49986" spans="10:10" ht="13">
      <c r="J49986" s="169"/>
    </row>
    <row r="49987" spans="10:10" ht="13">
      <c r="J49987" s="169"/>
    </row>
    <row r="49988" spans="10:10" ht="13">
      <c r="J49988" s="169"/>
    </row>
    <row r="49989" spans="10:10" ht="13">
      <c r="J49989" s="169"/>
    </row>
    <row r="49990" spans="10:10" ht="13">
      <c r="J49990" s="169"/>
    </row>
    <row r="49991" spans="10:10" ht="13">
      <c r="J49991" s="169"/>
    </row>
    <row r="49992" spans="10:10" ht="13">
      <c r="J49992" s="169"/>
    </row>
    <row r="49993" spans="10:10" ht="13">
      <c r="J49993" s="169"/>
    </row>
    <row r="49994" spans="10:10" ht="13">
      <c r="J49994" s="169"/>
    </row>
    <row r="49995" spans="10:10" ht="13">
      <c r="J49995" s="169"/>
    </row>
    <row r="49996" spans="10:10" ht="13">
      <c r="J49996" s="169"/>
    </row>
    <row r="49997" spans="10:10" ht="13">
      <c r="J49997" s="169"/>
    </row>
    <row r="49998" spans="10:10" ht="13">
      <c r="J49998" s="169"/>
    </row>
    <row r="49999" spans="10:10" ht="13">
      <c r="J49999" s="169"/>
    </row>
    <row r="50000" spans="10:10" ht="13">
      <c r="J50000" s="169"/>
    </row>
    <row r="50001" spans="10:10" ht="13">
      <c r="J50001" s="169"/>
    </row>
    <row r="50002" spans="10:10" ht="13">
      <c r="J50002" s="169"/>
    </row>
    <row r="50003" spans="10:10" ht="13">
      <c r="J50003" s="169"/>
    </row>
    <row r="50004" spans="10:10" ht="13">
      <c r="J50004" s="169"/>
    </row>
    <row r="50005" spans="10:10" ht="13">
      <c r="J50005" s="169"/>
    </row>
    <row r="50006" spans="10:10" ht="13">
      <c r="J50006" s="169"/>
    </row>
    <row r="50007" spans="10:10" ht="13">
      <c r="J50007" s="169"/>
    </row>
    <row r="50008" spans="10:10" ht="13">
      <c r="J50008" s="169"/>
    </row>
    <row r="50009" spans="10:10" ht="13">
      <c r="J50009" s="169"/>
    </row>
    <row r="50010" spans="10:10" ht="13">
      <c r="J50010" s="169"/>
    </row>
    <row r="50011" spans="10:10" ht="13">
      <c r="J50011" s="169"/>
    </row>
    <row r="50012" spans="10:10" ht="13">
      <c r="J50012" s="169"/>
    </row>
    <row r="50013" spans="10:10" ht="13">
      <c r="J50013" s="169"/>
    </row>
    <row r="50014" spans="10:10" ht="13">
      <c r="J50014" s="169"/>
    </row>
    <row r="50015" spans="10:10" ht="13">
      <c r="J50015" s="169"/>
    </row>
    <row r="50016" spans="10:10" ht="13">
      <c r="J50016" s="169"/>
    </row>
    <row r="50017" spans="10:10" ht="13">
      <c r="J50017" s="169"/>
    </row>
    <row r="50018" spans="10:10" ht="13">
      <c r="J50018" s="169"/>
    </row>
    <row r="50019" spans="10:10" ht="13">
      <c r="J50019" s="169"/>
    </row>
    <row r="50020" spans="10:10" ht="13">
      <c r="J50020" s="169"/>
    </row>
    <row r="50021" spans="10:10" ht="13">
      <c r="J50021" s="169"/>
    </row>
    <row r="50022" spans="10:10" ht="13">
      <c r="J50022" s="169"/>
    </row>
    <row r="50023" spans="10:10" ht="13">
      <c r="J50023" s="169"/>
    </row>
    <row r="50024" spans="10:10" ht="13">
      <c r="J50024" s="169"/>
    </row>
    <row r="50025" spans="10:10" ht="13">
      <c r="J50025" s="169"/>
    </row>
    <row r="50026" spans="10:10" ht="13">
      <c r="J50026" s="169"/>
    </row>
    <row r="50027" spans="10:10" ht="13">
      <c r="J50027" s="169"/>
    </row>
    <row r="50028" spans="10:10" ht="13">
      <c r="J50028" s="169"/>
    </row>
    <row r="50029" spans="10:10" ht="13">
      <c r="J50029" s="169"/>
    </row>
    <row r="50030" spans="10:10" ht="13">
      <c r="J50030" s="169"/>
    </row>
    <row r="50031" spans="10:10" ht="13">
      <c r="J50031" s="169"/>
    </row>
    <row r="50032" spans="10:10" ht="13">
      <c r="J50032" s="169"/>
    </row>
    <row r="50033" spans="10:10" ht="13">
      <c r="J50033" s="169"/>
    </row>
    <row r="50034" spans="10:10" ht="13">
      <c r="J50034" s="169"/>
    </row>
    <row r="50035" spans="10:10" ht="13">
      <c r="J50035" s="169"/>
    </row>
    <row r="50036" spans="10:10" ht="13">
      <c r="J50036" s="169"/>
    </row>
    <row r="50037" spans="10:10" ht="13">
      <c r="J50037" s="169"/>
    </row>
    <row r="50038" spans="10:10" ht="13">
      <c r="J50038" s="169"/>
    </row>
    <row r="50039" spans="10:10" ht="13">
      <c r="J50039" s="169"/>
    </row>
    <row r="50040" spans="10:10" ht="13">
      <c r="J50040" s="169"/>
    </row>
    <row r="50041" spans="10:10" ht="13">
      <c r="J50041" s="169"/>
    </row>
    <row r="50042" spans="10:10" ht="13">
      <c r="J50042" s="169"/>
    </row>
    <row r="50043" spans="10:10" ht="13">
      <c r="J50043" s="169"/>
    </row>
    <row r="50044" spans="10:10" ht="13">
      <c r="J50044" s="169"/>
    </row>
    <row r="50045" spans="10:10" ht="13">
      <c r="J50045" s="169"/>
    </row>
    <row r="50046" spans="10:10" ht="13">
      <c r="J50046" s="169"/>
    </row>
    <row r="50047" spans="10:10" ht="13">
      <c r="J50047" s="169"/>
    </row>
    <row r="50048" spans="10:10" ht="13">
      <c r="J50048" s="169"/>
    </row>
    <row r="50049" spans="10:10" ht="13">
      <c r="J50049" s="169"/>
    </row>
    <row r="50050" spans="10:10" ht="13">
      <c r="J50050" s="169"/>
    </row>
    <row r="50051" spans="10:10" ht="13">
      <c r="J50051" s="169"/>
    </row>
    <row r="50052" spans="10:10" ht="13">
      <c r="J50052" s="169"/>
    </row>
    <row r="50053" spans="10:10" ht="13">
      <c r="J50053" s="169"/>
    </row>
    <row r="50054" spans="10:10" ht="13">
      <c r="J50054" s="169"/>
    </row>
    <row r="50055" spans="10:10" ht="13">
      <c r="J50055" s="169"/>
    </row>
    <row r="50056" spans="10:10" ht="13">
      <c r="J50056" s="169"/>
    </row>
    <row r="50057" spans="10:10" ht="13">
      <c r="J50057" s="169"/>
    </row>
    <row r="50058" spans="10:10" ht="13">
      <c r="J50058" s="169"/>
    </row>
    <row r="50059" spans="10:10" ht="13">
      <c r="J50059" s="169"/>
    </row>
    <row r="50060" spans="10:10" ht="13">
      <c r="J50060" s="169"/>
    </row>
    <row r="50061" spans="10:10" ht="13">
      <c r="J50061" s="169"/>
    </row>
    <row r="50062" spans="10:10" ht="13">
      <c r="J50062" s="169"/>
    </row>
    <row r="50063" spans="10:10" ht="13">
      <c r="J50063" s="169"/>
    </row>
    <row r="50064" spans="10:10" ht="13">
      <c r="J50064" s="169"/>
    </row>
    <row r="50065" spans="10:10" ht="13">
      <c r="J50065" s="169"/>
    </row>
    <row r="50066" spans="10:10" ht="13">
      <c r="J50066" s="169"/>
    </row>
    <row r="50067" spans="10:10" ht="13">
      <c r="J50067" s="169"/>
    </row>
    <row r="50068" spans="10:10" ht="13">
      <c r="J50068" s="169"/>
    </row>
    <row r="50069" spans="10:10" ht="13">
      <c r="J50069" s="169"/>
    </row>
    <row r="50070" spans="10:10" ht="13">
      <c r="J50070" s="169"/>
    </row>
    <row r="50071" spans="10:10" ht="13">
      <c r="J50071" s="169"/>
    </row>
    <row r="50072" spans="10:10" ht="13">
      <c r="J50072" s="169"/>
    </row>
    <row r="50073" spans="10:10" ht="13">
      <c r="J50073" s="169"/>
    </row>
    <row r="50074" spans="10:10" ht="13">
      <c r="J50074" s="169"/>
    </row>
    <row r="50075" spans="10:10" ht="13">
      <c r="J50075" s="169"/>
    </row>
    <row r="50076" spans="10:10" ht="13">
      <c r="J50076" s="169"/>
    </row>
    <row r="50077" spans="10:10" ht="13">
      <c r="J50077" s="169"/>
    </row>
    <row r="50078" spans="10:10" ht="13">
      <c r="J50078" s="169"/>
    </row>
    <row r="50079" spans="10:10" ht="13">
      <c r="J50079" s="169"/>
    </row>
    <row r="50080" spans="10:10" ht="13">
      <c r="J50080" s="169"/>
    </row>
    <row r="50081" spans="10:10" ht="13">
      <c r="J50081" s="169"/>
    </row>
    <row r="50082" spans="10:10" ht="13">
      <c r="J50082" s="169"/>
    </row>
    <row r="50083" spans="10:10" ht="13">
      <c r="J50083" s="169"/>
    </row>
    <row r="50084" spans="10:10" ht="13">
      <c r="J50084" s="169"/>
    </row>
    <row r="50085" spans="10:10" ht="13">
      <c r="J50085" s="169"/>
    </row>
    <row r="50086" spans="10:10" ht="13">
      <c r="J50086" s="169"/>
    </row>
    <row r="50087" spans="10:10" ht="13">
      <c r="J50087" s="169"/>
    </row>
    <row r="50088" spans="10:10" ht="13">
      <c r="J50088" s="169"/>
    </row>
    <row r="50089" spans="10:10" ht="13">
      <c r="J50089" s="169"/>
    </row>
    <row r="50090" spans="10:10" ht="13">
      <c r="J50090" s="169"/>
    </row>
    <row r="50091" spans="10:10" ht="13">
      <c r="J50091" s="169"/>
    </row>
    <row r="50092" spans="10:10" ht="13">
      <c r="J50092" s="169"/>
    </row>
    <row r="50093" spans="10:10" ht="13">
      <c r="J50093" s="169"/>
    </row>
    <row r="50094" spans="10:10" ht="13">
      <c r="J50094" s="169"/>
    </row>
    <row r="50095" spans="10:10" ht="13">
      <c r="J50095" s="169"/>
    </row>
    <row r="50096" spans="10:10" ht="13">
      <c r="J50096" s="169"/>
    </row>
    <row r="50097" spans="10:10" ht="13">
      <c r="J50097" s="169"/>
    </row>
    <row r="50098" spans="10:10" ht="13">
      <c r="J50098" s="169"/>
    </row>
    <row r="50099" spans="10:10" ht="13">
      <c r="J50099" s="169"/>
    </row>
    <row r="50100" spans="10:10" ht="13">
      <c r="J50100" s="169"/>
    </row>
    <row r="50101" spans="10:10" ht="13">
      <c r="J50101" s="169"/>
    </row>
    <row r="50102" spans="10:10" ht="13">
      <c r="J50102" s="169"/>
    </row>
    <row r="50103" spans="10:10" ht="13">
      <c r="J50103" s="169"/>
    </row>
    <row r="50104" spans="10:10" ht="13">
      <c r="J50104" s="169"/>
    </row>
    <row r="50105" spans="10:10" ht="13">
      <c r="J50105" s="169"/>
    </row>
    <row r="50106" spans="10:10" ht="13">
      <c r="J50106" s="169"/>
    </row>
    <row r="50107" spans="10:10" ht="13">
      <c r="J50107" s="169"/>
    </row>
    <row r="50108" spans="10:10" ht="13">
      <c r="J50108" s="169"/>
    </row>
    <row r="50109" spans="10:10" ht="13">
      <c r="J50109" s="169"/>
    </row>
    <row r="50110" spans="10:10" ht="13">
      <c r="J50110" s="169"/>
    </row>
    <row r="50111" spans="10:10" ht="13">
      <c r="J50111" s="169"/>
    </row>
    <row r="50112" spans="10:10" ht="13">
      <c r="J50112" s="169"/>
    </row>
    <row r="50113" spans="10:10" ht="13">
      <c r="J50113" s="169"/>
    </row>
    <row r="50114" spans="10:10" ht="13">
      <c r="J50114" s="169"/>
    </row>
    <row r="50115" spans="10:10" ht="13">
      <c r="J50115" s="169"/>
    </row>
    <row r="50116" spans="10:10" ht="13">
      <c r="J50116" s="169"/>
    </row>
    <row r="50117" spans="10:10" ht="13">
      <c r="J50117" s="169"/>
    </row>
    <row r="50118" spans="10:10" ht="13">
      <c r="J50118" s="169"/>
    </row>
    <row r="50119" spans="10:10" ht="13">
      <c r="J50119" s="169"/>
    </row>
    <row r="50120" spans="10:10" ht="13">
      <c r="J50120" s="169"/>
    </row>
    <row r="50121" spans="10:10" ht="13">
      <c r="J50121" s="169"/>
    </row>
    <row r="50122" spans="10:10" ht="13">
      <c r="J50122" s="169"/>
    </row>
    <row r="50123" spans="10:10" ht="13">
      <c r="J50123" s="169"/>
    </row>
    <row r="50124" spans="10:10" ht="13">
      <c r="J50124" s="169"/>
    </row>
    <row r="50125" spans="10:10" ht="13">
      <c r="J50125" s="169"/>
    </row>
    <row r="50126" spans="10:10" ht="13">
      <c r="J50126" s="169"/>
    </row>
    <row r="50127" spans="10:10" ht="13">
      <c r="J50127" s="169"/>
    </row>
    <row r="50128" spans="10:10" ht="13">
      <c r="J50128" s="169"/>
    </row>
    <row r="50129" spans="10:10" ht="13">
      <c r="J50129" s="169"/>
    </row>
    <row r="50130" spans="10:10" ht="13">
      <c r="J50130" s="169"/>
    </row>
    <row r="50131" spans="10:10" ht="13">
      <c r="J50131" s="169"/>
    </row>
    <row r="50132" spans="10:10" ht="13">
      <c r="J50132" s="169"/>
    </row>
    <row r="50133" spans="10:10" ht="13">
      <c r="J50133" s="169"/>
    </row>
    <row r="50134" spans="10:10" ht="13">
      <c r="J50134" s="169"/>
    </row>
    <row r="50135" spans="10:10" ht="13">
      <c r="J50135" s="169"/>
    </row>
    <row r="50136" spans="10:10" ht="13">
      <c r="J50136" s="169"/>
    </row>
    <row r="50137" spans="10:10" ht="13">
      <c r="J50137" s="169"/>
    </row>
    <row r="50138" spans="10:10" ht="13">
      <c r="J50138" s="169"/>
    </row>
    <row r="50139" spans="10:10" ht="13">
      <c r="J50139" s="169"/>
    </row>
    <row r="50140" spans="10:10" ht="13">
      <c r="J50140" s="169"/>
    </row>
    <row r="50141" spans="10:10" ht="13">
      <c r="J50141" s="169"/>
    </row>
    <row r="50142" spans="10:10" ht="13">
      <c r="J50142" s="169"/>
    </row>
    <row r="50143" spans="10:10" ht="13">
      <c r="J50143" s="169"/>
    </row>
    <row r="50144" spans="10:10" ht="13">
      <c r="J50144" s="169"/>
    </row>
    <row r="50145" spans="10:10" ht="13">
      <c r="J50145" s="169"/>
    </row>
    <row r="50146" spans="10:10" ht="13">
      <c r="J50146" s="169"/>
    </row>
    <row r="50147" spans="10:10" ht="13">
      <c r="J50147" s="169"/>
    </row>
    <row r="50148" spans="10:10" ht="13">
      <c r="J50148" s="169"/>
    </row>
    <row r="50149" spans="10:10" ht="13">
      <c r="J50149" s="169"/>
    </row>
    <row r="50150" spans="10:10" ht="13">
      <c r="J50150" s="169"/>
    </row>
    <row r="50151" spans="10:10" ht="13">
      <c r="J50151" s="169"/>
    </row>
    <row r="50152" spans="10:10" ht="13">
      <c r="J50152" s="169"/>
    </row>
    <row r="50153" spans="10:10" ht="13">
      <c r="J50153" s="169"/>
    </row>
    <row r="50154" spans="10:10" ht="13">
      <c r="J50154" s="169"/>
    </row>
    <row r="50155" spans="10:10" ht="13">
      <c r="J50155" s="169"/>
    </row>
    <row r="50156" spans="10:10" ht="13">
      <c r="J50156" s="169"/>
    </row>
    <row r="50157" spans="10:10" ht="13">
      <c r="J50157" s="169"/>
    </row>
    <row r="50158" spans="10:10" ht="13">
      <c r="J50158" s="169"/>
    </row>
    <row r="50159" spans="10:10" ht="13">
      <c r="J50159" s="169"/>
    </row>
    <row r="50160" spans="10:10" ht="13">
      <c r="J50160" s="169"/>
    </row>
    <row r="50161" spans="10:10" ht="13">
      <c r="J50161" s="169"/>
    </row>
    <row r="50162" spans="10:10" ht="13">
      <c r="J50162" s="169"/>
    </row>
    <row r="50163" spans="10:10" ht="13">
      <c r="J50163" s="169"/>
    </row>
    <row r="50164" spans="10:10" ht="13">
      <c r="J50164" s="169"/>
    </row>
    <row r="50165" spans="10:10" ht="13">
      <c r="J50165" s="169"/>
    </row>
    <row r="50166" spans="10:10" ht="13">
      <c r="J50166" s="169"/>
    </row>
    <row r="50167" spans="10:10" ht="13">
      <c r="J50167" s="169"/>
    </row>
    <row r="50168" spans="10:10" ht="13">
      <c r="J50168" s="169"/>
    </row>
    <row r="50169" spans="10:10" ht="13">
      <c r="J50169" s="169"/>
    </row>
    <row r="50170" spans="10:10" ht="13">
      <c r="J50170" s="169"/>
    </row>
    <row r="50171" spans="10:10" ht="13">
      <c r="J50171" s="169"/>
    </row>
    <row r="50172" spans="10:10" ht="13">
      <c r="J50172" s="169"/>
    </row>
    <row r="50173" spans="10:10" ht="13">
      <c r="J50173" s="169"/>
    </row>
    <row r="50174" spans="10:10" ht="13">
      <c r="J50174" s="169"/>
    </row>
    <row r="50175" spans="10:10" ht="13">
      <c r="J50175" s="169"/>
    </row>
    <row r="50176" spans="10:10" ht="13">
      <c r="J50176" s="169"/>
    </row>
    <row r="50177" spans="10:10" ht="13">
      <c r="J50177" s="169"/>
    </row>
    <row r="50178" spans="10:10" ht="13">
      <c r="J50178" s="169"/>
    </row>
    <row r="50179" spans="10:10" ht="13">
      <c r="J50179" s="169"/>
    </row>
    <row r="50180" spans="10:10" ht="13">
      <c r="J50180" s="169"/>
    </row>
    <row r="50181" spans="10:10" ht="13">
      <c r="J50181" s="169"/>
    </row>
    <row r="50182" spans="10:10" ht="13">
      <c r="J50182" s="169"/>
    </row>
    <row r="50183" spans="10:10" ht="13">
      <c r="J50183" s="169"/>
    </row>
    <row r="50184" spans="10:10" ht="13">
      <c r="J50184" s="169"/>
    </row>
    <row r="50185" spans="10:10" ht="13">
      <c r="J50185" s="169"/>
    </row>
    <row r="50186" spans="10:10" ht="13">
      <c r="J50186" s="169"/>
    </row>
    <row r="50187" spans="10:10" ht="13">
      <c r="J50187" s="169"/>
    </row>
    <row r="50188" spans="10:10" ht="13">
      <c r="J50188" s="169"/>
    </row>
    <row r="50189" spans="10:10" ht="13">
      <c r="J50189" s="169"/>
    </row>
    <row r="50190" spans="10:10" ht="13">
      <c r="J50190" s="169"/>
    </row>
    <row r="50191" spans="10:10" ht="13">
      <c r="J50191" s="169"/>
    </row>
    <row r="50192" spans="10:10" ht="13">
      <c r="J50192" s="169"/>
    </row>
    <row r="50193" spans="10:10" ht="13">
      <c r="J50193" s="169"/>
    </row>
    <row r="50194" spans="10:10" ht="13">
      <c r="J50194" s="169"/>
    </row>
    <row r="50195" spans="10:10" ht="13">
      <c r="J50195" s="169"/>
    </row>
    <row r="50196" spans="10:10" ht="13">
      <c r="J50196" s="169"/>
    </row>
    <row r="50197" spans="10:10" ht="13">
      <c r="J50197" s="169"/>
    </row>
    <row r="50198" spans="10:10" ht="13">
      <c r="J50198" s="169"/>
    </row>
    <row r="50199" spans="10:10" ht="13">
      <c r="J50199" s="169"/>
    </row>
    <row r="50200" spans="10:10" ht="13">
      <c r="J50200" s="169"/>
    </row>
    <row r="50201" spans="10:10" ht="13">
      <c r="J50201" s="169"/>
    </row>
    <row r="50202" spans="10:10" ht="13">
      <c r="J50202" s="169"/>
    </row>
    <row r="50203" spans="10:10" ht="13">
      <c r="J50203" s="169"/>
    </row>
    <row r="50204" spans="10:10" ht="13">
      <c r="J50204" s="169"/>
    </row>
    <row r="50205" spans="10:10" ht="13">
      <c r="J50205" s="169"/>
    </row>
    <row r="50206" spans="10:10" ht="13">
      <c r="J50206" s="169"/>
    </row>
    <row r="50207" spans="10:10" ht="13">
      <c r="J50207" s="169"/>
    </row>
    <row r="50208" spans="10:10" ht="13">
      <c r="J50208" s="169"/>
    </row>
    <row r="50209" spans="10:10" ht="13">
      <c r="J50209" s="169"/>
    </row>
    <row r="50210" spans="10:10" ht="13">
      <c r="J50210" s="169"/>
    </row>
    <row r="50211" spans="10:10" ht="13">
      <c r="J50211" s="169"/>
    </row>
    <row r="50212" spans="10:10" ht="13">
      <c r="J50212" s="169"/>
    </row>
    <row r="50213" spans="10:10" ht="13">
      <c r="J50213" s="169"/>
    </row>
    <row r="50214" spans="10:10" ht="13">
      <c r="J50214" s="169"/>
    </row>
    <row r="50215" spans="10:10" ht="13">
      <c r="J50215" s="169"/>
    </row>
    <row r="50216" spans="10:10" ht="13">
      <c r="J50216" s="169"/>
    </row>
    <row r="50217" spans="10:10" ht="13">
      <c r="J50217" s="169"/>
    </row>
    <row r="50218" spans="10:10" ht="13">
      <c r="J50218" s="169"/>
    </row>
    <row r="50219" spans="10:10" ht="13">
      <c r="J50219" s="169"/>
    </row>
    <row r="50220" spans="10:10" ht="13">
      <c r="J50220" s="169"/>
    </row>
    <row r="50221" spans="10:10" ht="13">
      <c r="J50221" s="169"/>
    </row>
    <row r="50222" spans="10:10" ht="13">
      <c r="J50222" s="169"/>
    </row>
    <row r="50223" spans="10:10" ht="13">
      <c r="J50223" s="169"/>
    </row>
    <row r="50224" spans="10:10" ht="13">
      <c r="J50224" s="169"/>
    </row>
    <row r="50225" spans="10:10" ht="13">
      <c r="J50225" s="169"/>
    </row>
    <row r="50226" spans="10:10" ht="13">
      <c r="J50226" s="169"/>
    </row>
    <row r="50227" spans="10:10" ht="13">
      <c r="J50227" s="169"/>
    </row>
    <row r="50228" spans="10:10" ht="13">
      <c r="J50228" s="169"/>
    </row>
    <row r="50229" spans="10:10" ht="13">
      <c r="J50229" s="169"/>
    </row>
    <row r="50230" spans="10:10" ht="13">
      <c r="J50230" s="169"/>
    </row>
    <row r="50231" spans="10:10" ht="13">
      <c r="J50231" s="169"/>
    </row>
    <row r="50232" spans="10:10" ht="13">
      <c r="J50232" s="169"/>
    </row>
    <row r="50233" spans="10:10" ht="13">
      <c r="J50233" s="169"/>
    </row>
    <row r="50234" spans="10:10" ht="13">
      <c r="J50234" s="169"/>
    </row>
    <row r="50235" spans="10:10" ht="13">
      <c r="J50235" s="169"/>
    </row>
    <row r="50236" spans="10:10" ht="13">
      <c r="J50236" s="169"/>
    </row>
    <row r="50237" spans="10:10" ht="13">
      <c r="J50237" s="169"/>
    </row>
    <row r="50238" spans="10:10" ht="13">
      <c r="J50238" s="169"/>
    </row>
    <row r="50239" spans="10:10" ht="13">
      <c r="J50239" s="169"/>
    </row>
    <row r="50240" spans="10:10" ht="13">
      <c r="J50240" s="169"/>
    </row>
    <row r="50241" spans="10:10" ht="13">
      <c r="J50241" s="169"/>
    </row>
    <row r="50242" spans="10:10" ht="13">
      <c r="J50242" s="169"/>
    </row>
    <row r="50243" spans="10:10" ht="13">
      <c r="J50243" s="169"/>
    </row>
    <row r="50244" spans="10:10" ht="13">
      <c r="J50244" s="169"/>
    </row>
    <row r="50245" spans="10:10" ht="13">
      <c r="J50245" s="169"/>
    </row>
    <row r="50246" spans="10:10" ht="13">
      <c r="J50246" s="169"/>
    </row>
    <row r="50247" spans="10:10" ht="13">
      <c r="J50247" s="169"/>
    </row>
    <row r="50248" spans="10:10" ht="13">
      <c r="J50248" s="169"/>
    </row>
    <row r="50249" spans="10:10" ht="13">
      <c r="J50249" s="169"/>
    </row>
    <row r="50250" spans="10:10" ht="13">
      <c r="J50250" s="169"/>
    </row>
    <row r="50251" spans="10:10" ht="13">
      <c r="J50251" s="169"/>
    </row>
    <row r="50252" spans="10:10" ht="13">
      <c r="J50252" s="169"/>
    </row>
    <row r="50253" spans="10:10" ht="13">
      <c r="J50253" s="169"/>
    </row>
    <row r="50254" spans="10:10" ht="13">
      <c r="J50254" s="169"/>
    </row>
    <row r="50255" spans="10:10" ht="13">
      <c r="J50255" s="169"/>
    </row>
    <row r="50256" spans="10:10" ht="13">
      <c r="J50256" s="169"/>
    </row>
    <row r="50257" spans="10:10" ht="13">
      <c r="J50257" s="169"/>
    </row>
    <row r="50258" spans="10:10" ht="13">
      <c r="J50258" s="169"/>
    </row>
    <row r="50259" spans="10:10" ht="13">
      <c r="J50259" s="169"/>
    </row>
    <row r="50260" spans="10:10" ht="13">
      <c r="J50260" s="169"/>
    </row>
    <row r="50261" spans="10:10" ht="13">
      <c r="J50261" s="169"/>
    </row>
    <row r="50262" spans="10:10" ht="13">
      <c r="J50262" s="169"/>
    </row>
    <row r="50263" spans="10:10" ht="13">
      <c r="J50263" s="169"/>
    </row>
    <row r="50264" spans="10:10" ht="13">
      <c r="J50264" s="169"/>
    </row>
    <row r="50265" spans="10:10" ht="13">
      <c r="J50265" s="169"/>
    </row>
    <row r="50266" spans="10:10" ht="13">
      <c r="J50266" s="169"/>
    </row>
    <row r="50267" spans="10:10" ht="13">
      <c r="J50267" s="169"/>
    </row>
    <row r="50268" spans="10:10" ht="13">
      <c r="J50268" s="169"/>
    </row>
    <row r="50269" spans="10:10" ht="13">
      <c r="J50269" s="169"/>
    </row>
    <row r="50270" spans="10:10" ht="13">
      <c r="J50270" s="169"/>
    </row>
    <row r="50271" spans="10:10" ht="13">
      <c r="J50271" s="169"/>
    </row>
    <row r="50272" spans="10:10" ht="13">
      <c r="J50272" s="169"/>
    </row>
    <row r="50273" spans="10:10" ht="13">
      <c r="J50273" s="169"/>
    </row>
    <row r="50274" spans="10:10" ht="13">
      <c r="J50274" s="169"/>
    </row>
    <row r="50275" spans="10:10" ht="13">
      <c r="J50275" s="169"/>
    </row>
    <row r="50276" spans="10:10" ht="13">
      <c r="J50276" s="169"/>
    </row>
    <row r="50277" spans="10:10" ht="13">
      <c r="J50277" s="169"/>
    </row>
    <row r="50278" spans="10:10" ht="13">
      <c r="J50278" s="169"/>
    </row>
    <row r="50279" spans="10:10" ht="13">
      <c r="J50279" s="169"/>
    </row>
    <row r="50280" spans="10:10" ht="13">
      <c r="J50280" s="169"/>
    </row>
    <row r="50281" spans="10:10" ht="13">
      <c r="J50281" s="169"/>
    </row>
    <row r="50282" spans="10:10" ht="13">
      <c r="J50282" s="169"/>
    </row>
    <row r="50283" spans="10:10" ht="13">
      <c r="J50283" s="169"/>
    </row>
    <row r="50284" spans="10:10" ht="13">
      <c r="J50284" s="169"/>
    </row>
    <row r="50285" spans="10:10" ht="13">
      <c r="J50285" s="169"/>
    </row>
    <row r="50286" spans="10:10" ht="13">
      <c r="J50286" s="169"/>
    </row>
    <row r="50287" spans="10:10" ht="13">
      <c r="J50287" s="169"/>
    </row>
    <row r="50288" spans="10:10" ht="13">
      <c r="J50288" s="169"/>
    </row>
    <row r="50289" spans="10:10" ht="13">
      <c r="J50289" s="169"/>
    </row>
    <row r="50290" spans="10:10" ht="13">
      <c r="J50290" s="169"/>
    </row>
    <row r="50291" spans="10:10" ht="13">
      <c r="J50291" s="169"/>
    </row>
    <row r="50292" spans="10:10" ht="13">
      <c r="J50292" s="169"/>
    </row>
    <row r="50293" spans="10:10" ht="13">
      <c r="J50293" s="169"/>
    </row>
    <row r="50294" spans="10:10" ht="13">
      <c r="J50294" s="169"/>
    </row>
    <row r="50295" spans="10:10" ht="13">
      <c r="J50295" s="169"/>
    </row>
    <row r="50296" spans="10:10" ht="13">
      <c r="J50296" s="169"/>
    </row>
    <row r="50297" spans="10:10" ht="13">
      <c r="J50297" s="169"/>
    </row>
    <row r="50298" spans="10:10" ht="13">
      <c r="J50298" s="169"/>
    </row>
    <row r="50299" spans="10:10" ht="13">
      <c r="J50299" s="169"/>
    </row>
    <row r="50300" spans="10:10" ht="13">
      <c r="J50300" s="169"/>
    </row>
    <row r="50301" spans="10:10" ht="13">
      <c r="J50301" s="169"/>
    </row>
    <row r="50302" spans="10:10" ht="13">
      <c r="J50302" s="169"/>
    </row>
    <row r="50303" spans="10:10" ht="13">
      <c r="J50303" s="169"/>
    </row>
    <row r="50304" spans="10:10" ht="13">
      <c r="J50304" s="169"/>
    </row>
    <row r="50305" spans="10:10" ht="13">
      <c r="J50305" s="169"/>
    </row>
    <row r="50306" spans="10:10" ht="13">
      <c r="J50306" s="169"/>
    </row>
    <row r="50307" spans="10:10" ht="13">
      <c r="J50307" s="169"/>
    </row>
    <row r="50308" spans="10:10" ht="13">
      <c r="J50308" s="169"/>
    </row>
    <row r="50309" spans="10:10" ht="13">
      <c r="J50309" s="169"/>
    </row>
    <row r="50310" spans="10:10" ht="13">
      <c r="J50310" s="169"/>
    </row>
    <row r="50311" spans="10:10" ht="13">
      <c r="J50311" s="169"/>
    </row>
    <row r="50312" spans="10:10" ht="13">
      <c r="J50312" s="169"/>
    </row>
    <row r="50313" spans="10:10" ht="13">
      <c r="J50313" s="169"/>
    </row>
    <row r="50314" spans="10:10" ht="13">
      <c r="J50314" s="169"/>
    </row>
    <row r="50315" spans="10:10" ht="13">
      <c r="J50315" s="169"/>
    </row>
    <row r="50316" spans="10:10" ht="13">
      <c r="J50316" s="169"/>
    </row>
    <row r="50317" spans="10:10" ht="13">
      <c r="J50317" s="169"/>
    </row>
    <row r="50318" spans="10:10" ht="13">
      <c r="J50318" s="169"/>
    </row>
    <row r="50319" spans="10:10" ht="13">
      <c r="J50319" s="169"/>
    </row>
    <row r="50320" spans="10:10" ht="13">
      <c r="J50320" s="169"/>
    </row>
    <row r="50321" spans="10:10" ht="13">
      <c r="J50321" s="169"/>
    </row>
    <row r="50322" spans="10:10" ht="13">
      <c r="J50322" s="169"/>
    </row>
    <row r="50323" spans="10:10" ht="13">
      <c r="J50323" s="169"/>
    </row>
    <row r="50324" spans="10:10" ht="13">
      <c r="J50324" s="169"/>
    </row>
    <row r="50325" spans="10:10" ht="13">
      <c r="J50325" s="169"/>
    </row>
    <row r="50326" spans="10:10" ht="13">
      <c r="J50326" s="169"/>
    </row>
    <row r="50327" spans="10:10" ht="13">
      <c r="J50327" s="169"/>
    </row>
    <row r="50328" spans="10:10" ht="13">
      <c r="J50328" s="169"/>
    </row>
    <row r="50329" spans="10:10" ht="13">
      <c r="J50329" s="169"/>
    </row>
    <row r="50330" spans="10:10" ht="13">
      <c r="J50330" s="169"/>
    </row>
    <row r="50331" spans="10:10" ht="13">
      <c r="J50331" s="169"/>
    </row>
    <row r="50332" spans="10:10" ht="13">
      <c r="J50332" s="169"/>
    </row>
    <row r="50333" spans="10:10" ht="13">
      <c r="J50333" s="169"/>
    </row>
    <row r="50334" spans="10:10" ht="13">
      <c r="J50334" s="169"/>
    </row>
    <row r="50335" spans="10:10" ht="13">
      <c r="J50335" s="169"/>
    </row>
    <row r="50336" spans="10:10" ht="13">
      <c r="J50336" s="169"/>
    </row>
    <row r="50337" spans="10:10" ht="13">
      <c r="J50337" s="169"/>
    </row>
    <row r="50338" spans="10:10" ht="13">
      <c r="J50338" s="169"/>
    </row>
    <row r="50339" spans="10:10" ht="13">
      <c r="J50339" s="169"/>
    </row>
    <row r="50340" spans="10:10" ht="13">
      <c r="J50340" s="169"/>
    </row>
    <row r="50341" spans="10:10" ht="13">
      <c r="J50341" s="169"/>
    </row>
    <row r="50342" spans="10:10" ht="13">
      <c r="J50342" s="169"/>
    </row>
    <row r="50343" spans="10:10" ht="13">
      <c r="J50343" s="169"/>
    </row>
    <row r="50344" spans="10:10" ht="13">
      <c r="J50344" s="169"/>
    </row>
    <row r="50345" spans="10:10" ht="13">
      <c r="J50345" s="169"/>
    </row>
    <row r="50346" spans="10:10" ht="13">
      <c r="J50346" s="169"/>
    </row>
    <row r="50347" spans="10:10" ht="13">
      <c r="J50347" s="169"/>
    </row>
    <row r="50348" spans="10:10" ht="13">
      <c r="J50348" s="169"/>
    </row>
    <row r="50349" spans="10:10" ht="13">
      <c r="J50349" s="169"/>
    </row>
    <row r="50350" spans="10:10" ht="13">
      <c r="J50350" s="169"/>
    </row>
    <row r="50351" spans="10:10" ht="13">
      <c r="J50351" s="169"/>
    </row>
    <row r="50352" spans="10:10" ht="13">
      <c r="J50352" s="169"/>
    </row>
    <row r="50353" spans="10:10" ht="13">
      <c r="J50353" s="169"/>
    </row>
    <row r="50354" spans="10:10" ht="13">
      <c r="J50354" s="169"/>
    </row>
    <row r="50355" spans="10:10" ht="13">
      <c r="J50355" s="169"/>
    </row>
    <row r="50356" spans="10:10" ht="13">
      <c r="J50356" s="169"/>
    </row>
    <row r="50357" spans="10:10" ht="13">
      <c r="J50357" s="169"/>
    </row>
    <row r="50358" spans="10:10" ht="13">
      <c r="J50358" s="169"/>
    </row>
    <row r="50359" spans="10:10" ht="13">
      <c r="J50359" s="169"/>
    </row>
    <row r="50360" spans="10:10" ht="13">
      <c r="J50360" s="169"/>
    </row>
    <row r="50361" spans="10:10" ht="13">
      <c r="J50361" s="169"/>
    </row>
    <row r="50362" spans="10:10" ht="13">
      <c r="J50362" s="169"/>
    </row>
    <row r="50363" spans="10:10" ht="13">
      <c r="J50363" s="169"/>
    </row>
    <row r="50364" spans="10:10" ht="13">
      <c r="J50364" s="169"/>
    </row>
    <row r="50365" spans="10:10" ht="13">
      <c r="J50365" s="169"/>
    </row>
    <row r="50366" spans="10:10" ht="13">
      <c r="J50366" s="169"/>
    </row>
    <row r="50367" spans="10:10" ht="13">
      <c r="J50367" s="169"/>
    </row>
    <row r="50368" spans="10:10" ht="13">
      <c r="J50368" s="169"/>
    </row>
    <row r="50369" spans="10:10" ht="13">
      <c r="J50369" s="169"/>
    </row>
    <row r="50370" spans="10:10" ht="13">
      <c r="J50370" s="169"/>
    </row>
    <row r="50371" spans="10:10" ht="13">
      <c r="J50371" s="169"/>
    </row>
    <row r="50372" spans="10:10" ht="13">
      <c r="J50372" s="169"/>
    </row>
    <row r="50373" spans="10:10" ht="13">
      <c r="J50373" s="169"/>
    </row>
    <row r="50374" spans="10:10" ht="13">
      <c r="J50374" s="169"/>
    </row>
    <row r="50375" spans="10:10" ht="13">
      <c r="J50375" s="169"/>
    </row>
    <row r="50376" spans="10:10" ht="13">
      <c r="J50376" s="169"/>
    </row>
    <row r="50377" spans="10:10" ht="13">
      <c r="J50377" s="169"/>
    </row>
    <row r="50378" spans="10:10" ht="13">
      <c r="J50378" s="169"/>
    </row>
    <row r="50379" spans="10:10" ht="13">
      <c r="J50379" s="169"/>
    </row>
    <row r="50380" spans="10:10" ht="13">
      <c r="J50380" s="169"/>
    </row>
    <row r="50381" spans="10:10" ht="13">
      <c r="J50381" s="169"/>
    </row>
    <row r="50382" spans="10:10" ht="13">
      <c r="J50382" s="169"/>
    </row>
    <row r="50383" spans="10:10" ht="13">
      <c r="J50383" s="169"/>
    </row>
    <row r="50384" spans="10:10" ht="13">
      <c r="J50384" s="169"/>
    </row>
    <row r="50385" spans="10:10" ht="13">
      <c r="J50385" s="169"/>
    </row>
    <row r="50386" spans="10:10" ht="13">
      <c r="J50386" s="169"/>
    </row>
    <row r="50387" spans="10:10" ht="13">
      <c r="J50387" s="169"/>
    </row>
    <row r="50388" spans="10:10" ht="13">
      <c r="J50388" s="169"/>
    </row>
    <row r="50389" spans="10:10" ht="13">
      <c r="J50389" s="169"/>
    </row>
    <row r="50390" spans="10:10" ht="13">
      <c r="J50390" s="169"/>
    </row>
    <row r="50391" spans="10:10" ht="13">
      <c r="J50391" s="169"/>
    </row>
    <row r="50392" spans="10:10" ht="13">
      <c r="J50392" s="169"/>
    </row>
    <row r="50393" spans="10:10" ht="13">
      <c r="J50393" s="169"/>
    </row>
    <row r="50394" spans="10:10" ht="13">
      <c r="J50394" s="169"/>
    </row>
    <row r="50395" spans="10:10" ht="13">
      <c r="J50395" s="169"/>
    </row>
    <row r="50396" spans="10:10" ht="13">
      <c r="J50396" s="169"/>
    </row>
    <row r="50397" spans="10:10" ht="13">
      <c r="J50397" s="169"/>
    </row>
    <row r="50398" spans="10:10" ht="13">
      <c r="J50398" s="169"/>
    </row>
    <row r="50399" spans="10:10" ht="13">
      <c r="J50399" s="169"/>
    </row>
    <row r="50400" spans="10:10" ht="13">
      <c r="J50400" s="169"/>
    </row>
    <row r="50401" spans="10:10" ht="13">
      <c r="J50401" s="169"/>
    </row>
    <row r="50402" spans="10:10" ht="13">
      <c r="J50402" s="169"/>
    </row>
    <row r="50403" spans="10:10" ht="13">
      <c r="J50403" s="169"/>
    </row>
    <row r="50404" spans="10:10" ht="13">
      <c r="J50404" s="169"/>
    </row>
    <row r="50405" spans="10:10" ht="13">
      <c r="J50405" s="169"/>
    </row>
    <row r="50406" spans="10:10" ht="13">
      <c r="J50406" s="169"/>
    </row>
    <row r="50407" spans="10:10" ht="13">
      <c r="J50407" s="169"/>
    </row>
    <row r="50408" spans="10:10" ht="13">
      <c r="J50408" s="169"/>
    </row>
    <row r="50409" spans="10:10" ht="13">
      <c r="J50409" s="169"/>
    </row>
    <row r="50410" spans="10:10" ht="13">
      <c r="J50410" s="169"/>
    </row>
    <row r="50411" spans="10:10" ht="13">
      <c r="J50411" s="169"/>
    </row>
    <row r="50412" spans="10:10" ht="13">
      <c r="J50412" s="169"/>
    </row>
    <row r="50413" spans="10:10" ht="13">
      <c r="J50413" s="169"/>
    </row>
    <row r="50414" spans="10:10" ht="13">
      <c r="J50414" s="169"/>
    </row>
    <row r="50415" spans="10:10" ht="13">
      <c r="J50415" s="169"/>
    </row>
    <row r="50416" spans="10:10" ht="13">
      <c r="J50416" s="169"/>
    </row>
    <row r="50417" spans="10:10" ht="13">
      <c r="J50417" s="169"/>
    </row>
    <row r="50418" spans="10:10" ht="13">
      <c r="J50418" s="169"/>
    </row>
    <row r="50419" spans="10:10" ht="13">
      <c r="J50419" s="169"/>
    </row>
    <row r="50420" spans="10:10" ht="13">
      <c r="J50420" s="169"/>
    </row>
    <row r="50421" spans="10:10" ht="13">
      <c r="J50421" s="169"/>
    </row>
    <row r="50422" spans="10:10" ht="13">
      <c r="J50422" s="169"/>
    </row>
    <row r="50423" spans="10:10" ht="13">
      <c r="J50423" s="169"/>
    </row>
    <row r="50424" spans="10:10" ht="13">
      <c r="J50424" s="169"/>
    </row>
    <row r="50425" spans="10:10" ht="13">
      <c r="J50425" s="169"/>
    </row>
    <row r="50426" spans="10:10" ht="13">
      <c r="J50426" s="169"/>
    </row>
    <row r="50427" spans="10:10" ht="13">
      <c r="J50427" s="169"/>
    </row>
    <row r="50428" spans="10:10" ht="13">
      <c r="J50428" s="169"/>
    </row>
    <row r="50429" spans="10:10" ht="13">
      <c r="J50429" s="169"/>
    </row>
    <row r="50430" spans="10:10" ht="13">
      <c r="J50430" s="169"/>
    </row>
    <row r="50431" spans="10:10" ht="13">
      <c r="J50431" s="169"/>
    </row>
    <row r="50432" spans="10:10" ht="13">
      <c r="J50432" s="169"/>
    </row>
    <row r="50433" spans="10:10" ht="13">
      <c r="J50433" s="169"/>
    </row>
    <row r="50434" spans="10:10" ht="13">
      <c r="J50434" s="169"/>
    </row>
    <row r="50435" spans="10:10" ht="13">
      <c r="J50435" s="169"/>
    </row>
    <row r="50436" spans="10:10" ht="13">
      <c r="J50436" s="169"/>
    </row>
    <row r="50437" spans="10:10" ht="13">
      <c r="J50437" s="169"/>
    </row>
    <row r="50438" spans="10:10" ht="13">
      <c r="J50438" s="169"/>
    </row>
    <row r="50439" spans="10:10" ht="13">
      <c r="J50439" s="169"/>
    </row>
    <row r="50440" spans="10:10" ht="13">
      <c r="J50440" s="169"/>
    </row>
    <row r="50441" spans="10:10" ht="13">
      <c r="J50441" s="169"/>
    </row>
    <row r="50442" spans="10:10" ht="13">
      <c r="J50442" s="169"/>
    </row>
    <row r="50443" spans="10:10" ht="13">
      <c r="J50443" s="169"/>
    </row>
    <row r="50444" spans="10:10" ht="13">
      <c r="J50444" s="169"/>
    </row>
    <row r="50445" spans="10:10" ht="13">
      <c r="J50445" s="169"/>
    </row>
    <row r="50446" spans="10:10" ht="13">
      <c r="J50446" s="169"/>
    </row>
    <row r="50447" spans="10:10" ht="13">
      <c r="J50447" s="169"/>
    </row>
    <row r="50448" spans="10:10" ht="13">
      <c r="J50448" s="169"/>
    </row>
    <row r="50449" spans="10:10" ht="13">
      <c r="J50449" s="169"/>
    </row>
    <row r="50450" spans="10:10" ht="13">
      <c r="J50450" s="169"/>
    </row>
    <row r="50451" spans="10:10" ht="13">
      <c r="J50451" s="169"/>
    </row>
    <row r="50452" spans="10:10" ht="13">
      <c r="J50452" s="169"/>
    </row>
    <row r="50453" spans="10:10" ht="13">
      <c r="J50453" s="169"/>
    </row>
    <row r="50454" spans="10:10" ht="13">
      <c r="J50454" s="169"/>
    </row>
    <row r="50455" spans="10:10" ht="13">
      <c r="J50455" s="169"/>
    </row>
    <row r="50456" spans="10:10" ht="13">
      <c r="J50456" s="169"/>
    </row>
    <row r="50457" spans="10:10" ht="13">
      <c r="J50457" s="169"/>
    </row>
    <row r="50458" spans="10:10" ht="13">
      <c r="J50458" s="169"/>
    </row>
    <row r="50459" spans="10:10" ht="13">
      <c r="J50459" s="169"/>
    </row>
    <row r="50460" spans="10:10" ht="13">
      <c r="J50460" s="169"/>
    </row>
    <row r="50461" spans="10:10" ht="13">
      <c r="J50461" s="169"/>
    </row>
    <row r="50462" spans="10:10" ht="13">
      <c r="J50462" s="169"/>
    </row>
    <row r="50463" spans="10:10" ht="13">
      <c r="J50463" s="169"/>
    </row>
    <row r="50464" spans="10:10" ht="13">
      <c r="J50464" s="169"/>
    </row>
    <row r="50465" spans="10:10" ht="13">
      <c r="J50465" s="169"/>
    </row>
    <row r="50466" spans="10:10" ht="13">
      <c r="J50466" s="169"/>
    </row>
    <row r="50467" spans="10:10" ht="13">
      <c r="J50467" s="169"/>
    </row>
    <row r="50468" spans="10:10" ht="13">
      <c r="J50468" s="169"/>
    </row>
    <row r="50469" spans="10:10" ht="13">
      <c r="J50469" s="169"/>
    </row>
    <row r="50470" spans="10:10" ht="13">
      <c r="J50470" s="169"/>
    </row>
    <row r="50471" spans="10:10" ht="13">
      <c r="J50471" s="169"/>
    </row>
    <row r="50472" spans="10:10" ht="13">
      <c r="J50472" s="169"/>
    </row>
    <row r="50473" spans="10:10" ht="13">
      <c r="J50473" s="169"/>
    </row>
    <row r="50474" spans="10:10" ht="13">
      <c r="J50474" s="169"/>
    </row>
    <row r="50475" spans="10:10" ht="13">
      <c r="J50475" s="169"/>
    </row>
    <row r="50476" spans="10:10" ht="13">
      <c r="J50476" s="169"/>
    </row>
    <row r="50477" spans="10:10" ht="13">
      <c r="J50477" s="169"/>
    </row>
    <row r="50478" spans="10:10" ht="13">
      <c r="J50478" s="169"/>
    </row>
    <row r="50479" spans="10:10" ht="13">
      <c r="J50479" s="169"/>
    </row>
    <row r="50480" spans="10:10" ht="13">
      <c r="J50480" s="169"/>
    </row>
    <row r="50481" spans="10:10" ht="13">
      <c r="J50481" s="169"/>
    </row>
    <row r="50482" spans="10:10" ht="13">
      <c r="J50482" s="169"/>
    </row>
    <row r="50483" spans="10:10" ht="13">
      <c r="J50483" s="169"/>
    </row>
    <row r="50484" spans="10:10" ht="13">
      <c r="J50484" s="169"/>
    </row>
    <row r="50485" spans="10:10" ht="13">
      <c r="J50485" s="169"/>
    </row>
    <row r="50486" spans="10:10" ht="13">
      <c r="J50486" s="169"/>
    </row>
    <row r="50487" spans="10:10" ht="13">
      <c r="J50487" s="169"/>
    </row>
    <row r="50488" spans="10:10" ht="13">
      <c r="J50488" s="169"/>
    </row>
    <row r="50489" spans="10:10" ht="13">
      <c r="J50489" s="169"/>
    </row>
    <row r="50490" spans="10:10" ht="13">
      <c r="J50490" s="169"/>
    </row>
    <row r="50491" spans="10:10" ht="13">
      <c r="J50491" s="169"/>
    </row>
    <row r="50492" spans="10:10" ht="13">
      <c r="J50492" s="169"/>
    </row>
    <row r="50493" spans="10:10" ht="13">
      <c r="J50493" s="169"/>
    </row>
    <row r="50494" spans="10:10" ht="13">
      <c r="J50494" s="169"/>
    </row>
    <row r="50495" spans="10:10" ht="13">
      <c r="J50495" s="169"/>
    </row>
    <row r="50496" spans="10:10" ht="13">
      <c r="J50496" s="169"/>
    </row>
    <row r="50497" spans="10:10" ht="13">
      <c r="J50497" s="169"/>
    </row>
    <row r="50498" spans="10:10" ht="13">
      <c r="J50498" s="169"/>
    </row>
    <row r="50499" spans="10:10" ht="13">
      <c r="J50499" s="169"/>
    </row>
    <row r="50500" spans="10:10" ht="13">
      <c r="J50500" s="169"/>
    </row>
    <row r="50501" spans="10:10" ht="13">
      <c r="J50501" s="169"/>
    </row>
    <row r="50502" spans="10:10" ht="13">
      <c r="J50502" s="169"/>
    </row>
    <row r="50503" spans="10:10" ht="13">
      <c r="J50503" s="169"/>
    </row>
    <row r="50504" spans="10:10" ht="13">
      <c r="J50504" s="169"/>
    </row>
    <row r="50505" spans="10:10" ht="13">
      <c r="J50505" s="169"/>
    </row>
    <row r="50506" spans="10:10" ht="13">
      <c r="J50506" s="169"/>
    </row>
    <row r="50507" spans="10:10" ht="13">
      <c r="J50507" s="169"/>
    </row>
    <row r="50508" spans="10:10" ht="13">
      <c r="J50508" s="169"/>
    </row>
    <row r="50509" spans="10:10" ht="13">
      <c r="J50509" s="169"/>
    </row>
    <row r="50510" spans="10:10" ht="13">
      <c r="J50510" s="169"/>
    </row>
    <row r="50511" spans="10:10" ht="13">
      <c r="J50511" s="169"/>
    </row>
    <row r="50512" spans="10:10" ht="13">
      <c r="J50512" s="169"/>
    </row>
    <row r="50513" spans="10:10" ht="13">
      <c r="J50513" s="169"/>
    </row>
    <row r="50514" spans="10:10" ht="13">
      <c r="J50514" s="169"/>
    </row>
    <row r="50515" spans="10:10" ht="13">
      <c r="J50515" s="169"/>
    </row>
    <row r="50516" spans="10:10" ht="13">
      <c r="J50516" s="169"/>
    </row>
    <row r="50517" spans="10:10" ht="13">
      <c r="J50517" s="169"/>
    </row>
    <row r="50518" spans="10:10" ht="13">
      <c r="J50518" s="169"/>
    </row>
    <row r="50519" spans="10:10" ht="13">
      <c r="J50519" s="169"/>
    </row>
    <row r="50520" spans="10:10" ht="13">
      <c r="J50520" s="169"/>
    </row>
    <row r="50521" spans="10:10" ht="13">
      <c r="J50521" s="169"/>
    </row>
    <row r="50522" spans="10:10" ht="13">
      <c r="J50522" s="169"/>
    </row>
    <row r="50523" spans="10:10" ht="13">
      <c r="J50523" s="169"/>
    </row>
    <row r="50524" spans="10:10" ht="13">
      <c r="J50524" s="169"/>
    </row>
    <row r="50525" spans="10:10" ht="13">
      <c r="J50525" s="169"/>
    </row>
    <row r="50526" spans="10:10" ht="13">
      <c r="J50526" s="169"/>
    </row>
    <row r="50527" spans="10:10" ht="13">
      <c r="J50527" s="169"/>
    </row>
    <row r="50528" spans="10:10" ht="13">
      <c r="J50528" s="169"/>
    </row>
    <row r="50529" spans="10:10" ht="13">
      <c r="J50529" s="169"/>
    </row>
    <row r="50530" spans="10:10" ht="13">
      <c r="J50530" s="169"/>
    </row>
    <row r="50531" spans="10:10" ht="13">
      <c r="J50531" s="169"/>
    </row>
    <row r="50532" spans="10:10" ht="13">
      <c r="J50532" s="169"/>
    </row>
    <row r="50533" spans="10:10" ht="13">
      <c r="J50533" s="169"/>
    </row>
    <row r="50534" spans="10:10" ht="13">
      <c r="J50534" s="169"/>
    </row>
    <row r="50535" spans="10:10" ht="13">
      <c r="J50535" s="169"/>
    </row>
    <row r="50536" spans="10:10" ht="13">
      <c r="J50536" s="169"/>
    </row>
    <row r="50537" spans="10:10" ht="13">
      <c r="J50537" s="169"/>
    </row>
    <row r="50538" spans="10:10" ht="13">
      <c r="J50538" s="169"/>
    </row>
    <row r="50539" spans="10:10" ht="13">
      <c r="J50539" s="169"/>
    </row>
    <row r="50540" spans="10:10" ht="13">
      <c r="J50540" s="169"/>
    </row>
    <row r="50541" spans="10:10" ht="13">
      <c r="J50541" s="169"/>
    </row>
    <row r="50542" spans="10:10" ht="13">
      <c r="J50542" s="169"/>
    </row>
    <row r="50543" spans="10:10" ht="13">
      <c r="J50543" s="169"/>
    </row>
    <row r="50544" spans="10:10" ht="13">
      <c r="J50544" s="169"/>
    </row>
    <row r="50545" spans="10:10" ht="13">
      <c r="J50545" s="169"/>
    </row>
    <row r="50546" spans="10:10" ht="13">
      <c r="J50546" s="169"/>
    </row>
    <row r="50547" spans="10:10" ht="13">
      <c r="J50547" s="169"/>
    </row>
    <row r="50548" spans="10:10" ht="13">
      <c r="J50548" s="169"/>
    </row>
    <row r="50549" spans="10:10" ht="13">
      <c r="J50549" s="169"/>
    </row>
    <row r="50550" spans="10:10" ht="13">
      <c r="J50550" s="169"/>
    </row>
    <row r="50551" spans="10:10" ht="13">
      <c r="J50551" s="169"/>
    </row>
    <row r="50552" spans="10:10" ht="13">
      <c r="J50552" s="169"/>
    </row>
    <row r="50553" spans="10:10" ht="13">
      <c r="J50553" s="169"/>
    </row>
    <row r="50554" spans="10:10" ht="13">
      <c r="J50554" s="169"/>
    </row>
    <row r="50555" spans="10:10" ht="13">
      <c r="J50555" s="169"/>
    </row>
    <row r="50556" spans="10:10" ht="13">
      <c r="J50556" s="169"/>
    </row>
    <row r="50557" spans="10:10" ht="13">
      <c r="J50557" s="169"/>
    </row>
    <row r="50558" spans="10:10" ht="13">
      <c r="J50558" s="169"/>
    </row>
    <row r="50559" spans="10:10" ht="13">
      <c r="J50559" s="169"/>
    </row>
    <row r="50560" spans="10:10" ht="13">
      <c r="J50560" s="169"/>
    </row>
    <row r="50561" spans="10:10" ht="13">
      <c r="J50561" s="169"/>
    </row>
    <row r="50562" spans="10:10" ht="13">
      <c r="J50562" s="169"/>
    </row>
    <row r="50563" spans="10:10" ht="13">
      <c r="J50563" s="169"/>
    </row>
    <row r="50564" spans="10:10" ht="13">
      <c r="J50564" s="169"/>
    </row>
    <row r="50565" spans="10:10" ht="13">
      <c r="J50565" s="169"/>
    </row>
    <row r="50566" spans="10:10" ht="13">
      <c r="J50566" s="169"/>
    </row>
    <row r="50567" spans="10:10" ht="13">
      <c r="J50567" s="169"/>
    </row>
    <row r="50568" spans="10:10" ht="13">
      <c r="J50568" s="169"/>
    </row>
    <row r="50569" spans="10:10" ht="13">
      <c r="J50569" s="169"/>
    </row>
    <row r="50570" spans="10:10" ht="13">
      <c r="J50570" s="169"/>
    </row>
    <row r="50571" spans="10:10" ht="13">
      <c r="J50571" s="169"/>
    </row>
    <row r="50572" spans="10:10" ht="13">
      <c r="J50572" s="169"/>
    </row>
    <row r="50573" spans="10:10" ht="13">
      <c r="J50573" s="169"/>
    </row>
    <row r="50574" spans="10:10" ht="13">
      <c r="J50574" s="169"/>
    </row>
    <row r="50575" spans="10:10" ht="13">
      <c r="J50575" s="169"/>
    </row>
    <row r="50576" spans="10:10" ht="13">
      <c r="J50576" s="169"/>
    </row>
    <row r="50577" spans="10:10" ht="13">
      <c r="J50577" s="169"/>
    </row>
    <row r="50578" spans="10:10" ht="13">
      <c r="J50578" s="169"/>
    </row>
    <row r="50579" spans="10:10" ht="13">
      <c r="J50579" s="169"/>
    </row>
    <row r="50580" spans="10:10" ht="13">
      <c r="J50580" s="169"/>
    </row>
    <row r="50581" spans="10:10" ht="13">
      <c r="J50581" s="169"/>
    </row>
    <row r="50582" spans="10:10" ht="13">
      <c r="J50582" s="169"/>
    </row>
    <row r="50583" spans="10:10" ht="13">
      <c r="J50583" s="169"/>
    </row>
    <row r="50584" spans="10:10" ht="13">
      <c r="J50584" s="169"/>
    </row>
    <row r="50585" spans="10:10" ht="13">
      <c r="J50585" s="169"/>
    </row>
    <row r="50586" spans="10:10" ht="13">
      <c r="J50586" s="169"/>
    </row>
    <row r="50587" spans="10:10" ht="13">
      <c r="J50587" s="169"/>
    </row>
    <row r="50588" spans="10:10" ht="13">
      <c r="J50588" s="169"/>
    </row>
    <row r="50589" spans="10:10" ht="13">
      <c r="J50589" s="169"/>
    </row>
    <row r="50590" spans="10:10" ht="13">
      <c r="J50590" s="169"/>
    </row>
    <row r="50591" spans="10:10" ht="13">
      <c r="J50591" s="169"/>
    </row>
    <row r="50592" spans="10:10" ht="13">
      <c r="J50592" s="169"/>
    </row>
    <row r="50593" spans="10:10" ht="13">
      <c r="J50593" s="169"/>
    </row>
    <row r="50594" spans="10:10" ht="13">
      <c r="J50594" s="169"/>
    </row>
    <row r="50595" spans="10:10" ht="13">
      <c r="J50595" s="169"/>
    </row>
    <row r="50596" spans="10:10" ht="13">
      <c r="J50596" s="169"/>
    </row>
    <row r="50597" spans="10:10" ht="13">
      <c r="J50597" s="169"/>
    </row>
    <row r="50598" spans="10:10" ht="13">
      <c r="J50598" s="169"/>
    </row>
    <row r="50599" spans="10:10" ht="13">
      <c r="J50599" s="169"/>
    </row>
    <row r="50600" spans="10:10" ht="13">
      <c r="J50600" s="169"/>
    </row>
    <row r="50601" spans="10:10" ht="13">
      <c r="J50601" s="169"/>
    </row>
    <row r="50602" spans="10:10" ht="13">
      <c r="J50602" s="169"/>
    </row>
    <row r="50603" spans="10:10" ht="13">
      <c r="J50603" s="169"/>
    </row>
    <row r="50604" spans="10:10" ht="13">
      <c r="J50604" s="169"/>
    </row>
    <row r="50605" spans="10:10" ht="13">
      <c r="J50605" s="169"/>
    </row>
    <row r="50606" spans="10:10" ht="13">
      <c r="J50606" s="169"/>
    </row>
    <row r="50607" spans="10:10" ht="13">
      <c r="J50607" s="169"/>
    </row>
    <row r="50608" spans="10:10" ht="13">
      <c r="J50608" s="169"/>
    </row>
    <row r="50609" spans="10:10" ht="13">
      <c r="J50609" s="169"/>
    </row>
    <row r="50610" spans="10:10" ht="13">
      <c r="J50610" s="169"/>
    </row>
    <row r="50611" spans="10:10" ht="13">
      <c r="J50611" s="169"/>
    </row>
    <row r="50612" spans="10:10" ht="13">
      <c r="J50612" s="169"/>
    </row>
    <row r="50613" spans="10:10" ht="13">
      <c r="J50613" s="169"/>
    </row>
    <row r="50614" spans="10:10" ht="13">
      <c r="J50614" s="169"/>
    </row>
    <row r="50615" spans="10:10" ht="13">
      <c r="J50615" s="169"/>
    </row>
    <row r="50616" spans="10:10" ht="13">
      <c r="J50616" s="169"/>
    </row>
    <row r="50617" spans="10:10" ht="13">
      <c r="J50617" s="169"/>
    </row>
    <row r="50618" spans="10:10" ht="13">
      <c r="J50618" s="169"/>
    </row>
    <row r="50619" spans="10:10" ht="13">
      <c r="J50619" s="169"/>
    </row>
    <row r="50620" spans="10:10" ht="13">
      <c r="J50620" s="169"/>
    </row>
    <row r="50621" spans="10:10" ht="13">
      <c r="J50621" s="169"/>
    </row>
    <row r="50622" spans="10:10" ht="13">
      <c r="J50622" s="169"/>
    </row>
    <row r="50623" spans="10:10" ht="13">
      <c r="J50623" s="169"/>
    </row>
    <row r="50624" spans="10:10" ht="13">
      <c r="J50624" s="169"/>
    </row>
    <row r="50625" spans="10:10" ht="13">
      <c r="J50625" s="169"/>
    </row>
    <row r="50626" spans="10:10" ht="13">
      <c r="J50626" s="169"/>
    </row>
    <row r="50627" spans="10:10" ht="13">
      <c r="J50627" s="169"/>
    </row>
    <row r="50628" spans="10:10" ht="13">
      <c r="J50628" s="169"/>
    </row>
    <row r="50629" spans="10:10" ht="13">
      <c r="J50629" s="169"/>
    </row>
    <row r="50630" spans="10:10" ht="13">
      <c r="J50630" s="169"/>
    </row>
    <row r="50631" spans="10:10" ht="13">
      <c r="J50631" s="169"/>
    </row>
    <row r="50632" spans="10:10" ht="13">
      <c r="J50632" s="169"/>
    </row>
    <row r="50633" spans="10:10" ht="13">
      <c r="J50633" s="169"/>
    </row>
    <row r="50634" spans="10:10" ht="13">
      <c r="J50634" s="169"/>
    </row>
    <row r="50635" spans="10:10" ht="13">
      <c r="J50635" s="169"/>
    </row>
    <row r="50636" spans="10:10" ht="13">
      <c r="J50636" s="169"/>
    </row>
    <row r="50637" spans="10:10" ht="13">
      <c r="J50637" s="169"/>
    </row>
    <row r="50638" spans="10:10" ht="13">
      <c r="J50638" s="169"/>
    </row>
    <row r="50639" spans="10:10" ht="13">
      <c r="J50639" s="169"/>
    </row>
    <row r="50640" spans="10:10" ht="13">
      <c r="J50640" s="169"/>
    </row>
    <row r="50641" spans="10:10" ht="13">
      <c r="J50641" s="169"/>
    </row>
    <row r="50642" spans="10:10" ht="13">
      <c r="J50642" s="169"/>
    </row>
    <row r="50643" spans="10:10" ht="13">
      <c r="J50643" s="169"/>
    </row>
    <row r="50644" spans="10:10" ht="13">
      <c r="J50644" s="169"/>
    </row>
    <row r="50645" spans="10:10" ht="13">
      <c r="J50645" s="169"/>
    </row>
    <row r="50646" spans="10:10" ht="13">
      <c r="J50646" s="169"/>
    </row>
    <row r="50647" spans="10:10" ht="13">
      <c r="J50647" s="169"/>
    </row>
    <row r="50648" spans="10:10" ht="13">
      <c r="J50648" s="169"/>
    </row>
    <row r="50649" spans="10:10" ht="13">
      <c r="J50649" s="169"/>
    </row>
    <row r="50650" spans="10:10" ht="13">
      <c r="J50650" s="169"/>
    </row>
    <row r="50651" spans="10:10" ht="13">
      <c r="J50651" s="169"/>
    </row>
    <row r="50652" spans="10:10" ht="13">
      <c r="J50652" s="169"/>
    </row>
    <row r="50653" spans="10:10" ht="13">
      <c r="J50653" s="169"/>
    </row>
    <row r="50654" spans="10:10" ht="13">
      <c r="J50654" s="169"/>
    </row>
    <row r="50655" spans="10:10" ht="13">
      <c r="J50655" s="169"/>
    </row>
    <row r="50656" spans="10:10" ht="13">
      <c r="J50656" s="169"/>
    </row>
    <row r="50657" spans="10:10" ht="13">
      <c r="J50657" s="169"/>
    </row>
    <row r="50658" spans="10:10" ht="13">
      <c r="J50658" s="169"/>
    </row>
    <row r="50659" spans="10:10" ht="13">
      <c r="J50659" s="169"/>
    </row>
    <row r="50660" spans="10:10" ht="13">
      <c r="J50660" s="169"/>
    </row>
    <row r="50661" spans="10:10" ht="13">
      <c r="J50661" s="169"/>
    </row>
    <row r="50662" spans="10:10" ht="13">
      <c r="J50662" s="169"/>
    </row>
    <row r="50663" spans="10:10" ht="13">
      <c r="J50663" s="169"/>
    </row>
    <row r="50664" spans="10:10" ht="13">
      <c r="J50664" s="169"/>
    </row>
    <row r="50665" spans="10:10" ht="13">
      <c r="J50665" s="169"/>
    </row>
    <row r="50666" spans="10:10" ht="13">
      <c r="J50666" s="169"/>
    </row>
    <row r="50667" spans="10:10" ht="13">
      <c r="J50667" s="169"/>
    </row>
    <row r="50668" spans="10:10" ht="13">
      <c r="J50668" s="169"/>
    </row>
    <row r="50669" spans="10:10" ht="13">
      <c r="J50669" s="169"/>
    </row>
    <row r="50670" spans="10:10" ht="13">
      <c r="J50670" s="169"/>
    </row>
    <row r="50671" spans="10:10" ht="13">
      <c r="J50671" s="169"/>
    </row>
    <row r="50672" spans="10:10" ht="13">
      <c r="J50672" s="169"/>
    </row>
    <row r="50673" spans="10:10" ht="13">
      <c r="J50673" s="169"/>
    </row>
    <row r="50674" spans="10:10" ht="13">
      <c r="J50674" s="169"/>
    </row>
    <row r="50675" spans="10:10" ht="13">
      <c r="J50675" s="169"/>
    </row>
    <row r="50676" spans="10:10" ht="13">
      <c r="J50676" s="169"/>
    </row>
    <row r="50677" spans="10:10" ht="13">
      <c r="J50677" s="169"/>
    </row>
    <row r="50678" spans="10:10" ht="13">
      <c r="J50678" s="169"/>
    </row>
    <row r="50679" spans="10:10" ht="13">
      <c r="J50679" s="169"/>
    </row>
    <row r="50680" spans="10:10" ht="13">
      <c r="J50680" s="169"/>
    </row>
    <row r="50681" spans="10:10" ht="13">
      <c r="J50681" s="169"/>
    </row>
    <row r="50682" spans="10:10" ht="13">
      <c r="J50682" s="169"/>
    </row>
    <row r="50683" spans="10:10" ht="13">
      <c r="J50683" s="169"/>
    </row>
    <row r="50684" spans="10:10" ht="13">
      <c r="J50684" s="169"/>
    </row>
    <row r="50685" spans="10:10" ht="13">
      <c r="J50685" s="169"/>
    </row>
    <row r="50686" spans="10:10" ht="13">
      <c r="J50686" s="169"/>
    </row>
    <row r="50687" spans="10:10" ht="13">
      <c r="J50687" s="169"/>
    </row>
    <row r="50688" spans="10:10" ht="13">
      <c r="J50688" s="169"/>
    </row>
    <row r="50689" spans="10:10" ht="13">
      <c r="J50689" s="169"/>
    </row>
    <row r="50690" spans="10:10" ht="13">
      <c r="J50690" s="169"/>
    </row>
    <row r="50691" spans="10:10" ht="13">
      <c r="J50691" s="169"/>
    </row>
    <row r="50692" spans="10:10" ht="13">
      <c r="J50692" s="169"/>
    </row>
    <row r="50693" spans="10:10" ht="13">
      <c r="J50693" s="169"/>
    </row>
    <row r="50694" spans="10:10" ht="13">
      <c r="J50694" s="169"/>
    </row>
    <row r="50695" spans="10:10" ht="13">
      <c r="J50695" s="169"/>
    </row>
    <row r="50696" spans="10:10" ht="13">
      <c r="J50696" s="169"/>
    </row>
    <row r="50697" spans="10:10" ht="13">
      <c r="J50697" s="169"/>
    </row>
    <row r="50698" spans="10:10" ht="13">
      <c r="J50698" s="169"/>
    </row>
    <row r="50699" spans="10:10" ht="13">
      <c r="J50699" s="169"/>
    </row>
    <row r="50700" spans="10:10" ht="13">
      <c r="J50700" s="169"/>
    </row>
    <row r="50701" spans="10:10" ht="13">
      <c r="J50701" s="169"/>
    </row>
    <row r="50702" spans="10:10" ht="13">
      <c r="J50702" s="169"/>
    </row>
    <row r="50703" spans="10:10" ht="13">
      <c r="J50703" s="169"/>
    </row>
    <row r="50704" spans="10:10" ht="13">
      <c r="J50704" s="169"/>
    </row>
    <row r="50705" spans="10:10" ht="13">
      <c r="J50705" s="169"/>
    </row>
    <row r="50706" spans="10:10" ht="13">
      <c r="J50706" s="169"/>
    </row>
    <row r="50707" spans="10:10" ht="13">
      <c r="J50707" s="169"/>
    </row>
    <row r="50708" spans="10:10" ht="13">
      <c r="J50708" s="169"/>
    </row>
    <row r="50709" spans="10:10" ht="13">
      <c r="J50709" s="169"/>
    </row>
    <row r="50710" spans="10:10" ht="13">
      <c r="J50710" s="169"/>
    </row>
    <row r="50711" spans="10:10" ht="13">
      <c r="J50711" s="169"/>
    </row>
    <row r="50712" spans="10:10" ht="13">
      <c r="J50712" s="169"/>
    </row>
    <row r="50713" spans="10:10" ht="13">
      <c r="J50713" s="169"/>
    </row>
    <row r="50714" spans="10:10" ht="13">
      <c r="J50714" s="169"/>
    </row>
    <row r="50715" spans="10:10" ht="13">
      <c r="J50715" s="169"/>
    </row>
    <row r="50716" spans="10:10" ht="13">
      <c r="J50716" s="169"/>
    </row>
    <row r="50717" spans="10:10" ht="13">
      <c r="J50717" s="169"/>
    </row>
    <row r="50718" spans="10:10" ht="13">
      <c r="J50718" s="169"/>
    </row>
    <row r="50719" spans="10:10" ht="13">
      <c r="J50719" s="169"/>
    </row>
    <row r="50720" spans="10:10" ht="13">
      <c r="J50720" s="169"/>
    </row>
    <row r="50721" spans="10:10" ht="13">
      <c r="J50721" s="169"/>
    </row>
    <row r="50722" spans="10:10" ht="13">
      <c r="J50722" s="169"/>
    </row>
    <row r="50723" spans="10:10" ht="13">
      <c r="J50723" s="169"/>
    </row>
    <row r="50724" spans="10:10" ht="13">
      <c r="J50724" s="169"/>
    </row>
    <row r="50725" spans="10:10" ht="13">
      <c r="J50725" s="169"/>
    </row>
    <row r="50726" spans="10:10" ht="13">
      <c r="J50726" s="169"/>
    </row>
    <row r="50727" spans="10:10" ht="13">
      <c r="J50727" s="169"/>
    </row>
    <row r="50728" spans="10:10" ht="13">
      <c r="J50728" s="169"/>
    </row>
    <row r="50729" spans="10:10" ht="13">
      <c r="J50729" s="169"/>
    </row>
    <row r="50730" spans="10:10" ht="13">
      <c r="J50730" s="169"/>
    </row>
    <row r="50731" spans="10:10" ht="13">
      <c r="J50731" s="169"/>
    </row>
    <row r="50732" spans="10:10" ht="13">
      <c r="J50732" s="169"/>
    </row>
    <row r="50733" spans="10:10" ht="13">
      <c r="J50733" s="169"/>
    </row>
    <row r="50734" spans="10:10" ht="13">
      <c r="J50734" s="169"/>
    </row>
    <row r="50735" spans="10:10" ht="13">
      <c r="J50735" s="169"/>
    </row>
    <row r="50736" spans="10:10" ht="13">
      <c r="J50736" s="169"/>
    </row>
    <row r="50737" spans="10:10" ht="13">
      <c r="J50737" s="169"/>
    </row>
    <row r="50738" spans="10:10" ht="13">
      <c r="J50738" s="169"/>
    </row>
    <row r="50739" spans="10:10" ht="13">
      <c r="J50739" s="169"/>
    </row>
    <row r="50740" spans="10:10" ht="13">
      <c r="J50740" s="169"/>
    </row>
    <row r="50741" spans="10:10" ht="13">
      <c r="J50741" s="169"/>
    </row>
    <row r="50742" spans="10:10" ht="13">
      <c r="J50742" s="169"/>
    </row>
    <row r="50743" spans="10:10" ht="13">
      <c r="J50743" s="169"/>
    </row>
    <row r="50744" spans="10:10" ht="13">
      <c r="J50744" s="169"/>
    </row>
    <row r="50745" spans="10:10" ht="13">
      <c r="J50745" s="169"/>
    </row>
    <row r="50746" spans="10:10" ht="13">
      <c r="J50746" s="169"/>
    </row>
    <row r="50747" spans="10:10" ht="13">
      <c r="J50747" s="169"/>
    </row>
    <row r="50748" spans="10:10" ht="13">
      <c r="J50748" s="169"/>
    </row>
    <row r="50749" spans="10:10" ht="13">
      <c r="J50749" s="169"/>
    </row>
    <row r="50750" spans="10:10" ht="13">
      <c r="J50750" s="169"/>
    </row>
    <row r="50751" spans="10:10" ht="13">
      <c r="J50751" s="169"/>
    </row>
    <row r="50752" spans="10:10" ht="13">
      <c r="J50752" s="169"/>
    </row>
    <row r="50753" spans="10:10" ht="13">
      <c r="J50753" s="169"/>
    </row>
    <row r="50754" spans="10:10" ht="13">
      <c r="J50754" s="169"/>
    </row>
    <row r="50755" spans="10:10" ht="13">
      <c r="J50755" s="169"/>
    </row>
    <row r="50756" spans="10:10" ht="13">
      <c r="J50756" s="169"/>
    </row>
    <row r="50757" spans="10:10" ht="13">
      <c r="J50757" s="169"/>
    </row>
    <row r="50758" spans="10:10" ht="13">
      <c r="J50758" s="169"/>
    </row>
    <row r="50759" spans="10:10" ht="13">
      <c r="J50759" s="169"/>
    </row>
    <row r="50760" spans="10:10" ht="13">
      <c r="J50760" s="169"/>
    </row>
    <row r="50761" spans="10:10" ht="13">
      <c r="J50761" s="169"/>
    </row>
    <row r="50762" spans="10:10" ht="13">
      <c r="J50762" s="169"/>
    </row>
    <row r="50763" spans="10:10" ht="13">
      <c r="J50763" s="169"/>
    </row>
    <row r="50764" spans="10:10" ht="13">
      <c r="J50764" s="169"/>
    </row>
    <row r="50765" spans="10:10" ht="13">
      <c r="J50765" s="169"/>
    </row>
    <row r="50766" spans="10:10" ht="13">
      <c r="J50766" s="169"/>
    </row>
    <row r="50767" spans="10:10" ht="13">
      <c r="J50767" s="169"/>
    </row>
    <row r="50768" spans="10:10" ht="13">
      <c r="J50768" s="169"/>
    </row>
    <row r="50769" spans="10:10" ht="13">
      <c r="J50769" s="169"/>
    </row>
    <row r="50770" spans="10:10" ht="13">
      <c r="J50770" s="169"/>
    </row>
    <row r="50771" spans="10:10" ht="13">
      <c r="J50771" s="169"/>
    </row>
    <row r="50772" spans="10:10" ht="13">
      <c r="J50772" s="169"/>
    </row>
    <row r="50773" spans="10:10" ht="13">
      <c r="J50773" s="169"/>
    </row>
    <row r="50774" spans="10:10" ht="13">
      <c r="J50774" s="169"/>
    </row>
    <row r="50775" spans="10:10" ht="13">
      <c r="J50775" s="169"/>
    </row>
    <row r="50776" spans="10:10" ht="13">
      <c r="J50776" s="169"/>
    </row>
    <row r="50777" spans="10:10" ht="13">
      <c r="J50777" s="169"/>
    </row>
    <row r="50778" spans="10:10" ht="13">
      <c r="J50778" s="169"/>
    </row>
    <row r="50779" spans="10:10" ht="13">
      <c r="J50779" s="169"/>
    </row>
    <row r="50780" spans="10:10" ht="13">
      <c r="J50780" s="169"/>
    </row>
    <row r="50781" spans="10:10" ht="13">
      <c r="J50781" s="169"/>
    </row>
    <row r="50782" spans="10:10" ht="13">
      <c r="J50782" s="169"/>
    </row>
    <row r="50783" spans="10:10" ht="13">
      <c r="J50783" s="169"/>
    </row>
    <row r="50784" spans="10:10" ht="13">
      <c r="J50784" s="169"/>
    </row>
    <row r="50785" spans="10:10" ht="13">
      <c r="J50785" s="169"/>
    </row>
    <row r="50786" spans="10:10" ht="13">
      <c r="J50786" s="169"/>
    </row>
    <row r="50787" spans="10:10" ht="13">
      <c r="J50787" s="169"/>
    </row>
    <row r="50788" spans="10:10" ht="13">
      <c r="J50788" s="169"/>
    </row>
    <row r="50789" spans="10:10" ht="13">
      <c r="J50789" s="169"/>
    </row>
    <row r="50790" spans="10:10" ht="13">
      <c r="J50790" s="169"/>
    </row>
    <row r="50791" spans="10:10" ht="13">
      <c r="J50791" s="169"/>
    </row>
    <row r="50792" spans="10:10" ht="13">
      <c r="J50792" s="169"/>
    </row>
    <row r="50793" spans="10:10" ht="13">
      <c r="J50793" s="169"/>
    </row>
    <row r="50794" spans="10:10" ht="13">
      <c r="J50794" s="169"/>
    </row>
    <row r="50795" spans="10:10" ht="13">
      <c r="J50795" s="169"/>
    </row>
    <row r="50796" spans="10:10" ht="13">
      <c r="J50796" s="169"/>
    </row>
    <row r="50797" spans="10:10" ht="13">
      <c r="J50797" s="169"/>
    </row>
    <row r="50798" spans="10:10" ht="13">
      <c r="J50798" s="169"/>
    </row>
    <row r="50799" spans="10:10" ht="13">
      <c r="J50799" s="169"/>
    </row>
    <row r="50800" spans="10:10" ht="13">
      <c r="J50800" s="169"/>
    </row>
    <row r="50801" spans="10:10" ht="13">
      <c r="J50801" s="169"/>
    </row>
    <row r="50802" spans="10:10" ht="13">
      <c r="J50802" s="169"/>
    </row>
    <row r="50803" spans="10:10" ht="13">
      <c r="J50803" s="169"/>
    </row>
    <row r="50804" spans="10:10" ht="13">
      <c r="J50804" s="169"/>
    </row>
    <row r="50805" spans="10:10" ht="13">
      <c r="J50805" s="169"/>
    </row>
    <row r="50806" spans="10:10" ht="13">
      <c r="J50806" s="169"/>
    </row>
    <row r="50807" spans="10:10" ht="13">
      <c r="J50807" s="169"/>
    </row>
    <row r="50808" spans="10:10" ht="13">
      <c r="J50808" s="169"/>
    </row>
    <row r="50809" spans="10:10" ht="13">
      <c r="J50809" s="169"/>
    </row>
    <row r="50810" spans="10:10" ht="13">
      <c r="J50810" s="169"/>
    </row>
    <row r="50811" spans="10:10" ht="13">
      <c r="J50811" s="169"/>
    </row>
    <row r="50812" spans="10:10" ht="13">
      <c r="J50812" s="169"/>
    </row>
    <row r="50813" spans="10:10" ht="13">
      <c r="J50813" s="169"/>
    </row>
    <row r="50814" spans="10:10" ht="13">
      <c r="J50814" s="169"/>
    </row>
    <row r="50815" spans="10:10" ht="13">
      <c r="J50815" s="169"/>
    </row>
    <row r="50816" spans="10:10" ht="13">
      <c r="J50816" s="169"/>
    </row>
    <row r="50817" spans="10:10" ht="13">
      <c r="J50817" s="169"/>
    </row>
    <row r="50818" spans="10:10" ht="13">
      <c r="J50818" s="169"/>
    </row>
    <row r="50819" spans="10:10" ht="13">
      <c r="J50819" s="169"/>
    </row>
    <row r="50820" spans="10:10" ht="13">
      <c r="J50820" s="169"/>
    </row>
    <row r="50821" spans="10:10" ht="13">
      <c r="J50821" s="169"/>
    </row>
    <row r="50822" spans="10:10" ht="13">
      <c r="J50822" s="169"/>
    </row>
    <row r="50823" spans="10:10" ht="13">
      <c r="J50823" s="169"/>
    </row>
    <row r="50824" spans="10:10" ht="13">
      <c r="J50824" s="169"/>
    </row>
    <row r="50825" spans="10:10" ht="13">
      <c r="J50825" s="169"/>
    </row>
    <row r="50826" spans="10:10" ht="13">
      <c r="J50826" s="169"/>
    </row>
    <row r="50827" spans="10:10" ht="13">
      <c r="J50827" s="169"/>
    </row>
    <row r="50828" spans="10:10" ht="13">
      <c r="J50828" s="169"/>
    </row>
    <row r="50829" spans="10:10" ht="13">
      <c r="J50829" s="169"/>
    </row>
    <row r="50830" spans="10:10" ht="13">
      <c r="J50830" s="169"/>
    </row>
    <row r="50831" spans="10:10" ht="13">
      <c r="J50831" s="169"/>
    </row>
    <row r="50832" spans="10:10" ht="13">
      <c r="J50832" s="169"/>
    </row>
    <row r="50833" spans="10:10" ht="13">
      <c r="J50833" s="169"/>
    </row>
    <row r="50834" spans="10:10" ht="13">
      <c r="J50834" s="169"/>
    </row>
    <row r="50835" spans="10:10" ht="13">
      <c r="J50835" s="169"/>
    </row>
    <row r="50836" spans="10:10" ht="13">
      <c r="J50836" s="169"/>
    </row>
    <row r="50837" spans="10:10" ht="13">
      <c r="J50837" s="169"/>
    </row>
    <row r="50838" spans="10:10" ht="13">
      <c r="J50838" s="169"/>
    </row>
    <row r="50839" spans="10:10" ht="13">
      <c r="J50839" s="169"/>
    </row>
    <row r="50840" spans="10:10" ht="13">
      <c r="J50840" s="169"/>
    </row>
    <row r="50841" spans="10:10" ht="13">
      <c r="J50841" s="169"/>
    </row>
    <row r="50842" spans="10:10" ht="13">
      <c r="J50842" s="169"/>
    </row>
    <row r="50843" spans="10:10" ht="13">
      <c r="J50843" s="169"/>
    </row>
    <row r="50844" spans="10:10" ht="13">
      <c r="J50844" s="169"/>
    </row>
    <row r="50845" spans="10:10" ht="13">
      <c r="J50845" s="169"/>
    </row>
    <row r="50846" spans="10:10" ht="13">
      <c r="J50846" s="169"/>
    </row>
    <row r="50847" spans="10:10" ht="13">
      <c r="J50847" s="169"/>
    </row>
    <row r="50848" spans="10:10" ht="13">
      <c r="J50848" s="169"/>
    </row>
    <row r="50849" spans="10:10" ht="13">
      <c r="J50849" s="169"/>
    </row>
    <row r="50850" spans="10:10" ht="13">
      <c r="J50850" s="169"/>
    </row>
    <row r="50851" spans="10:10" ht="13">
      <c r="J50851" s="169"/>
    </row>
    <row r="50852" spans="10:10" ht="13">
      <c r="J50852" s="169"/>
    </row>
    <row r="50853" spans="10:10" ht="13">
      <c r="J50853" s="169"/>
    </row>
    <row r="50854" spans="10:10" ht="13">
      <c r="J50854" s="169"/>
    </row>
    <row r="50855" spans="10:10" ht="13">
      <c r="J50855" s="169"/>
    </row>
    <row r="50856" spans="10:10" ht="13">
      <c r="J50856" s="169"/>
    </row>
    <row r="50857" spans="10:10" ht="13">
      <c r="J50857" s="169"/>
    </row>
    <row r="50858" spans="10:10" ht="13">
      <c r="J50858" s="169"/>
    </row>
    <row r="50859" spans="10:10" ht="13">
      <c r="J50859" s="169"/>
    </row>
    <row r="50860" spans="10:10" ht="13">
      <c r="J50860" s="169"/>
    </row>
    <row r="50861" spans="10:10" ht="13">
      <c r="J50861" s="169"/>
    </row>
    <row r="50862" spans="10:10" ht="13">
      <c r="J50862" s="169"/>
    </row>
    <row r="50863" spans="10:10" ht="13">
      <c r="J50863" s="169"/>
    </row>
    <row r="50864" spans="10:10" ht="13">
      <c r="J50864" s="169"/>
    </row>
    <row r="50865" spans="10:10" ht="13">
      <c r="J50865" s="169"/>
    </row>
    <row r="50866" spans="10:10" ht="13">
      <c r="J50866" s="169"/>
    </row>
    <row r="50867" spans="10:10" ht="13">
      <c r="J50867" s="169"/>
    </row>
    <row r="50868" spans="10:10" ht="13">
      <c r="J50868" s="169"/>
    </row>
    <row r="50869" spans="10:10" ht="13">
      <c r="J50869" s="169"/>
    </row>
    <row r="50870" spans="10:10" ht="13">
      <c r="J50870" s="169"/>
    </row>
    <row r="50871" spans="10:10" ht="13">
      <c r="J50871" s="169"/>
    </row>
    <row r="50872" spans="10:10" ht="13">
      <c r="J50872" s="169"/>
    </row>
    <row r="50873" spans="10:10" ht="13">
      <c r="J50873" s="169"/>
    </row>
    <row r="50874" spans="10:10" ht="13">
      <c r="J50874" s="169"/>
    </row>
    <row r="50875" spans="10:10" ht="13">
      <c r="J50875" s="169"/>
    </row>
    <row r="50876" spans="10:10" ht="13">
      <c r="J50876" s="169"/>
    </row>
    <row r="50877" spans="10:10" ht="13">
      <c r="J50877" s="169"/>
    </row>
    <row r="50878" spans="10:10" ht="13">
      <c r="J50878" s="169"/>
    </row>
    <row r="50879" spans="10:10" ht="13">
      <c r="J50879" s="169"/>
    </row>
    <row r="50880" spans="10:10" ht="13">
      <c r="J50880" s="169"/>
    </row>
    <row r="50881" spans="10:10" ht="13">
      <c r="J50881" s="169"/>
    </row>
    <row r="50882" spans="10:10" ht="13">
      <c r="J50882" s="169"/>
    </row>
    <row r="50883" spans="10:10" ht="13">
      <c r="J50883" s="169"/>
    </row>
    <row r="50884" spans="10:10" ht="13">
      <c r="J50884" s="169"/>
    </row>
    <row r="50885" spans="10:10" ht="13">
      <c r="J50885" s="169"/>
    </row>
    <row r="50886" spans="10:10" ht="13">
      <c r="J50886" s="169"/>
    </row>
    <row r="50887" spans="10:10" ht="13">
      <c r="J50887" s="169"/>
    </row>
    <row r="50888" spans="10:10" ht="13">
      <c r="J50888" s="169"/>
    </row>
    <row r="50889" spans="10:10" ht="13">
      <c r="J50889" s="169"/>
    </row>
    <row r="50890" spans="10:10" ht="13">
      <c r="J50890" s="169"/>
    </row>
    <row r="50891" spans="10:10" ht="13">
      <c r="J50891" s="169"/>
    </row>
    <row r="50892" spans="10:10" ht="13">
      <c r="J50892" s="169"/>
    </row>
    <row r="50893" spans="10:10" ht="13">
      <c r="J50893" s="169"/>
    </row>
    <row r="50894" spans="10:10" ht="13">
      <c r="J50894" s="169"/>
    </row>
    <row r="50895" spans="10:10" ht="13">
      <c r="J50895" s="169"/>
    </row>
    <row r="50896" spans="10:10" ht="13">
      <c r="J50896" s="169"/>
    </row>
    <row r="50897" spans="10:10" ht="13">
      <c r="J50897" s="169"/>
    </row>
    <row r="50898" spans="10:10" ht="13">
      <c r="J50898" s="169"/>
    </row>
    <row r="50899" spans="10:10" ht="13">
      <c r="J50899" s="169"/>
    </row>
    <row r="50900" spans="10:10" ht="13">
      <c r="J50900" s="169"/>
    </row>
    <row r="50901" spans="10:10" ht="13">
      <c r="J50901" s="169"/>
    </row>
    <row r="50902" spans="10:10" ht="13">
      <c r="J50902" s="169"/>
    </row>
    <row r="50903" spans="10:10" ht="13">
      <c r="J50903" s="169"/>
    </row>
    <row r="50904" spans="10:10" ht="13">
      <c r="J50904" s="169"/>
    </row>
    <row r="50905" spans="10:10" ht="13">
      <c r="J50905" s="169"/>
    </row>
    <row r="50906" spans="10:10" ht="13">
      <c r="J50906" s="169"/>
    </row>
    <row r="50907" spans="10:10" ht="13">
      <c r="J50907" s="169"/>
    </row>
    <row r="50908" spans="10:10" ht="13">
      <c r="J50908" s="169"/>
    </row>
    <row r="50909" spans="10:10" ht="13">
      <c r="J50909" s="169"/>
    </row>
    <row r="50910" spans="10:10" ht="13">
      <c r="J50910" s="169"/>
    </row>
    <row r="50911" spans="10:10" ht="13">
      <c r="J50911" s="169"/>
    </row>
    <row r="50912" spans="10:10" ht="13">
      <c r="J50912" s="169"/>
    </row>
    <row r="50913" spans="10:10" ht="13">
      <c r="J50913" s="169"/>
    </row>
    <row r="50914" spans="10:10" ht="13">
      <c r="J50914" s="169"/>
    </row>
    <row r="50915" spans="10:10" ht="13">
      <c r="J50915" s="169"/>
    </row>
    <row r="50916" spans="10:10" ht="13">
      <c r="J50916" s="169"/>
    </row>
    <row r="50917" spans="10:10" ht="13">
      <c r="J50917" s="169"/>
    </row>
    <row r="50918" spans="10:10" ht="13">
      <c r="J50918" s="169"/>
    </row>
    <row r="50919" spans="10:10" ht="13">
      <c r="J50919" s="169"/>
    </row>
    <row r="50920" spans="10:10" ht="13">
      <c r="J50920" s="169"/>
    </row>
    <row r="50921" spans="10:10" ht="13">
      <c r="J50921" s="169"/>
    </row>
    <row r="50922" spans="10:10" ht="13">
      <c r="J50922" s="169"/>
    </row>
    <row r="50923" spans="10:10" ht="13">
      <c r="J50923" s="169"/>
    </row>
    <row r="50924" spans="10:10" ht="13">
      <c r="J50924" s="169"/>
    </row>
    <row r="50925" spans="10:10" ht="13">
      <c r="J50925" s="169"/>
    </row>
    <row r="50926" spans="10:10" ht="13">
      <c r="J50926" s="169"/>
    </row>
    <row r="50927" spans="10:10" ht="13">
      <c r="J50927" s="169"/>
    </row>
    <row r="50928" spans="10:10" ht="13">
      <c r="J50928" s="169"/>
    </row>
    <row r="50929" spans="10:10" ht="13">
      <c r="J50929" s="169"/>
    </row>
    <row r="50930" spans="10:10" ht="13">
      <c r="J50930" s="169"/>
    </row>
    <row r="50931" spans="10:10" ht="13">
      <c r="J50931" s="169"/>
    </row>
    <row r="50932" spans="10:10" ht="13">
      <c r="J50932" s="169"/>
    </row>
    <row r="50933" spans="10:10" ht="13">
      <c r="J50933" s="169"/>
    </row>
    <row r="50934" spans="10:10" ht="13">
      <c r="J50934" s="169"/>
    </row>
    <row r="50935" spans="10:10" ht="13">
      <c r="J50935" s="169"/>
    </row>
    <row r="50936" spans="10:10" ht="13">
      <c r="J50936" s="169"/>
    </row>
    <row r="50937" spans="10:10" ht="13">
      <c r="J50937" s="169"/>
    </row>
    <row r="50938" spans="10:10" ht="13">
      <c r="J50938" s="169"/>
    </row>
    <row r="50939" spans="10:10" ht="13">
      <c r="J50939" s="169"/>
    </row>
    <row r="50940" spans="10:10" ht="13">
      <c r="J50940" s="169"/>
    </row>
    <row r="50941" spans="10:10" ht="13">
      <c r="J50941" s="169"/>
    </row>
    <row r="50942" spans="10:10" ht="13">
      <c r="J50942" s="169"/>
    </row>
    <row r="50943" spans="10:10" ht="13">
      <c r="J50943" s="169"/>
    </row>
    <row r="50944" spans="10:10" ht="13">
      <c r="J50944" s="169"/>
    </row>
    <row r="50945" spans="10:10" ht="13">
      <c r="J50945" s="169"/>
    </row>
    <row r="50946" spans="10:10" ht="13">
      <c r="J50946" s="169"/>
    </row>
    <row r="50947" spans="10:10" ht="13">
      <c r="J50947" s="169"/>
    </row>
    <row r="50948" spans="10:10" ht="13">
      <c r="J50948" s="169"/>
    </row>
    <row r="50949" spans="10:10" ht="13">
      <c r="J50949" s="169"/>
    </row>
    <row r="50950" spans="10:10" ht="13">
      <c r="J50950" s="169"/>
    </row>
    <row r="50951" spans="10:10" ht="13">
      <c r="J50951" s="169"/>
    </row>
    <row r="50952" spans="10:10" ht="13">
      <c r="J50952" s="169"/>
    </row>
    <row r="50953" spans="10:10" ht="13">
      <c r="J50953" s="169"/>
    </row>
    <row r="50954" spans="10:10" ht="13">
      <c r="J50954" s="169"/>
    </row>
    <row r="50955" spans="10:10" ht="13">
      <c r="J50955" s="169"/>
    </row>
    <row r="50956" spans="10:10" ht="13">
      <c r="J50956" s="169"/>
    </row>
    <row r="50957" spans="10:10" ht="13">
      <c r="J50957" s="169"/>
    </row>
    <row r="50958" spans="10:10" ht="13">
      <c r="J50958" s="169"/>
    </row>
    <row r="50959" spans="10:10" ht="13">
      <c r="J50959" s="169"/>
    </row>
    <row r="50960" spans="10:10" ht="13">
      <c r="J50960" s="169"/>
    </row>
    <row r="50961" spans="10:10" ht="13">
      <c r="J50961" s="169"/>
    </row>
    <row r="50962" spans="10:10" ht="13">
      <c r="J50962" s="169"/>
    </row>
    <row r="50963" spans="10:10" ht="13">
      <c r="J50963" s="169"/>
    </row>
    <row r="50964" spans="10:10" ht="13">
      <c r="J50964" s="169"/>
    </row>
    <row r="50965" spans="10:10" ht="13">
      <c r="J50965" s="169"/>
    </row>
    <row r="50966" spans="10:10" ht="13">
      <c r="J50966" s="169"/>
    </row>
    <row r="50967" spans="10:10" ht="13">
      <c r="J50967" s="169"/>
    </row>
    <row r="50968" spans="10:10" ht="13">
      <c r="J50968" s="169"/>
    </row>
    <row r="50969" spans="10:10" ht="13">
      <c r="J50969" s="169"/>
    </row>
    <row r="50970" spans="10:10" ht="13">
      <c r="J50970" s="169"/>
    </row>
    <row r="50971" spans="10:10" ht="13">
      <c r="J50971" s="169"/>
    </row>
    <row r="50972" spans="10:10" ht="13">
      <c r="J50972" s="169"/>
    </row>
    <row r="50973" spans="10:10" ht="13">
      <c r="J50973" s="169"/>
    </row>
    <row r="50974" spans="10:10" ht="13">
      <c r="J50974" s="169"/>
    </row>
    <row r="50975" spans="10:10" ht="13">
      <c r="J50975" s="169"/>
    </row>
    <row r="50976" spans="10:10" ht="13">
      <c r="J50976" s="169"/>
    </row>
    <row r="50977" spans="10:10" ht="13">
      <c r="J50977" s="169"/>
    </row>
    <row r="50978" spans="10:10" ht="13">
      <c r="J50978" s="169"/>
    </row>
    <row r="50979" spans="10:10" ht="13">
      <c r="J50979" s="169"/>
    </row>
    <row r="50980" spans="10:10" ht="13">
      <c r="J50980" s="169"/>
    </row>
    <row r="50981" spans="10:10" ht="13">
      <c r="J50981" s="169"/>
    </row>
    <row r="50982" spans="10:10" ht="13">
      <c r="J50982" s="169"/>
    </row>
    <row r="50983" spans="10:10" ht="13">
      <c r="J50983" s="169"/>
    </row>
    <row r="50984" spans="10:10" ht="13">
      <c r="J50984" s="169"/>
    </row>
    <row r="50985" spans="10:10" ht="13">
      <c r="J50985" s="169"/>
    </row>
    <row r="50986" spans="10:10" ht="13">
      <c r="J50986" s="169"/>
    </row>
    <row r="50987" spans="10:10" ht="13">
      <c r="J50987" s="169"/>
    </row>
    <row r="50988" spans="10:10" ht="13">
      <c r="J50988" s="169"/>
    </row>
    <row r="50989" spans="10:10" ht="13">
      <c r="J50989" s="169"/>
    </row>
    <row r="50990" spans="10:10" ht="13">
      <c r="J50990" s="169"/>
    </row>
    <row r="50991" spans="10:10" ht="13">
      <c r="J50991" s="169"/>
    </row>
    <row r="50992" spans="10:10" ht="13">
      <c r="J50992" s="169"/>
    </row>
    <row r="50993" spans="10:10" ht="13">
      <c r="J50993" s="169"/>
    </row>
    <row r="50994" spans="10:10" ht="13">
      <c r="J50994" s="169"/>
    </row>
    <row r="50995" spans="10:10" ht="13">
      <c r="J50995" s="169"/>
    </row>
    <row r="50996" spans="10:10" ht="13">
      <c r="J50996" s="169"/>
    </row>
    <row r="50997" spans="10:10" ht="13">
      <c r="J50997" s="169"/>
    </row>
    <row r="50998" spans="10:10" ht="13">
      <c r="J50998" s="169"/>
    </row>
    <row r="50999" spans="10:10" ht="13">
      <c r="J50999" s="169"/>
    </row>
    <row r="51000" spans="10:10" ht="13">
      <c r="J51000" s="169"/>
    </row>
    <row r="51001" spans="10:10" ht="13">
      <c r="J51001" s="169"/>
    </row>
    <row r="51002" spans="10:10" ht="13">
      <c r="J51002" s="169"/>
    </row>
    <row r="51003" spans="10:10" ht="13">
      <c r="J51003" s="169"/>
    </row>
    <row r="51004" spans="10:10" ht="13">
      <c r="J51004" s="169"/>
    </row>
    <row r="51005" spans="10:10" ht="13">
      <c r="J51005" s="169"/>
    </row>
    <row r="51006" spans="10:10" ht="13">
      <c r="J51006" s="169"/>
    </row>
    <row r="51007" spans="10:10" ht="13">
      <c r="J51007" s="169"/>
    </row>
    <row r="51008" spans="10:10" ht="13">
      <c r="J51008" s="169"/>
    </row>
    <row r="51009" spans="10:10" ht="13">
      <c r="J51009" s="169"/>
    </row>
    <row r="51010" spans="10:10" ht="13">
      <c r="J51010" s="169"/>
    </row>
    <row r="51011" spans="10:10" ht="13">
      <c r="J51011" s="169"/>
    </row>
    <row r="51012" spans="10:10" ht="13">
      <c r="J51012" s="169"/>
    </row>
    <row r="51013" spans="10:10" ht="13">
      <c r="J51013" s="169"/>
    </row>
    <row r="51014" spans="10:10" ht="13">
      <c r="J51014" s="169"/>
    </row>
    <row r="51015" spans="10:10" ht="13">
      <c r="J51015" s="169"/>
    </row>
    <row r="51016" spans="10:10" ht="13">
      <c r="J51016" s="169"/>
    </row>
    <row r="51017" spans="10:10" ht="13">
      <c r="J51017" s="169"/>
    </row>
    <row r="51018" spans="10:10" ht="13">
      <c r="J51018" s="169"/>
    </row>
    <row r="51019" spans="10:10" ht="13">
      <c r="J51019" s="169"/>
    </row>
    <row r="51020" spans="10:10" ht="13">
      <c r="J51020" s="169"/>
    </row>
    <row r="51021" spans="10:10" ht="13">
      <c r="J51021" s="169"/>
    </row>
    <row r="51022" spans="10:10" ht="13">
      <c r="J51022" s="169"/>
    </row>
    <row r="51023" spans="10:10" ht="13">
      <c r="J51023" s="169"/>
    </row>
    <row r="51024" spans="10:10" ht="13">
      <c r="J51024" s="169"/>
    </row>
    <row r="51025" spans="10:10" ht="13">
      <c r="J51025" s="169"/>
    </row>
    <row r="51026" spans="10:10" ht="13">
      <c r="J51026" s="169"/>
    </row>
    <row r="51027" spans="10:10" ht="13">
      <c r="J51027" s="169"/>
    </row>
    <row r="51028" spans="10:10" ht="13">
      <c r="J51028" s="169"/>
    </row>
    <row r="51029" spans="10:10" ht="13">
      <c r="J51029" s="169"/>
    </row>
    <row r="51030" spans="10:10" ht="13">
      <c r="J51030" s="169"/>
    </row>
    <row r="51031" spans="10:10" ht="13">
      <c r="J51031" s="169"/>
    </row>
    <row r="51032" spans="10:10" ht="13">
      <c r="J51032" s="169"/>
    </row>
    <row r="51033" spans="10:10" ht="13">
      <c r="J51033" s="169"/>
    </row>
    <row r="51034" spans="10:10" ht="13">
      <c r="J51034" s="169"/>
    </row>
    <row r="51035" spans="10:10" ht="13">
      <c r="J51035" s="169"/>
    </row>
    <row r="51036" spans="10:10" ht="13">
      <c r="J51036" s="169"/>
    </row>
    <row r="51037" spans="10:10" ht="13">
      <c r="J51037" s="169"/>
    </row>
    <row r="51038" spans="10:10" ht="13">
      <c r="J51038" s="169"/>
    </row>
    <row r="51039" spans="10:10" ht="13">
      <c r="J51039" s="169"/>
    </row>
    <row r="51040" spans="10:10" ht="13">
      <c r="J51040" s="169"/>
    </row>
    <row r="51041" spans="10:10" ht="13">
      <c r="J51041" s="169"/>
    </row>
    <row r="51042" spans="10:10" ht="13">
      <c r="J51042" s="169"/>
    </row>
    <row r="51043" spans="10:10" ht="13">
      <c r="J51043" s="169"/>
    </row>
    <row r="51044" spans="10:10" ht="13">
      <c r="J51044" s="169"/>
    </row>
    <row r="51045" spans="10:10" ht="13">
      <c r="J51045" s="169"/>
    </row>
    <row r="51046" spans="10:10" ht="13">
      <c r="J51046" s="169"/>
    </row>
    <row r="51047" spans="10:10" ht="13">
      <c r="J51047" s="169"/>
    </row>
    <row r="51048" spans="10:10" ht="13">
      <c r="J51048" s="169"/>
    </row>
    <row r="51049" spans="10:10" ht="13">
      <c r="J51049" s="169"/>
    </row>
    <row r="51050" spans="10:10" ht="13">
      <c r="J51050" s="169"/>
    </row>
    <row r="51051" spans="10:10" ht="13">
      <c r="J51051" s="169"/>
    </row>
    <row r="51052" spans="10:10" ht="13">
      <c r="J51052" s="169"/>
    </row>
    <row r="51053" spans="10:10" ht="13">
      <c r="J51053" s="169"/>
    </row>
    <row r="51054" spans="10:10" ht="13">
      <c r="J51054" s="169"/>
    </row>
    <row r="51055" spans="10:10" ht="13">
      <c r="J51055" s="169"/>
    </row>
    <row r="51056" spans="10:10" ht="13">
      <c r="J51056" s="169"/>
    </row>
    <row r="51057" spans="10:10" ht="13">
      <c r="J51057" s="169"/>
    </row>
    <row r="51058" spans="10:10" ht="13">
      <c r="J51058" s="169"/>
    </row>
    <row r="51059" spans="10:10" ht="13">
      <c r="J51059" s="169"/>
    </row>
    <row r="51060" spans="10:10" ht="13">
      <c r="J51060" s="169"/>
    </row>
    <row r="51061" spans="10:10" ht="13">
      <c r="J51061" s="169"/>
    </row>
    <row r="51062" spans="10:10" ht="13">
      <c r="J51062" s="169"/>
    </row>
    <row r="51063" spans="10:10" ht="13">
      <c r="J51063" s="169"/>
    </row>
    <row r="51064" spans="10:10" ht="13">
      <c r="J51064" s="169"/>
    </row>
    <row r="51065" spans="10:10" ht="13">
      <c r="J51065" s="169"/>
    </row>
    <row r="51066" spans="10:10" ht="13">
      <c r="J51066" s="169"/>
    </row>
    <row r="51067" spans="10:10" ht="13">
      <c r="J51067" s="169"/>
    </row>
    <row r="51068" spans="10:10" ht="13">
      <c r="J51068" s="169"/>
    </row>
    <row r="51069" spans="10:10" ht="13">
      <c r="J51069" s="169"/>
    </row>
    <row r="51070" spans="10:10" ht="13">
      <c r="J51070" s="169"/>
    </row>
    <row r="51071" spans="10:10" ht="13">
      <c r="J51071" s="169"/>
    </row>
    <row r="51072" spans="10:10" ht="13">
      <c r="J51072" s="169"/>
    </row>
    <row r="51073" spans="10:10" ht="13">
      <c r="J51073" s="169"/>
    </row>
    <row r="51074" spans="10:10" ht="13">
      <c r="J51074" s="169"/>
    </row>
    <row r="51075" spans="10:10" ht="13">
      <c r="J51075" s="169"/>
    </row>
    <row r="51076" spans="10:10" ht="13">
      <c r="J51076" s="169"/>
    </row>
    <row r="51077" spans="10:10" ht="13">
      <c r="J51077" s="169"/>
    </row>
    <row r="51078" spans="10:10" ht="13">
      <c r="J51078" s="169"/>
    </row>
    <row r="51079" spans="10:10" ht="13">
      <c r="J51079" s="169"/>
    </row>
    <row r="51080" spans="10:10" ht="13">
      <c r="J51080" s="169"/>
    </row>
    <row r="51081" spans="10:10" ht="13">
      <c r="J51081" s="169"/>
    </row>
    <row r="51082" spans="10:10" ht="13">
      <c r="J51082" s="169"/>
    </row>
    <row r="51083" spans="10:10" ht="13">
      <c r="J51083" s="169"/>
    </row>
    <row r="51084" spans="10:10" ht="13">
      <c r="J51084" s="169"/>
    </row>
    <row r="51085" spans="10:10" ht="13">
      <c r="J51085" s="169"/>
    </row>
    <row r="51086" spans="10:10" ht="13">
      <c r="J51086" s="169"/>
    </row>
    <row r="51087" spans="10:10" ht="13">
      <c r="J51087" s="169"/>
    </row>
    <row r="51088" spans="10:10" ht="13">
      <c r="J51088" s="169"/>
    </row>
    <row r="51089" spans="10:10" ht="13">
      <c r="J51089" s="169"/>
    </row>
    <row r="51090" spans="10:10" ht="13">
      <c r="J51090" s="169"/>
    </row>
    <row r="51091" spans="10:10" ht="13">
      <c r="J51091" s="169"/>
    </row>
    <row r="51092" spans="10:10" ht="13">
      <c r="J51092" s="169"/>
    </row>
    <row r="51093" spans="10:10" ht="13">
      <c r="J51093" s="169"/>
    </row>
    <row r="51094" spans="10:10" ht="13">
      <c r="J51094" s="169"/>
    </row>
    <row r="51095" spans="10:10" ht="13">
      <c r="J51095" s="169"/>
    </row>
    <row r="51096" spans="10:10" ht="13">
      <c r="J51096" s="169"/>
    </row>
    <row r="51097" spans="10:10" ht="13">
      <c r="J51097" s="169"/>
    </row>
    <row r="51098" spans="10:10" ht="13">
      <c r="J51098" s="169"/>
    </row>
    <row r="51099" spans="10:10" ht="13">
      <c r="J51099" s="169"/>
    </row>
    <row r="51100" spans="10:10" ht="13">
      <c r="J51100" s="169"/>
    </row>
    <row r="51101" spans="10:10" ht="13">
      <c r="J51101" s="169"/>
    </row>
    <row r="51102" spans="10:10" ht="13">
      <c r="J51102" s="169"/>
    </row>
    <row r="51103" spans="10:10" ht="13">
      <c r="J51103" s="169"/>
    </row>
    <row r="51104" spans="10:10" ht="13">
      <c r="J51104" s="169"/>
    </row>
    <row r="51105" spans="10:10" ht="13">
      <c r="J51105" s="169"/>
    </row>
    <row r="51106" spans="10:10" ht="13">
      <c r="J51106" s="169"/>
    </row>
    <row r="51107" spans="10:10" ht="13">
      <c r="J51107" s="169"/>
    </row>
    <row r="51108" spans="10:10" ht="13">
      <c r="J51108" s="169"/>
    </row>
    <row r="51109" spans="10:10" ht="13">
      <c r="J51109" s="169"/>
    </row>
    <row r="51110" spans="10:10" ht="13">
      <c r="J51110" s="169"/>
    </row>
    <row r="51111" spans="10:10" ht="13">
      <c r="J51111" s="169"/>
    </row>
    <row r="51112" spans="10:10" ht="13">
      <c r="J51112" s="169"/>
    </row>
    <row r="51113" spans="10:10" ht="13">
      <c r="J51113" s="169"/>
    </row>
    <row r="51114" spans="10:10" ht="13">
      <c r="J51114" s="169"/>
    </row>
    <row r="51115" spans="10:10" ht="13">
      <c r="J51115" s="169"/>
    </row>
    <row r="51116" spans="10:10" ht="13">
      <c r="J51116" s="169"/>
    </row>
    <row r="51117" spans="10:10" ht="13">
      <c r="J51117" s="169"/>
    </row>
    <row r="51118" spans="10:10" ht="13">
      <c r="J51118" s="169"/>
    </row>
    <row r="51119" spans="10:10" ht="13">
      <c r="J51119" s="169"/>
    </row>
    <row r="51120" spans="10:10" ht="13">
      <c r="J51120" s="169"/>
    </row>
    <row r="51121" spans="10:10" ht="13">
      <c r="J51121" s="169"/>
    </row>
    <row r="51122" spans="10:10" ht="13">
      <c r="J51122" s="169"/>
    </row>
    <row r="51123" spans="10:10" ht="13">
      <c r="J51123" s="169"/>
    </row>
    <row r="51124" spans="10:10" ht="13">
      <c r="J51124" s="169"/>
    </row>
    <row r="51125" spans="10:10" ht="13">
      <c r="J51125" s="169"/>
    </row>
    <row r="51126" spans="10:10" ht="13">
      <c r="J51126" s="169"/>
    </row>
    <row r="51127" spans="10:10" ht="13">
      <c r="J51127" s="169"/>
    </row>
    <row r="51128" spans="10:10" ht="13">
      <c r="J51128" s="169"/>
    </row>
    <row r="51129" spans="10:10" ht="13">
      <c r="J51129" s="169"/>
    </row>
    <row r="51130" spans="10:10" ht="13">
      <c r="J51130" s="169"/>
    </row>
    <row r="51131" spans="10:10" ht="13">
      <c r="J51131" s="169"/>
    </row>
    <row r="51132" spans="10:10" ht="13">
      <c r="J51132" s="169"/>
    </row>
    <row r="51133" spans="10:10" ht="13">
      <c r="J51133" s="169"/>
    </row>
    <row r="51134" spans="10:10" ht="13">
      <c r="J51134" s="169"/>
    </row>
    <row r="51135" spans="10:10" ht="13">
      <c r="J51135" s="169"/>
    </row>
    <row r="51136" spans="10:10" ht="13">
      <c r="J51136" s="169"/>
    </row>
    <row r="51137" spans="10:10" ht="13">
      <c r="J51137" s="169"/>
    </row>
    <row r="51138" spans="10:10" ht="13">
      <c r="J51138" s="169"/>
    </row>
    <row r="51139" spans="10:10" ht="13">
      <c r="J51139" s="169"/>
    </row>
    <row r="51140" spans="10:10" ht="13">
      <c r="J51140" s="169"/>
    </row>
    <row r="51141" spans="10:10" ht="13">
      <c r="J51141" s="169"/>
    </row>
    <row r="51142" spans="10:10" ht="13">
      <c r="J51142" s="169"/>
    </row>
    <row r="51143" spans="10:10" ht="13">
      <c r="J51143" s="169"/>
    </row>
    <row r="51144" spans="10:10" ht="13">
      <c r="J51144" s="169"/>
    </row>
    <row r="51145" spans="10:10" ht="13">
      <c r="J51145" s="169"/>
    </row>
    <row r="51146" spans="10:10" ht="13">
      <c r="J51146" s="169"/>
    </row>
    <row r="51147" spans="10:10" ht="13">
      <c r="J51147" s="169"/>
    </row>
    <row r="51148" spans="10:10" ht="13">
      <c r="J51148" s="169"/>
    </row>
    <row r="51149" spans="10:10" ht="13">
      <c r="J51149" s="169"/>
    </row>
    <row r="51150" spans="10:10" ht="13">
      <c r="J51150" s="169"/>
    </row>
    <row r="51151" spans="10:10" ht="13">
      <c r="J51151" s="169"/>
    </row>
    <row r="51152" spans="10:10" ht="13">
      <c r="J51152" s="169"/>
    </row>
    <row r="51153" spans="10:10" ht="13">
      <c r="J51153" s="169"/>
    </row>
    <row r="51154" spans="10:10" ht="13">
      <c r="J51154" s="169"/>
    </row>
    <row r="51155" spans="10:10" ht="13">
      <c r="J51155" s="169"/>
    </row>
    <row r="51156" spans="10:10" ht="13">
      <c r="J51156" s="169"/>
    </row>
    <row r="51157" spans="10:10" ht="13">
      <c r="J51157" s="169"/>
    </row>
    <row r="51158" spans="10:10" ht="13">
      <c r="J51158" s="169"/>
    </row>
    <row r="51159" spans="10:10" ht="13">
      <c r="J51159" s="169"/>
    </row>
    <row r="51160" spans="10:10" ht="13">
      <c r="J51160" s="169"/>
    </row>
    <row r="51161" spans="10:10" ht="13">
      <c r="J51161" s="169"/>
    </row>
    <row r="51162" spans="10:10" ht="13">
      <c r="J51162" s="169"/>
    </row>
    <row r="51163" spans="10:10" ht="13">
      <c r="J51163" s="169"/>
    </row>
    <row r="51164" spans="10:10" ht="13">
      <c r="J51164" s="169"/>
    </row>
    <row r="51165" spans="10:10" ht="13">
      <c r="J51165" s="169"/>
    </row>
    <row r="51166" spans="10:10" ht="13">
      <c r="J51166" s="169"/>
    </row>
    <row r="51167" spans="10:10" ht="13">
      <c r="J51167" s="169"/>
    </row>
    <row r="51168" spans="10:10" ht="13">
      <c r="J51168" s="169"/>
    </row>
    <row r="51169" spans="10:10" ht="13">
      <c r="J51169" s="169"/>
    </row>
    <row r="51170" spans="10:10" ht="13">
      <c r="J51170" s="169"/>
    </row>
    <row r="51171" spans="10:10" ht="13">
      <c r="J51171" s="169"/>
    </row>
    <row r="51172" spans="10:10" ht="13">
      <c r="J51172" s="169"/>
    </row>
    <row r="51173" spans="10:10" ht="13">
      <c r="J51173" s="169"/>
    </row>
    <row r="51174" spans="10:10" ht="13">
      <c r="J51174" s="169"/>
    </row>
    <row r="51175" spans="10:10" ht="13">
      <c r="J51175" s="169"/>
    </row>
    <row r="51176" spans="10:10" ht="13">
      <c r="J51176" s="169"/>
    </row>
    <row r="51177" spans="10:10" ht="13">
      <c r="J51177" s="169"/>
    </row>
    <row r="51178" spans="10:10" ht="13">
      <c r="J51178" s="169"/>
    </row>
    <row r="51179" spans="10:10" ht="13">
      <c r="J51179" s="169"/>
    </row>
    <row r="51180" spans="10:10" ht="13">
      <c r="J51180" s="169"/>
    </row>
    <row r="51181" spans="10:10" ht="13">
      <c r="J51181" s="169"/>
    </row>
    <row r="51182" spans="10:10" ht="13">
      <c r="J51182" s="169"/>
    </row>
    <row r="51183" spans="10:10" ht="13">
      <c r="J51183" s="169"/>
    </row>
    <row r="51184" spans="10:10" ht="13">
      <c r="J51184" s="169"/>
    </row>
    <row r="51185" spans="10:10" ht="13">
      <c r="J51185" s="169"/>
    </row>
    <row r="51186" spans="10:10" ht="13">
      <c r="J51186" s="169"/>
    </row>
    <row r="51187" spans="10:10" ht="13">
      <c r="J51187" s="169"/>
    </row>
    <row r="51188" spans="10:10" ht="13">
      <c r="J51188" s="169"/>
    </row>
    <row r="51189" spans="10:10" ht="13">
      <c r="J51189" s="169"/>
    </row>
    <row r="51190" spans="10:10" ht="13">
      <c r="J51190" s="169"/>
    </row>
    <row r="51191" spans="10:10" ht="13">
      <c r="J51191" s="169"/>
    </row>
    <row r="51192" spans="10:10" ht="13">
      <c r="J51192" s="169"/>
    </row>
    <row r="51193" spans="10:10" ht="13">
      <c r="J51193" s="169"/>
    </row>
    <row r="51194" spans="10:10" ht="13">
      <c r="J51194" s="169"/>
    </row>
    <row r="51195" spans="10:10" ht="13">
      <c r="J51195" s="169"/>
    </row>
    <row r="51196" spans="10:10" ht="13">
      <c r="J51196" s="169"/>
    </row>
    <row r="51197" spans="10:10" ht="13">
      <c r="J51197" s="169"/>
    </row>
    <row r="51198" spans="10:10" ht="13">
      <c r="J51198" s="169"/>
    </row>
    <row r="51199" spans="10:10" ht="13">
      <c r="J51199" s="169"/>
    </row>
    <row r="51200" spans="10:10" ht="13">
      <c r="J51200" s="169"/>
    </row>
    <row r="51201" spans="10:10" ht="13">
      <c r="J51201" s="169"/>
    </row>
    <row r="51202" spans="10:10" ht="13">
      <c r="J51202" s="169"/>
    </row>
    <row r="51203" spans="10:10" ht="13">
      <c r="J51203" s="169"/>
    </row>
    <row r="51204" spans="10:10" ht="13">
      <c r="J51204" s="169"/>
    </row>
    <row r="51205" spans="10:10" ht="13">
      <c r="J51205" s="169"/>
    </row>
    <row r="51206" spans="10:10" ht="13">
      <c r="J51206" s="169"/>
    </row>
    <row r="51207" spans="10:10" ht="13">
      <c r="J51207" s="169"/>
    </row>
    <row r="51208" spans="10:10" ht="13">
      <c r="J51208" s="169"/>
    </row>
    <row r="51209" spans="10:10" ht="13">
      <c r="J51209" s="169"/>
    </row>
    <row r="51210" spans="10:10" ht="13">
      <c r="J51210" s="169"/>
    </row>
    <row r="51211" spans="10:10" ht="13">
      <c r="J51211" s="169"/>
    </row>
    <row r="51212" spans="10:10" ht="13">
      <c r="J51212" s="169"/>
    </row>
    <row r="51213" spans="10:10" ht="13">
      <c r="J51213" s="169"/>
    </row>
    <row r="51214" spans="10:10" ht="13">
      <c r="J51214" s="169"/>
    </row>
    <row r="51215" spans="10:10" ht="13">
      <c r="J51215" s="169"/>
    </row>
    <row r="51216" spans="10:10" ht="13">
      <c r="J51216" s="169"/>
    </row>
    <row r="51217" spans="10:10" ht="13">
      <c r="J51217" s="169"/>
    </row>
    <row r="51218" spans="10:10" ht="13">
      <c r="J51218" s="169"/>
    </row>
    <row r="51219" spans="10:10" ht="13">
      <c r="J51219" s="169"/>
    </row>
    <row r="51220" spans="10:10" ht="13">
      <c r="J51220" s="169"/>
    </row>
    <row r="51221" spans="10:10" ht="13">
      <c r="J51221" s="169"/>
    </row>
    <row r="51222" spans="10:10" ht="13">
      <c r="J51222" s="169"/>
    </row>
    <row r="51223" spans="10:10" ht="13">
      <c r="J51223" s="169"/>
    </row>
    <row r="51224" spans="10:10" ht="13">
      <c r="J51224" s="169"/>
    </row>
    <row r="51225" spans="10:10" ht="13">
      <c r="J51225" s="169"/>
    </row>
    <row r="51226" spans="10:10" ht="13">
      <c r="J51226" s="169"/>
    </row>
    <row r="51227" spans="10:10" ht="13">
      <c r="J51227" s="169"/>
    </row>
    <row r="51228" spans="10:10" ht="13">
      <c r="J51228" s="169"/>
    </row>
    <row r="51229" spans="10:10" ht="13">
      <c r="J51229" s="169"/>
    </row>
    <row r="51230" spans="10:10" ht="13">
      <c r="J51230" s="169"/>
    </row>
    <row r="51231" spans="10:10" ht="13">
      <c r="J51231" s="169"/>
    </row>
    <row r="51232" spans="10:10" ht="13">
      <c r="J51232" s="169"/>
    </row>
    <row r="51233" spans="10:10" ht="13">
      <c r="J51233" s="169"/>
    </row>
    <row r="51234" spans="10:10" ht="13">
      <c r="J51234" s="169"/>
    </row>
    <row r="51235" spans="10:10" ht="13">
      <c r="J51235" s="169"/>
    </row>
    <row r="51236" spans="10:10" ht="13">
      <c r="J51236" s="169"/>
    </row>
    <row r="51237" spans="10:10" ht="13">
      <c r="J51237" s="169"/>
    </row>
    <row r="51238" spans="10:10" ht="13">
      <c r="J51238" s="169"/>
    </row>
    <row r="51239" spans="10:10" ht="13">
      <c r="J51239" s="169"/>
    </row>
    <row r="51240" spans="10:10" ht="13">
      <c r="J51240" s="169"/>
    </row>
    <row r="51241" spans="10:10" ht="13">
      <c r="J51241" s="169"/>
    </row>
    <row r="51242" spans="10:10" ht="13">
      <c r="J51242" s="169"/>
    </row>
    <row r="51243" spans="10:10" ht="13">
      <c r="J51243" s="169"/>
    </row>
    <row r="51244" spans="10:10" ht="13">
      <c r="J51244" s="169"/>
    </row>
    <row r="51245" spans="10:10" ht="13">
      <c r="J51245" s="169"/>
    </row>
    <row r="51246" spans="10:10" ht="13">
      <c r="J51246" s="169"/>
    </row>
    <row r="51247" spans="10:10" ht="13">
      <c r="J51247" s="169"/>
    </row>
    <row r="51248" spans="10:10" ht="13">
      <c r="J51248" s="169"/>
    </row>
    <row r="51249" spans="10:10" ht="13">
      <c r="J51249" s="169"/>
    </row>
    <row r="51250" spans="10:10" ht="13">
      <c r="J51250" s="169"/>
    </row>
    <row r="51251" spans="10:10" ht="13">
      <c r="J51251" s="169"/>
    </row>
    <row r="51252" spans="10:10" ht="13">
      <c r="J51252" s="169"/>
    </row>
    <row r="51253" spans="10:10" ht="13">
      <c r="J51253" s="169"/>
    </row>
    <row r="51254" spans="10:10" ht="13">
      <c r="J51254" s="169"/>
    </row>
    <row r="51255" spans="10:10" ht="13">
      <c r="J51255" s="169"/>
    </row>
    <row r="51256" spans="10:10" ht="13">
      <c r="J51256" s="169"/>
    </row>
    <row r="51257" spans="10:10" ht="13">
      <c r="J51257" s="169"/>
    </row>
    <row r="51258" spans="10:10" ht="13">
      <c r="J51258" s="169"/>
    </row>
    <row r="51259" spans="10:10" ht="13">
      <c r="J51259" s="169"/>
    </row>
    <row r="51260" spans="10:10" ht="13">
      <c r="J51260" s="169"/>
    </row>
    <row r="51261" spans="10:10" ht="13">
      <c r="J51261" s="169"/>
    </row>
    <row r="51262" spans="10:10" ht="13">
      <c r="J51262" s="169"/>
    </row>
    <row r="51263" spans="10:10" ht="13">
      <c r="J51263" s="169"/>
    </row>
    <row r="51264" spans="10:10" ht="13">
      <c r="J51264" s="169"/>
    </row>
    <row r="51265" spans="10:10" ht="13">
      <c r="J51265" s="169"/>
    </row>
    <row r="51266" spans="10:10" ht="13">
      <c r="J51266" s="169"/>
    </row>
    <row r="51267" spans="10:10" ht="13">
      <c r="J51267" s="169"/>
    </row>
    <row r="51268" spans="10:10" ht="13">
      <c r="J51268" s="169"/>
    </row>
    <row r="51269" spans="10:10" ht="13">
      <c r="J51269" s="169"/>
    </row>
    <row r="51270" spans="10:10" ht="13">
      <c r="J51270" s="169"/>
    </row>
    <row r="51271" spans="10:10" ht="13">
      <c r="J51271" s="169"/>
    </row>
    <row r="51272" spans="10:10" ht="13">
      <c r="J51272" s="169"/>
    </row>
    <row r="51273" spans="10:10" ht="13">
      <c r="J51273" s="169"/>
    </row>
    <row r="51274" spans="10:10" ht="13">
      <c r="J51274" s="169"/>
    </row>
    <row r="51275" spans="10:10" ht="13">
      <c r="J51275" s="169"/>
    </row>
    <row r="51276" spans="10:10" ht="13">
      <c r="J51276" s="169"/>
    </row>
    <row r="51277" spans="10:10" ht="13">
      <c r="J51277" s="169"/>
    </row>
    <row r="51278" spans="10:10" ht="13">
      <c r="J51278" s="169"/>
    </row>
    <row r="51279" spans="10:10" ht="13">
      <c r="J51279" s="169"/>
    </row>
    <row r="51280" spans="10:10" ht="13">
      <c r="J51280" s="169"/>
    </row>
    <row r="51281" spans="10:10" ht="13">
      <c r="J51281" s="169"/>
    </row>
    <row r="51282" spans="10:10" ht="13">
      <c r="J51282" s="169"/>
    </row>
    <row r="51283" spans="10:10" ht="13">
      <c r="J51283" s="169"/>
    </row>
    <row r="51284" spans="10:10" ht="13">
      <c r="J51284" s="169"/>
    </row>
    <row r="51285" spans="10:10" ht="13">
      <c r="J51285" s="169"/>
    </row>
    <row r="51286" spans="10:10" ht="13">
      <c r="J51286" s="169"/>
    </row>
    <row r="51287" spans="10:10" ht="13">
      <c r="J51287" s="169"/>
    </row>
    <row r="51288" spans="10:10" ht="13">
      <c r="J51288" s="169"/>
    </row>
    <row r="51289" spans="10:10" ht="13">
      <c r="J51289" s="169"/>
    </row>
    <row r="51290" spans="10:10" ht="13">
      <c r="J51290" s="169"/>
    </row>
    <row r="51291" spans="10:10" ht="13">
      <c r="J51291" s="169"/>
    </row>
    <row r="51292" spans="10:10" ht="13">
      <c r="J51292" s="169"/>
    </row>
    <row r="51293" spans="10:10" ht="13">
      <c r="J51293" s="169"/>
    </row>
    <row r="51294" spans="10:10" ht="13">
      <c r="J51294" s="169"/>
    </row>
    <row r="51295" spans="10:10" ht="13">
      <c r="J51295" s="169"/>
    </row>
    <row r="51296" spans="10:10" ht="13">
      <c r="J51296" s="169"/>
    </row>
    <row r="51297" spans="10:10" ht="13">
      <c r="J51297" s="169"/>
    </row>
    <row r="51298" spans="10:10" ht="13">
      <c r="J51298" s="169"/>
    </row>
    <row r="51299" spans="10:10" ht="13">
      <c r="J51299" s="169"/>
    </row>
    <row r="51300" spans="10:10" ht="13">
      <c r="J51300" s="169"/>
    </row>
    <row r="51301" spans="10:10" ht="13">
      <c r="J51301" s="169"/>
    </row>
    <row r="51302" spans="10:10" ht="13">
      <c r="J51302" s="169"/>
    </row>
    <row r="51303" spans="10:10" ht="13">
      <c r="J51303" s="169"/>
    </row>
    <row r="51304" spans="10:10" ht="13">
      <c r="J51304" s="169"/>
    </row>
    <row r="51305" spans="10:10" ht="13">
      <c r="J51305" s="169"/>
    </row>
    <row r="51306" spans="10:10" ht="13">
      <c r="J51306" s="169"/>
    </row>
    <row r="51307" spans="10:10" ht="13">
      <c r="J51307" s="169"/>
    </row>
    <row r="51308" spans="10:10" ht="13">
      <c r="J51308" s="169"/>
    </row>
    <row r="51309" spans="10:10" ht="13">
      <c r="J51309" s="169"/>
    </row>
    <row r="51310" spans="10:10" ht="13">
      <c r="J51310" s="169"/>
    </row>
    <row r="51311" spans="10:10" ht="13">
      <c r="J51311" s="169"/>
    </row>
    <row r="51312" spans="10:10" ht="13">
      <c r="J51312" s="169"/>
    </row>
    <row r="51313" spans="10:10" ht="13">
      <c r="J51313" s="169"/>
    </row>
    <row r="51314" spans="10:10" ht="13">
      <c r="J51314" s="169"/>
    </row>
    <row r="51315" spans="10:10" ht="13">
      <c r="J51315" s="169"/>
    </row>
    <row r="51316" spans="10:10" ht="13">
      <c r="J51316" s="169"/>
    </row>
    <row r="51317" spans="10:10" ht="13">
      <c r="J51317" s="169"/>
    </row>
    <row r="51318" spans="10:10" ht="13">
      <c r="J51318" s="169"/>
    </row>
    <row r="51319" spans="10:10" ht="13">
      <c r="J51319" s="169"/>
    </row>
    <row r="51320" spans="10:10" ht="13">
      <c r="J51320" s="169"/>
    </row>
    <row r="51321" spans="10:10" ht="13">
      <c r="J51321" s="169"/>
    </row>
    <row r="51322" spans="10:10" ht="13">
      <c r="J51322" s="169"/>
    </row>
    <row r="51323" spans="10:10" ht="13">
      <c r="J51323" s="169"/>
    </row>
    <row r="51324" spans="10:10" ht="13">
      <c r="J51324" s="169"/>
    </row>
    <row r="51325" spans="10:10" ht="13">
      <c r="J51325" s="169"/>
    </row>
    <row r="51326" spans="10:10" ht="13">
      <c r="J51326" s="169"/>
    </row>
    <row r="51327" spans="10:10" ht="13">
      <c r="J51327" s="169"/>
    </row>
    <row r="51328" spans="10:10" ht="13">
      <c r="J51328" s="169"/>
    </row>
    <row r="51329" spans="10:10" ht="13">
      <c r="J51329" s="169"/>
    </row>
    <row r="51330" spans="10:10" ht="13">
      <c r="J51330" s="169"/>
    </row>
    <row r="51331" spans="10:10" ht="13">
      <c r="J51331" s="169"/>
    </row>
    <row r="51332" spans="10:10" ht="13">
      <c r="J51332" s="169"/>
    </row>
    <row r="51333" spans="10:10" ht="13">
      <c r="J51333" s="169"/>
    </row>
    <row r="51334" spans="10:10" ht="13">
      <c r="J51334" s="169"/>
    </row>
    <row r="51335" spans="10:10" ht="13">
      <c r="J51335" s="169"/>
    </row>
    <row r="51336" spans="10:10" ht="13">
      <c r="J51336" s="169"/>
    </row>
    <row r="51337" spans="10:10" ht="13">
      <c r="J51337" s="169"/>
    </row>
    <row r="51338" spans="10:10" ht="13">
      <c r="J51338" s="169"/>
    </row>
    <row r="51339" spans="10:10" ht="13">
      <c r="J51339" s="169"/>
    </row>
    <row r="51340" spans="10:10" ht="13">
      <c r="J51340" s="169"/>
    </row>
    <row r="51341" spans="10:10" ht="13">
      <c r="J51341" s="169"/>
    </row>
    <row r="51342" spans="10:10" ht="13">
      <c r="J51342" s="169"/>
    </row>
    <row r="51343" spans="10:10" ht="13">
      <c r="J51343" s="169"/>
    </row>
    <row r="51344" spans="10:10" ht="13">
      <c r="J51344" s="169"/>
    </row>
    <row r="51345" spans="10:10" ht="13">
      <c r="J51345" s="169"/>
    </row>
    <row r="51346" spans="10:10" ht="13">
      <c r="J51346" s="169"/>
    </row>
    <row r="51347" spans="10:10" ht="13">
      <c r="J51347" s="169"/>
    </row>
    <row r="51348" spans="10:10" ht="13">
      <c r="J51348" s="169"/>
    </row>
    <row r="51349" spans="10:10" ht="13">
      <c r="J51349" s="169"/>
    </row>
    <row r="51350" spans="10:10" ht="13">
      <c r="J51350" s="169"/>
    </row>
    <row r="51351" spans="10:10" ht="13">
      <c r="J51351" s="169"/>
    </row>
    <row r="51352" spans="10:10" ht="13">
      <c r="J51352" s="169"/>
    </row>
    <row r="51353" spans="10:10" ht="13">
      <c r="J51353" s="169"/>
    </row>
    <row r="51354" spans="10:10" ht="13">
      <c r="J51354" s="169"/>
    </row>
    <row r="51355" spans="10:10" ht="13">
      <c r="J51355" s="169"/>
    </row>
    <row r="51356" spans="10:10" ht="13">
      <c r="J51356" s="169"/>
    </row>
    <row r="51357" spans="10:10" ht="13">
      <c r="J51357" s="169"/>
    </row>
    <row r="51358" spans="10:10" ht="13">
      <c r="J51358" s="169"/>
    </row>
    <row r="51359" spans="10:10" ht="13">
      <c r="J51359" s="169"/>
    </row>
    <row r="51360" spans="10:10" ht="13">
      <c r="J51360" s="169"/>
    </row>
    <row r="51361" spans="10:10" ht="13">
      <c r="J51361" s="169"/>
    </row>
    <row r="51362" spans="10:10" ht="13">
      <c r="J51362" s="169"/>
    </row>
    <row r="51363" spans="10:10" ht="13">
      <c r="J51363" s="169"/>
    </row>
    <row r="51364" spans="10:10" ht="13">
      <c r="J51364" s="169"/>
    </row>
    <row r="51365" spans="10:10" ht="13">
      <c r="J51365" s="169"/>
    </row>
    <row r="51366" spans="10:10" ht="13">
      <c r="J51366" s="169"/>
    </row>
    <row r="51367" spans="10:10" ht="13">
      <c r="J51367" s="169"/>
    </row>
    <row r="51368" spans="10:10" ht="13">
      <c r="J51368" s="169"/>
    </row>
    <row r="51369" spans="10:10" ht="13">
      <c r="J51369" s="169"/>
    </row>
    <row r="51370" spans="10:10" ht="13">
      <c r="J51370" s="169"/>
    </row>
    <row r="51371" spans="10:10" ht="13">
      <c r="J51371" s="169"/>
    </row>
    <row r="51372" spans="10:10" ht="13">
      <c r="J51372" s="169"/>
    </row>
    <row r="51373" spans="10:10" ht="13">
      <c r="J51373" s="169"/>
    </row>
    <row r="51374" spans="10:10" ht="13">
      <c r="J51374" s="169"/>
    </row>
    <row r="51375" spans="10:10" ht="13">
      <c r="J51375" s="169"/>
    </row>
    <row r="51376" spans="10:10" ht="13">
      <c r="J51376" s="169"/>
    </row>
    <row r="51377" spans="10:10" ht="13">
      <c r="J51377" s="169"/>
    </row>
    <row r="51378" spans="10:10" ht="13">
      <c r="J51378" s="169"/>
    </row>
    <row r="51379" spans="10:10" ht="13">
      <c r="J51379" s="169"/>
    </row>
    <row r="51380" spans="10:10" ht="13">
      <c r="J51380" s="169"/>
    </row>
    <row r="51381" spans="10:10" ht="13">
      <c r="J51381" s="169"/>
    </row>
    <row r="51382" spans="10:10" ht="13">
      <c r="J51382" s="169"/>
    </row>
    <row r="51383" spans="10:10" ht="13">
      <c r="J51383" s="169"/>
    </row>
    <row r="51384" spans="10:10" ht="13">
      <c r="J51384" s="169"/>
    </row>
    <row r="51385" spans="10:10" ht="13">
      <c r="J51385" s="169"/>
    </row>
    <row r="51386" spans="10:10" ht="13">
      <c r="J51386" s="169"/>
    </row>
    <row r="51387" spans="10:10" ht="13">
      <c r="J51387" s="169"/>
    </row>
    <row r="51388" spans="10:10" ht="13">
      <c r="J51388" s="169"/>
    </row>
    <row r="51389" spans="10:10" ht="13">
      <c r="J51389" s="169"/>
    </row>
    <row r="51390" spans="10:10" ht="13">
      <c r="J51390" s="169"/>
    </row>
    <row r="51391" spans="10:10" ht="13">
      <c r="J51391" s="169"/>
    </row>
    <row r="51392" spans="10:10" ht="13">
      <c r="J51392" s="169"/>
    </row>
    <row r="51393" spans="10:10" ht="13">
      <c r="J51393" s="169"/>
    </row>
    <row r="51394" spans="10:10" ht="13">
      <c r="J51394" s="169"/>
    </row>
    <row r="51395" spans="10:10" ht="13">
      <c r="J51395" s="169"/>
    </row>
    <row r="51396" spans="10:10" ht="13">
      <c r="J51396" s="169"/>
    </row>
    <row r="51397" spans="10:10" ht="13">
      <c r="J51397" s="169"/>
    </row>
    <row r="51398" spans="10:10" ht="13">
      <c r="J51398" s="169"/>
    </row>
    <row r="51399" spans="10:10" ht="13">
      <c r="J51399" s="169"/>
    </row>
    <row r="51400" spans="10:10" ht="13">
      <c r="J51400" s="169"/>
    </row>
    <row r="51401" spans="10:10" ht="13">
      <c r="J51401" s="169"/>
    </row>
    <row r="51402" spans="10:10" ht="13">
      <c r="J51402" s="169"/>
    </row>
    <row r="51403" spans="10:10" ht="13">
      <c r="J51403" s="169"/>
    </row>
    <row r="51404" spans="10:10" ht="13">
      <c r="J51404" s="169"/>
    </row>
    <row r="51405" spans="10:10" ht="13">
      <c r="J51405" s="169"/>
    </row>
    <row r="51406" spans="10:10" ht="13">
      <c r="J51406" s="169"/>
    </row>
    <row r="51407" spans="10:10" ht="13">
      <c r="J51407" s="169"/>
    </row>
    <row r="51408" spans="10:10" ht="13">
      <c r="J51408" s="169"/>
    </row>
    <row r="51409" spans="10:10" ht="13">
      <c r="J51409" s="169"/>
    </row>
    <row r="51410" spans="10:10" ht="13">
      <c r="J51410" s="169"/>
    </row>
    <row r="51411" spans="10:10" ht="13">
      <c r="J51411" s="169"/>
    </row>
    <row r="51412" spans="10:10" ht="13">
      <c r="J51412" s="169"/>
    </row>
    <row r="51413" spans="10:10" ht="13">
      <c r="J51413" s="169"/>
    </row>
    <row r="51414" spans="10:10" ht="13">
      <c r="J51414" s="169"/>
    </row>
    <row r="51415" spans="10:10" ht="13">
      <c r="J51415" s="169"/>
    </row>
    <row r="51416" spans="10:10" ht="13">
      <c r="J51416" s="169"/>
    </row>
    <row r="51417" spans="10:10" ht="13">
      <c r="J51417" s="169"/>
    </row>
    <row r="51418" spans="10:10" ht="13">
      <c r="J51418" s="169"/>
    </row>
    <row r="51419" spans="10:10" ht="13">
      <c r="J51419" s="169"/>
    </row>
    <row r="51420" spans="10:10" ht="13">
      <c r="J51420" s="169"/>
    </row>
    <row r="51421" spans="10:10" ht="13">
      <c r="J51421" s="169"/>
    </row>
    <row r="51422" spans="10:10" ht="13">
      <c r="J51422" s="169"/>
    </row>
    <row r="51423" spans="10:10" ht="13">
      <c r="J51423" s="169"/>
    </row>
    <row r="51424" spans="10:10" ht="13">
      <c r="J51424" s="169"/>
    </row>
    <row r="51425" spans="10:10" ht="13">
      <c r="J51425" s="169"/>
    </row>
    <row r="51426" spans="10:10" ht="13">
      <c r="J51426" s="169"/>
    </row>
    <row r="51427" spans="10:10" ht="13">
      <c r="J51427" s="169"/>
    </row>
    <row r="51428" spans="10:10" ht="13">
      <c r="J51428" s="169"/>
    </row>
    <row r="51429" spans="10:10" ht="13">
      <c r="J51429" s="169"/>
    </row>
    <row r="51430" spans="10:10" ht="13">
      <c r="J51430" s="169"/>
    </row>
    <row r="51431" spans="10:10" ht="13">
      <c r="J51431" s="169"/>
    </row>
    <row r="51432" spans="10:10" ht="13">
      <c r="J51432" s="169"/>
    </row>
    <row r="51433" spans="10:10" ht="13">
      <c r="J51433" s="169"/>
    </row>
    <row r="51434" spans="10:10" ht="13">
      <c r="J51434" s="169"/>
    </row>
    <row r="51435" spans="10:10" ht="13">
      <c r="J51435" s="169"/>
    </row>
    <row r="51436" spans="10:10" ht="13">
      <c r="J51436" s="169"/>
    </row>
    <row r="51437" spans="10:10" ht="13">
      <c r="J51437" s="169"/>
    </row>
    <row r="51438" spans="10:10" ht="13">
      <c r="J51438" s="169"/>
    </row>
    <row r="51439" spans="10:10" ht="13">
      <c r="J51439" s="169"/>
    </row>
    <row r="51440" spans="10:10" ht="13">
      <c r="J51440" s="169"/>
    </row>
    <row r="51441" spans="10:10" ht="13">
      <c r="J51441" s="169"/>
    </row>
    <row r="51442" spans="10:10" ht="13">
      <c r="J51442" s="169"/>
    </row>
    <row r="51443" spans="10:10" ht="13">
      <c r="J51443" s="169"/>
    </row>
    <row r="51444" spans="10:10" ht="13">
      <c r="J51444" s="169"/>
    </row>
    <row r="51445" spans="10:10" ht="13">
      <c r="J51445" s="169"/>
    </row>
    <row r="51446" spans="10:10" ht="13">
      <c r="J51446" s="169"/>
    </row>
    <row r="51447" spans="10:10" ht="13">
      <c r="J51447" s="169"/>
    </row>
    <row r="51448" spans="10:10" ht="13">
      <c r="J51448" s="169"/>
    </row>
    <row r="51449" spans="10:10" ht="13">
      <c r="J51449" s="169"/>
    </row>
    <row r="51450" spans="10:10" ht="13">
      <c r="J51450" s="169"/>
    </row>
    <row r="51451" spans="10:10" ht="13">
      <c r="J51451" s="169"/>
    </row>
    <row r="51452" spans="10:10" ht="13">
      <c r="J51452" s="169"/>
    </row>
    <row r="51453" spans="10:10" ht="13">
      <c r="J51453" s="169"/>
    </row>
    <row r="51454" spans="10:10" ht="13">
      <c r="J51454" s="169"/>
    </row>
    <row r="51455" spans="10:10" ht="13">
      <c r="J51455" s="169"/>
    </row>
    <row r="51456" spans="10:10" ht="13">
      <c r="J51456" s="169"/>
    </row>
    <row r="51457" spans="10:10" ht="13">
      <c r="J51457" s="169"/>
    </row>
    <row r="51458" spans="10:10" ht="13">
      <c r="J51458" s="169"/>
    </row>
    <row r="51459" spans="10:10" ht="13">
      <c r="J51459" s="169"/>
    </row>
    <row r="51460" spans="10:10" ht="13">
      <c r="J51460" s="169"/>
    </row>
    <row r="51461" spans="10:10" ht="13">
      <c r="J51461" s="169"/>
    </row>
    <row r="51462" spans="10:10" ht="13">
      <c r="J51462" s="169"/>
    </row>
    <row r="51463" spans="10:10" ht="13">
      <c r="J51463" s="169"/>
    </row>
    <row r="51464" spans="10:10" ht="13">
      <c r="J51464" s="169"/>
    </row>
    <row r="51465" spans="10:10" ht="13">
      <c r="J51465" s="169"/>
    </row>
    <row r="51466" spans="10:10" ht="13">
      <c r="J51466" s="169"/>
    </row>
    <row r="51467" spans="10:10" ht="13">
      <c r="J51467" s="169"/>
    </row>
    <row r="51468" spans="10:10" ht="13">
      <c r="J51468" s="169"/>
    </row>
    <row r="51469" spans="10:10" ht="13">
      <c r="J51469" s="169"/>
    </row>
    <row r="51470" spans="10:10" ht="13">
      <c r="J51470" s="169"/>
    </row>
    <row r="51471" spans="10:10" ht="13">
      <c r="J51471" s="169"/>
    </row>
    <row r="51472" spans="10:10" ht="13">
      <c r="J51472" s="169"/>
    </row>
    <row r="51473" spans="10:10" ht="13">
      <c r="J51473" s="169"/>
    </row>
    <row r="51474" spans="10:10" ht="13">
      <c r="J51474" s="169"/>
    </row>
    <row r="51475" spans="10:10" ht="13">
      <c r="J51475" s="169"/>
    </row>
    <row r="51476" spans="10:10" ht="13">
      <c r="J51476" s="169"/>
    </row>
    <row r="51477" spans="10:10" ht="13">
      <c r="J51477" s="169"/>
    </row>
    <row r="51478" spans="10:10" ht="13">
      <c r="J51478" s="169"/>
    </row>
    <row r="51479" spans="10:10" ht="13">
      <c r="J51479" s="169"/>
    </row>
    <row r="51480" spans="10:10" ht="13">
      <c r="J51480" s="169"/>
    </row>
    <row r="51481" spans="10:10" ht="13">
      <c r="J51481" s="169"/>
    </row>
    <row r="51482" spans="10:10" ht="13">
      <c r="J51482" s="169"/>
    </row>
    <row r="51483" spans="10:10" ht="13">
      <c r="J51483" s="169"/>
    </row>
    <row r="51484" spans="10:10" ht="13">
      <c r="J51484" s="169"/>
    </row>
    <row r="51485" spans="10:10" ht="13">
      <c r="J51485" s="169"/>
    </row>
    <row r="51486" spans="10:10" ht="13">
      <c r="J51486" s="169"/>
    </row>
    <row r="51487" spans="10:10" ht="13">
      <c r="J51487" s="169"/>
    </row>
    <row r="51488" spans="10:10" ht="13">
      <c r="J51488" s="169"/>
    </row>
    <row r="51489" spans="10:10" ht="13">
      <c r="J51489" s="169"/>
    </row>
    <row r="51490" spans="10:10" ht="13">
      <c r="J51490" s="169"/>
    </row>
    <row r="51491" spans="10:10" ht="13">
      <c r="J51491" s="169"/>
    </row>
    <row r="51492" spans="10:10" ht="13">
      <c r="J51492" s="169"/>
    </row>
    <row r="51493" spans="10:10" ht="13">
      <c r="J51493" s="169"/>
    </row>
    <row r="51494" spans="10:10" ht="13">
      <c r="J51494" s="169"/>
    </row>
    <row r="51495" spans="10:10" ht="13">
      <c r="J51495" s="169"/>
    </row>
    <row r="51496" spans="10:10" ht="13">
      <c r="J51496" s="169"/>
    </row>
    <row r="51497" spans="10:10" ht="13">
      <c r="J51497" s="169"/>
    </row>
    <row r="51498" spans="10:10" ht="13">
      <c r="J51498" s="169"/>
    </row>
    <row r="51499" spans="10:10" ht="13">
      <c r="J51499" s="169"/>
    </row>
    <row r="51500" spans="10:10" ht="13">
      <c r="J51500" s="169"/>
    </row>
    <row r="51501" spans="10:10" ht="13">
      <c r="J51501" s="169"/>
    </row>
    <row r="51502" spans="10:10" ht="13">
      <c r="J51502" s="169"/>
    </row>
    <row r="51503" spans="10:10" ht="13">
      <c r="J51503" s="169"/>
    </row>
    <row r="51504" spans="10:10" ht="13">
      <c r="J51504" s="169"/>
    </row>
    <row r="51505" spans="10:10" ht="13">
      <c r="J51505" s="169"/>
    </row>
    <row r="51506" spans="10:10" ht="13">
      <c r="J51506" s="169"/>
    </row>
    <row r="51507" spans="10:10" ht="13">
      <c r="J51507" s="169"/>
    </row>
    <row r="51508" spans="10:10" ht="13">
      <c r="J51508" s="169"/>
    </row>
    <row r="51509" spans="10:10" ht="13">
      <c r="J51509" s="169"/>
    </row>
    <row r="51510" spans="10:10" ht="13">
      <c r="J51510" s="169"/>
    </row>
    <row r="51511" spans="10:10" ht="13">
      <c r="J51511" s="169"/>
    </row>
    <row r="51512" spans="10:10" ht="13">
      <c r="J51512" s="169"/>
    </row>
    <row r="51513" spans="10:10" ht="13">
      <c r="J51513" s="169"/>
    </row>
    <row r="51514" spans="10:10" ht="13">
      <c r="J51514" s="169"/>
    </row>
    <row r="51515" spans="10:10" ht="13">
      <c r="J51515" s="169"/>
    </row>
    <row r="51516" spans="10:10" ht="13">
      <c r="J51516" s="169"/>
    </row>
    <row r="51517" spans="10:10" ht="13">
      <c r="J51517" s="169"/>
    </row>
    <row r="51518" spans="10:10" ht="13">
      <c r="J51518" s="169"/>
    </row>
    <row r="51519" spans="10:10" ht="13">
      <c r="J51519" s="169"/>
    </row>
    <row r="51520" spans="10:10" ht="13">
      <c r="J51520" s="169"/>
    </row>
    <row r="51521" spans="10:10" ht="13">
      <c r="J51521" s="169"/>
    </row>
    <row r="51522" spans="10:10" ht="13">
      <c r="J51522" s="169"/>
    </row>
    <row r="51523" spans="10:10" ht="13">
      <c r="J51523" s="169"/>
    </row>
    <row r="51524" spans="10:10" ht="13">
      <c r="J51524" s="169"/>
    </row>
    <row r="51525" spans="10:10" ht="13">
      <c r="J51525" s="169"/>
    </row>
    <row r="51526" spans="10:10" ht="13">
      <c r="J51526" s="169"/>
    </row>
    <row r="51527" spans="10:10" ht="13">
      <c r="J51527" s="169"/>
    </row>
    <row r="51528" spans="10:10" ht="13">
      <c r="J51528" s="169"/>
    </row>
    <row r="51529" spans="10:10" ht="13">
      <c r="J51529" s="169"/>
    </row>
    <row r="51530" spans="10:10" ht="13">
      <c r="J51530" s="169"/>
    </row>
    <row r="51531" spans="10:10" ht="13">
      <c r="J51531" s="169"/>
    </row>
    <row r="51532" spans="10:10" ht="13">
      <c r="J51532" s="169"/>
    </row>
    <row r="51533" spans="10:10" ht="13">
      <c r="J51533" s="169"/>
    </row>
    <row r="51534" spans="10:10" ht="13">
      <c r="J51534" s="169"/>
    </row>
    <row r="51535" spans="10:10" ht="13">
      <c r="J51535" s="169"/>
    </row>
    <row r="51536" spans="10:10" ht="13">
      <c r="J51536" s="169"/>
    </row>
    <row r="51537" spans="10:10" ht="13">
      <c r="J51537" s="169"/>
    </row>
    <row r="51538" spans="10:10" ht="13">
      <c r="J51538" s="169"/>
    </row>
    <row r="51539" spans="10:10" ht="13">
      <c r="J51539" s="169"/>
    </row>
    <row r="51540" spans="10:10" ht="13">
      <c r="J51540" s="169"/>
    </row>
    <row r="51541" spans="10:10" ht="13">
      <c r="J51541" s="169"/>
    </row>
    <row r="51542" spans="10:10" ht="13">
      <c r="J51542" s="169"/>
    </row>
    <row r="51543" spans="10:10" ht="13">
      <c r="J51543" s="169"/>
    </row>
    <row r="51544" spans="10:10" ht="13">
      <c r="J51544" s="169"/>
    </row>
    <row r="51545" spans="10:10" ht="13">
      <c r="J51545" s="169"/>
    </row>
    <row r="51546" spans="10:10" ht="13">
      <c r="J51546" s="169"/>
    </row>
    <row r="51547" spans="10:10" ht="13">
      <c r="J51547" s="169"/>
    </row>
    <row r="51548" spans="10:10" ht="13">
      <c r="J51548" s="169"/>
    </row>
    <row r="51549" spans="10:10" ht="13">
      <c r="J51549" s="169"/>
    </row>
    <row r="51550" spans="10:10" ht="13">
      <c r="J51550" s="169"/>
    </row>
    <row r="51551" spans="10:10" ht="13">
      <c r="J51551" s="169"/>
    </row>
    <row r="51552" spans="10:10" ht="13">
      <c r="J51552" s="169"/>
    </row>
    <row r="51553" spans="10:10" ht="13">
      <c r="J51553" s="169"/>
    </row>
    <row r="51554" spans="10:10" ht="13">
      <c r="J51554" s="169"/>
    </row>
    <row r="51555" spans="10:10" ht="13">
      <c r="J51555" s="169"/>
    </row>
    <row r="51556" spans="10:10" ht="13">
      <c r="J51556" s="169"/>
    </row>
    <row r="51557" spans="10:10" ht="13">
      <c r="J51557" s="169"/>
    </row>
    <row r="51558" spans="10:10" ht="13">
      <c r="J51558" s="169"/>
    </row>
    <row r="51559" spans="10:10" ht="13">
      <c r="J51559" s="169"/>
    </row>
    <row r="51560" spans="10:10" ht="13">
      <c r="J51560" s="169"/>
    </row>
    <row r="51561" spans="10:10" ht="13">
      <c r="J51561" s="169"/>
    </row>
    <row r="51562" spans="10:10" ht="13">
      <c r="J51562" s="169"/>
    </row>
    <row r="51563" spans="10:10" ht="13">
      <c r="J51563" s="169"/>
    </row>
    <row r="51564" spans="10:10" ht="13">
      <c r="J51564" s="169"/>
    </row>
    <row r="51565" spans="10:10" ht="13">
      <c r="J51565" s="169"/>
    </row>
    <row r="51566" spans="10:10" ht="13">
      <c r="J51566" s="169"/>
    </row>
    <row r="51567" spans="10:10" ht="13">
      <c r="J51567" s="169"/>
    </row>
    <row r="51568" spans="10:10" ht="13">
      <c r="J51568" s="169"/>
    </row>
    <row r="51569" spans="10:10" ht="13">
      <c r="J51569" s="169"/>
    </row>
    <row r="51570" spans="10:10" ht="13">
      <c r="J51570" s="169"/>
    </row>
    <row r="51571" spans="10:10" ht="13">
      <c r="J51571" s="169"/>
    </row>
    <row r="51572" spans="10:10" ht="13">
      <c r="J51572" s="169"/>
    </row>
    <row r="51573" spans="10:10" ht="13">
      <c r="J51573" s="169"/>
    </row>
    <row r="51574" spans="10:10" ht="13">
      <c r="J51574" s="169"/>
    </row>
    <row r="51575" spans="10:10" ht="13">
      <c r="J51575" s="169"/>
    </row>
    <row r="51576" spans="10:10" ht="13">
      <c r="J51576" s="169"/>
    </row>
    <row r="51577" spans="10:10" ht="13">
      <c r="J51577" s="169"/>
    </row>
    <row r="51578" spans="10:10" ht="13">
      <c r="J51578" s="169"/>
    </row>
    <row r="51579" spans="10:10" ht="13">
      <c r="J51579" s="169"/>
    </row>
    <row r="51580" spans="10:10" ht="13">
      <c r="J51580" s="169"/>
    </row>
    <row r="51581" spans="10:10" ht="13">
      <c r="J51581" s="169"/>
    </row>
    <row r="51582" spans="10:10" ht="13">
      <c r="J51582" s="169"/>
    </row>
    <row r="51583" spans="10:10" ht="13">
      <c r="J51583" s="169"/>
    </row>
    <row r="51584" spans="10:10" ht="13">
      <c r="J51584" s="169"/>
    </row>
    <row r="51585" spans="10:10" ht="13">
      <c r="J51585" s="169"/>
    </row>
    <row r="51586" spans="10:10" ht="13">
      <c r="J51586" s="169"/>
    </row>
    <row r="51587" spans="10:10" ht="13">
      <c r="J51587" s="169"/>
    </row>
    <row r="51588" spans="10:10" ht="13">
      <c r="J51588" s="169"/>
    </row>
    <row r="51589" spans="10:10" ht="13">
      <c r="J51589" s="169"/>
    </row>
    <row r="51590" spans="10:10" ht="13">
      <c r="J51590" s="169"/>
    </row>
    <row r="51591" spans="10:10" ht="13">
      <c r="J51591" s="169"/>
    </row>
    <row r="51592" spans="10:10" ht="13">
      <c r="J51592" s="169"/>
    </row>
    <row r="51593" spans="10:10" ht="13">
      <c r="J51593" s="169"/>
    </row>
    <row r="51594" spans="10:10" ht="13">
      <c r="J51594" s="169"/>
    </row>
    <row r="51595" spans="10:10" ht="13">
      <c r="J51595" s="169"/>
    </row>
    <row r="51596" spans="10:10" ht="13">
      <c r="J51596" s="169"/>
    </row>
    <row r="51597" spans="10:10" ht="13">
      <c r="J51597" s="169"/>
    </row>
    <row r="51598" spans="10:10" ht="13">
      <c r="J51598" s="169"/>
    </row>
    <row r="51599" spans="10:10" ht="13">
      <c r="J51599" s="169"/>
    </row>
    <row r="51600" spans="10:10" ht="13">
      <c r="J51600" s="169"/>
    </row>
    <row r="51601" spans="10:10" ht="13">
      <c r="J51601" s="169"/>
    </row>
    <row r="51602" spans="10:10" ht="13">
      <c r="J51602" s="169"/>
    </row>
    <row r="51603" spans="10:10" ht="13">
      <c r="J51603" s="169"/>
    </row>
    <row r="51604" spans="10:10" ht="13">
      <c r="J51604" s="169"/>
    </row>
    <row r="51605" spans="10:10" ht="13">
      <c r="J51605" s="169"/>
    </row>
    <row r="51606" spans="10:10" ht="13">
      <c r="J51606" s="169"/>
    </row>
    <row r="51607" spans="10:10" ht="13">
      <c r="J51607" s="169"/>
    </row>
    <row r="51608" spans="10:10" ht="13">
      <c r="J51608" s="169"/>
    </row>
    <row r="51609" spans="10:10" ht="13">
      <c r="J51609" s="169"/>
    </row>
    <row r="51610" spans="10:10" ht="13">
      <c r="J51610" s="169"/>
    </row>
    <row r="51611" spans="10:10" ht="13">
      <c r="J51611" s="169"/>
    </row>
    <row r="51612" spans="10:10" ht="13">
      <c r="J51612" s="169"/>
    </row>
    <row r="51613" spans="10:10" ht="13">
      <c r="J51613" s="169"/>
    </row>
    <row r="51614" spans="10:10" ht="13">
      <c r="J51614" s="169"/>
    </row>
    <row r="51615" spans="10:10" ht="13">
      <c r="J51615" s="169"/>
    </row>
    <row r="51616" spans="10:10" ht="13">
      <c r="J51616" s="169"/>
    </row>
    <row r="51617" spans="10:10" ht="13">
      <c r="J51617" s="169"/>
    </row>
    <row r="51618" spans="10:10" ht="13">
      <c r="J51618" s="169"/>
    </row>
    <row r="51619" spans="10:10" ht="13">
      <c r="J51619" s="169"/>
    </row>
    <row r="51620" spans="10:10" ht="13">
      <c r="J51620" s="169"/>
    </row>
    <row r="51621" spans="10:10" ht="13">
      <c r="J51621" s="169"/>
    </row>
    <row r="51622" spans="10:10" ht="13">
      <c r="J51622" s="169"/>
    </row>
    <row r="51623" spans="10:10" ht="13">
      <c r="J51623" s="169"/>
    </row>
    <row r="51624" spans="10:10" ht="13">
      <c r="J51624" s="169"/>
    </row>
    <row r="51625" spans="10:10" ht="13">
      <c r="J51625" s="169"/>
    </row>
    <row r="51626" spans="10:10" ht="13">
      <c r="J51626" s="169"/>
    </row>
    <row r="51627" spans="10:10" ht="13">
      <c r="J51627" s="169"/>
    </row>
    <row r="51628" spans="10:10" ht="13">
      <c r="J51628" s="169"/>
    </row>
    <row r="51629" spans="10:10" ht="13">
      <c r="J51629" s="169"/>
    </row>
    <row r="51630" spans="10:10" ht="13">
      <c r="J51630" s="169"/>
    </row>
    <row r="51631" spans="10:10" ht="13">
      <c r="J51631" s="169"/>
    </row>
    <row r="51632" spans="10:10" ht="13">
      <c r="J51632" s="169"/>
    </row>
    <row r="51633" spans="10:10" ht="13">
      <c r="J51633" s="169"/>
    </row>
    <row r="51634" spans="10:10" ht="13">
      <c r="J51634" s="169"/>
    </row>
    <row r="51635" spans="10:10" ht="13">
      <c r="J51635" s="169"/>
    </row>
    <row r="51636" spans="10:10" ht="13">
      <c r="J51636" s="169"/>
    </row>
    <row r="51637" spans="10:10" ht="13">
      <c r="J51637" s="169"/>
    </row>
    <row r="51638" spans="10:10" ht="13">
      <c r="J51638" s="169"/>
    </row>
    <row r="51639" spans="10:10" ht="13">
      <c r="J51639" s="169"/>
    </row>
    <row r="51640" spans="10:10" ht="13">
      <c r="J51640" s="169"/>
    </row>
    <row r="51641" spans="10:10" ht="13">
      <c r="J51641" s="169"/>
    </row>
    <row r="51642" spans="10:10" ht="13">
      <c r="J51642" s="169"/>
    </row>
    <row r="51643" spans="10:10" ht="13">
      <c r="J51643" s="169"/>
    </row>
    <row r="51644" spans="10:10" ht="13">
      <c r="J51644" s="169"/>
    </row>
    <row r="51645" spans="10:10" ht="13">
      <c r="J51645" s="169"/>
    </row>
    <row r="51646" spans="10:10" ht="13">
      <c r="J51646" s="169"/>
    </row>
    <row r="51647" spans="10:10" ht="13">
      <c r="J51647" s="169"/>
    </row>
    <row r="51648" spans="10:10" ht="13">
      <c r="J51648" s="169"/>
    </row>
    <row r="51649" spans="10:10" ht="13">
      <c r="J51649" s="169"/>
    </row>
    <row r="51650" spans="10:10" ht="13">
      <c r="J51650" s="169"/>
    </row>
    <row r="51651" spans="10:10" ht="13">
      <c r="J51651" s="169"/>
    </row>
    <row r="51652" spans="10:10" ht="13">
      <c r="J51652" s="169"/>
    </row>
    <row r="51653" spans="10:10" ht="13">
      <c r="J51653" s="169"/>
    </row>
    <row r="51654" spans="10:10" ht="13">
      <c r="J51654" s="169"/>
    </row>
    <row r="51655" spans="10:10" ht="13">
      <c r="J51655" s="169"/>
    </row>
    <row r="51656" spans="10:10" ht="13">
      <c r="J51656" s="169"/>
    </row>
    <row r="51657" spans="10:10" ht="13">
      <c r="J51657" s="169"/>
    </row>
    <row r="51658" spans="10:10" ht="13">
      <c r="J51658" s="169"/>
    </row>
    <row r="51659" spans="10:10" ht="13">
      <c r="J51659" s="169"/>
    </row>
    <row r="51660" spans="10:10" ht="13">
      <c r="J51660" s="169"/>
    </row>
    <row r="51661" spans="10:10" ht="13">
      <c r="J51661" s="169"/>
    </row>
    <row r="51662" spans="10:10" ht="13">
      <c r="J51662" s="169"/>
    </row>
    <row r="51663" spans="10:10" ht="13">
      <c r="J51663" s="169"/>
    </row>
    <row r="51664" spans="10:10" ht="13">
      <c r="J51664" s="169"/>
    </row>
    <row r="51665" spans="10:10" ht="13">
      <c r="J51665" s="169"/>
    </row>
    <row r="51666" spans="10:10" ht="13">
      <c r="J51666" s="169"/>
    </row>
    <row r="51667" spans="10:10" ht="13">
      <c r="J51667" s="169"/>
    </row>
    <row r="51668" spans="10:10" ht="13">
      <c r="J51668" s="169"/>
    </row>
    <row r="51669" spans="10:10" ht="13">
      <c r="J51669" s="169"/>
    </row>
    <row r="51670" spans="10:10" ht="13">
      <c r="J51670" s="169"/>
    </row>
    <row r="51671" spans="10:10" ht="13">
      <c r="J51671" s="169"/>
    </row>
    <row r="51672" spans="10:10" ht="13">
      <c r="J51672" s="169"/>
    </row>
    <row r="51673" spans="10:10" ht="13">
      <c r="J51673" s="169"/>
    </row>
    <row r="51674" spans="10:10" ht="13">
      <c r="J51674" s="169"/>
    </row>
    <row r="51675" spans="10:10" ht="13">
      <c r="J51675" s="169"/>
    </row>
    <row r="51676" spans="10:10" ht="13">
      <c r="J51676" s="169"/>
    </row>
    <row r="51677" spans="10:10" ht="13">
      <c r="J51677" s="169"/>
    </row>
    <row r="51678" spans="10:10" ht="13">
      <c r="J51678" s="169"/>
    </row>
    <row r="51679" spans="10:10" ht="13">
      <c r="J51679" s="169"/>
    </row>
    <row r="51680" spans="10:10" ht="13">
      <c r="J51680" s="169"/>
    </row>
    <row r="51681" spans="10:10" ht="13">
      <c r="J51681" s="169"/>
    </row>
    <row r="51682" spans="10:10" ht="13">
      <c r="J51682" s="169"/>
    </row>
    <row r="51683" spans="10:10" ht="13">
      <c r="J51683" s="169"/>
    </row>
    <row r="51684" spans="10:10" ht="13">
      <c r="J51684" s="169"/>
    </row>
    <row r="51685" spans="10:10" ht="13">
      <c r="J51685" s="169"/>
    </row>
    <row r="51686" spans="10:10" ht="13">
      <c r="J51686" s="169"/>
    </row>
    <row r="51687" spans="10:10" ht="13">
      <c r="J51687" s="169"/>
    </row>
    <row r="51688" spans="10:10" ht="13">
      <c r="J51688" s="169"/>
    </row>
    <row r="51689" spans="10:10" ht="13">
      <c r="J51689" s="169"/>
    </row>
    <row r="51690" spans="10:10" ht="13">
      <c r="J51690" s="169"/>
    </row>
    <row r="51691" spans="10:10" ht="13">
      <c r="J51691" s="169"/>
    </row>
    <row r="51692" spans="10:10" ht="13">
      <c r="J51692" s="169"/>
    </row>
    <row r="51693" spans="10:10" ht="13">
      <c r="J51693" s="169"/>
    </row>
    <row r="51694" spans="10:10" ht="13">
      <c r="J51694" s="169"/>
    </row>
    <row r="51695" spans="10:10" ht="13">
      <c r="J51695" s="169"/>
    </row>
    <row r="51696" spans="10:10" ht="13">
      <c r="J51696" s="169"/>
    </row>
    <row r="51697" spans="10:10" ht="13">
      <c r="J51697" s="169"/>
    </row>
    <row r="51698" spans="10:10" ht="13">
      <c r="J51698" s="169"/>
    </row>
    <row r="51699" spans="10:10" ht="13">
      <c r="J51699" s="169"/>
    </row>
    <row r="51700" spans="10:10" ht="13">
      <c r="J51700" s="169"/>
    </row>
    <row r="51701" spans="10:10" ht="13">
      <c r="J51701" s="169"/>
    </row>
    <row r="51702" spans="10:10" ht="13">
      <c r="J51702" s="169"/>
    </row>
    <row r="51703" spans="10:10" ht="13">
      <c r="J51703" s="169"/>
    </row>
    <row r="51704" spans="10:10" ht="13">
      <c r="J51704" s="169"/>
    </row>
    <row r="51705" spans="10:10" ht="13">
      <c r="J51705" s="169"/>
    </row>
    <row r="51706" spans="10:10" ht="13">
      <c r="J51706" s="169"/>
    </row>
    <row r="51707" spans="10:10" ht="13">
      <c r="J51707" s="169"/>
    </row>
    <row r="51708" spans="10:10" ht="13">
      <c r="J51708" s="169"/>
    </row>
    <row r="51709" spans="10:10" ht="13">
      <c r="J51709" s="169"/>
    </row>
    <row r="51710" spans="10:10" ht="13">
      <c r="J51710" s="169"/>
    </row>
    <row r="51711" spans="10:10" ht="13">
      <c r="J51711" s="169"/>
    </row>
    <row r="51712" spans="10:10" ht="13">
      <c r="J51712" s="169"/>
    </row>
    <row r="51713" spans="10:10" ht="13">
      <c r="J51713" s="169"/>
    </row>
    <row r="51714" spans="10:10" ht="13">
      <c r="J51714" s="169"/>
    </row>
    <row r="51715" spans="10:10" ht="13">
      <c r="J51715" s="169"/>
    </row>
    <row r="51716" spans="10:10" ht="13">
      <c r="J51716" s="169"/>
    </row>
    <row r="51717" spans="10:10" ht="13">
      <c r="J51717" s="169"/>
    </row>
    <row r="51718" spans="10:10" ht="13">
      <c r="J51718" s="169"/>
    </row>
    <row r="51719" spans="10:10" ht="13">
      <c r="J51719" s="169"/>
    </row>
    <row r="51720" spans="10:10" ht="13">
      <c r="J51720" s="169"/>
    </row>
    <row r="51721" spans="10:10" ht="13">
      <c r="J51721" s="169"/>
    </row>
    <row r="51722" spans="10:10" ht="13">
      <c r="J51722" s="169"/>
    </row>
    <row r="51723" spans="10:10" ht="13">
      <c r="J51723" s="169"/>
    </row>
    <row r="51724" spans="10:10" ht="13">
      <c r="J51724" s="169"/>
    </row>
    <row r="51725" spans="10:10" ht="13">
      <c r="J51725" s="169"/>
    </row>
    <row r="51726" spans="10:10" ht="13">
      <c r="J51726" s="169"/>
    </row>
    <row r="51727" spans="10:10" ht="13">
      <c r="J51727" s="169"/>
    </row>
    <row r="51728" spans="10:10" ht="13">
      <c r="J51728" s="169"/>
    </row>
    <row r="51729" spans="10:10" ht="13">
      <c r="J51729" s="169"/>
    </row>
    <row r="51730" spans="10:10" ht="13">
      <c r="J51730" s="169"/>
    </row>
    <row r="51731" spans="10:10" ht="13">
      <c r="J51731" s="169"/>
    </row>
    <row r="51732" spans="10:10" ht="13">
      <c r="J51732" s="169"/>
    </row>
    <row r="51733" spans="10:10" ht="13">
      <c r="J51733" s="169"/>
    </row>
    <row r="51734" spans="10:10" ht="13">
      <c r="J51734" s="169"/>
    </row>
    <row r="51735" spans="10:10" ht="13">
      <c r="J51735" s="169"/>
    </row>
    <row r="51736" spans="10:10" ht="13">
      <c r="J51736" s="169"/>
    </row>
    <row r="51737" spans="10:10" ht="13">
      <c r="J51737" s="169"/>
    </row>
    <row r="51738" spans="10:10" ht="13">
      <c r="J51738" s="169"/>
    </row>
    <row r="51739" spans="10:10" ht="13">
      <c r="J51739" s="169"/>
    </row>
    <row r="51740" spans="10:10" ht="13">
      <c r="J51740" s="169"/>
    </row>
    <row r="51741" spans="10:10" ht="13">
      <c r="J51741" s="169"/>
    </row>
    <row r="51742" spans="10:10" ht="13">
      <c r="J51742" s="169"/>
    </row>
    <row r="51743" spans="10:10" ht="13">
      <c r="J51743" s="169"/>
    </row>
    <row r="51744" spans="10:10" ht="13">
      <c r="J51744" s="169"/>
    </row>
    <row r="51745" spans="10:10" ht="13">
      <c r="J51745" s="169"/>
    </row>
    <row r="51746" spans="10:10" ht="13">
      <c r="J51746" s="169"/>
    </row>
    <row r="51747" spans="10:10" ht="13">
      <c r="J51747" s="169"/>
    </row>
    <row r="51748" spans="10:10" ht="13">
      <c r="J51748" s="169"/>
    </row>
    <row r="51749" spans="10:10" ht="13">
      <c r="J51749" s="169"/>
    </row>
    <row r="51750" spans="10:10" ht="13">
      <c r="J51750" s="169"/>
    </row>
    <row r="51751" spans="10:10" ht="13">
      <c r="J51751" s="169"/>
    </row>
    <row r="51752" spans="10:10" ht="13">
      <c r="J51752" s="169"/>
    </row>
    <row r="51753" spans="10:10" ht="13">
      <c r="J51753" s="169"/>
    </row>
    <row r="51754" spans="10:10" ht="13">
      <c r="J51754" s="169"/>
    </row>
    <row r="51755" spans="10:10" ht="13">
      <c r="J51755" s="169"/>
    </row>
    <row r="51756" spans="10:10" ht="13">
      <c r="J51756" s="169"/>
    </row>
    <row r="51757" spans="10:10" ht="13">
      <c r="J51757" s="169"/>
    </row>
    <row r="51758" spans="10:10" ht="13">
      <c r="J51758" s="169"/>
    </row>
    <row r="51759" spans="10:10" ht="13">
      <c r="J51759" s="169"/>
    </row>
    <row r="51760" spans="10:10" ht="13">
      <c r="J51760" s="169"/>
    </row>
    <row r="51761" spans="10:10" ht="13">
      <c r="J51761" s="169"/>
    </row>
    <row r="51762" spans="10:10" ht="13">
      <c r="J51762" s="169"/>
    </row>
    <row r="51763" spans="10:10" ht="13">
      <c r="J51763" s="169"/>
    </row>
    <row r="51764" spans="10:10" ht="13">
      <c r="J51764" s="169"/>
    </row>
    <row r="51765" spans="10:10" ht="13">
      <c r="J51765" s="169"/>
    </row>
    <row r="51766" spans="10:10" ht="13">
      <c r="J51766" s="169"/>
    </row>
    <row r="51767" spans="10:10" ht="13">
      <c r="J51767" s="169"/>
    </row>
    <row r="51768" spans="10:10" ht="13">
      <c r="J51768" s="169"/>
    </row>
    <row r="51769" spans="10:10" ht="13">
      <c r="J51769" s="169"/>
    </row>
    <row r="51770" spans="10:10" ht="13">
      <c r="J51770" s="169"/>
    </row>
    <row r="51771" spans="10:10" ht="13">
      <c r="J51771" s="169"/>
    </row>
    <row r="51772" spans="10:10" ht="13">
      <c r="J51772" s="169"/>
    </row>
    <row r="51773" spans="10:10" ht="13">
      <c r="J51773" s="169"/>
    </row>
    <row r="51774" spans="10:10" ht="13">
      <c r="J51774" s="169"/>
    </row>
    <row r="51775" spans="10:10" ht="13">
      <c r="J51775" s="169"/>
    </row>
    <row r="51776" spans="10:10" ht="13">
      <c r="J51776" s="169"/>
    </row>
    <row r="51777" spans="10:10" ht="13">
      <c r="J51777" s="169"/>
    </row>
    <row r="51778" spans="10:10" ht="13">
      <c r="J51778" s="169"/>
    </row>
    <row r="51779" spans="10:10" ht="13">
      <c r="J51779" s="169"/>
    </row>
    <row r="51780" spans="10:10" ht="13">
      <c r="J51780" s="169"/>
    </row>
    <row r="51781" spans="10:10" ht="13">
      <c r="J51781" s="169"/>
    </row>
    <row r="51782" spans="10:10" ht="13">
      <c r="J51782" s="169"/>
    </row>
    <row r="51783" spans="10:10" ht="13">
      <c r="J51783" s="169"/>
    </row>
    <row r="51784" spans="10:10" ht="13">
      <c r="J51784" s="169"/>
    </row>
    <row r="51785" spans="10:10" ht="13">
      <c r="J51785" s="169"/>
    </row>
    <row r="51786" spans="10:10" ht="13">
      <c r="J51786" s="169"/>
    </row>
    <row r="51787" spans="10:10" ht="13">
      <c r="J51787" s="169"/>
    </row>
    <row r="51788" spans="10:10" ht="13">
      <c r="J51788" s="169"/>
    </row>
    <row r="51789" spans="10:10" ht="13">
      <c r="J51789" s="169"/>
    </row>
    <row r="51790" spans="10:10" ht="13">
      <c r="J51790" s="169"/>
    </row>
    <row r="51791" spans="10:10" ht="13">
      <c r="J51791" s="169"/>
    </row>
    <row r="51792" spans="10:10" ht="13">
      <c r="J51792" s="169"/>
    </row>
    <row r="51793" spans="10:10" ht="13">
      <c r="J51793" s="169"/>
    </row>
    <row r="51794" spans="10:10" ht="13">
      <c r="J51794" s="169"/>
    </row>
    <row r="51795" spans="10:10" ht="13">
      <c r="J51795" s="169"/>
    </row>
    <row r="51796" spans="10:10" ht="13">
      <c r="J51796" s="169"/>
    </row>
    <row r="51797" spans="10:10" ht="13">
      <c r="J51797" s="169"/>
    </row>
    <row r="51798" spans="10:10" ht="13">
      <c r="J51798" s="169"/>
    </row>
    <row r="51799" spans="10:10" ht="13">
      <c r="J51799" s="169"/>
    </row>
    <row r="51800" spans="10:10" ht="13">
      <c r="J51800" s="169"/>
    </row>
    <row r="51801" spans="10:10" ht="13">
      <c r="J51801" s="169"/>
    </row>
    <row r="51802" spans="10:10" ht="13">
      <c r="J51802" s="169"/>
    </row>
    <row r="51803" spans="10:10" ht="13">
      <c r="J51803" s="169"/>
    </row>
    <row r="51804" spans="10:10" ht="13">
      <c r="J51804" s="169"/>
    </row>
    <row r="51805" spans="10:10" ht="13">
      <c r="J51805" s="169"/>
    </row>
    <row r="51806" spans="10:10" ht="13">
      <c r="J51806" s="169"/>
    </row>
    <row r="51807" spans="10:10" ht="13">
      <c r="J51807" s="169"/>
    </row>
    <row r="51808" spans="10:10" ht="13">
      <c r="J51808" s="169"/>
    </row>
    <row r="51809" spans="10:10" ht="13">
      <c r="J51809" s="169"/>
    </row>
    <row r="51810" spans="10:10" ht="13">
      <c r="J51810" s="169"/>
    </row>
    <row r="51811" spans="10:10" ht="13">
      <c r="J51811" s="169"/>
    </row>
    <row r="51812" spans="10:10" ht="13">
      <c r="J51812" s="169"/>
    </row>
    <row r="51813" spans="10:10" ht="13">
      <c r="J51813" s="169"/>
    </row>
    <row r="51814" spans="10:10" ht="13">
      <c r="J51814" s="169"/>
    </row>
    <row r="51815" spans="10:10" ht="13">
      <c r="J51815" s="169"/>
    </row>
    <row r="51816" spans="10:10" ht="13">
      <c r="J51816" s="169"/>
    </row>
    <row r="51817" spans="10:10" ht="13">
      <c r="J51817" s="169"/>
    </row>
    <row r="51818" spans="10:10" ht="13">
      <c r="J51818" s="169"/>
    </row>
    <row r="51819" spans="10:10" ht="13">
      <c r="J51819" s="169"/>
    </row>
    <row r="51820" spans="10:10" ht="13">
      <c r="J51820" s="169"/>
    </row>
    <row r="51821" spans="10:10" ht="13">
      <c r="J51821" s="169"/>
    </row>
    <row r="51822" spans="10:10" ht="13">
      <c r="J51822" s="169"/>
    </row>
    <row r="51823" spans="10:10" ht="13">
      <c r="J51823" s="169"/>
    </row>
    <row r="51824" spans="10:10" ht="13">
      <c r="J51824" s="169"/>
    </row>
    <row r="51825" spans="10:10" ht="13">
      <c r="J51825" s="169"/>
    </row>
    <row r="51826" spans="10:10" ht="13">
      <c r="J51826" s="169"/>
    </row>
    <row r="51827" spans="10:10" ht="13">
      <c r="J51827" s="169"/>
    </row>
    <row r="51828" spans="10:10" ht="13">
      <c r="J51828" s="169"/>
    </row>
    <row r="51829" spans="10:10" ht="13">
      <c r="J51829" s="169"/>
    </row>
    <row r="51830" spans="10:10" ht="13">
      <c r="J51830" s="169"/>
    </row>
    <row r="51831" spans="10:10" ht="13">
      <c r="J51831" s="169"/>
    </row>
    <row r="51832" spans="10:10" ht="13">
      <c r="J51832" s="169"/>
    </row>
    <row r="51833" spans="10:10" ht="13">
      <c r="J51833" s="169"/>
    </row>
    <row r="51834" spans="10:10" ht="13">
      <c r="J51834" s="169"/>
    </row>
    <row r="51835" spans="10:10" ht="13">
      <c r="J51835" s="169"/>
    </row>
    <row r="51836" spans="10:10" ht="13">
      <c r="J51836" s="169"/>
    </row>
    <row r="51837" spans="10:10" ht="13">
      <c r="J51837" s="169"/>
    </row>
    <row r="51838" spans="10:10" ht="13">
      <c r="J51838" s="169"/>
    </row>
    <row r="51839" spans="10:10" ht="13">
      <c r="J51839" s="169"/>
    </row>
    <row r="51840" spans="10:10" ht="13">
      <c r="J51840" s="169"/>
    </row>
    <row r="51841" spans="10:10" ht="13">
      <c r="J51841" s="169"/>
    </row>
    <row r="51842" spans="10:10" ht="13">
      <c r="J51842" s="169"/>
    </row>
    <row r="51843" spans="10:10" ht="13">
      <c r="J51843" s="169"/>
    </row>
    <row r="51844" spans="10:10" ht="13">
      <c r="J51844" s="169"/>
    </row>
    <row r="51845" spans="10:10" ht="13">
      <c r="J51845" s="169"/>
    </row>
    <row r="51846" spans="10:10" ht="13">
      <c r="J51846" s="169"/>
    </row>
    <row r="51847" spans="10:10" ht="13">
      <c r="J51847" s="169"/>
    </row>
    <row r="51848" spans="10:10" ht="13">
      <c r="J51848" s="169"/>
    </row>
    <row r="51849" spans="10:10" ht="13">
      <c r="J51849" s="169"/>
    </row>
    <row r="51850" spans="10:10" ht="13">
      <c r="J51850" s="169"/>
    </row>
    <row r="51851" spans="10:10" ht="13">
      <c r="J51851" s="169"/>
    </row>
    <row r="51852" spans="10:10" ht="13">
      <c r="J51852" s="169"/>
    </row>
    <row r="51853" spans="10:10" ht="13">
      <c r="J51853" s="169"/>
    </row>
    <row r="51854" spans="10:10" ht="13">
      <c r="J51854" s="169"/>
    </row>
    <row r="51855" spans="10:10" ht="13">
      <c r="J51855" s="169"/>
    </row>
    <row r="51856" spans="10:10" ht="13">
      <c r="J51856" s="169"/>
    </row>
    <row r="51857" spans="10:10" ht="13">
      <c r="J51857" s="169"/>
    </row>
    <row r="51858" spans="10:10" ht="13">
      <c r="J51858" s="169"/>
    </row>
    <row r="51859" spans="10:10" ht="13">
      <c r="J51859" s="169"/>
    </row>
    <row r="51860" spans="10:10" ht="13">
      <c r="J51860" s="169"/>
    </row>
    <row r="51861" spans="10:10" ht="13">
      <c r="J51861" s="169"/>
    </row>
    <row r="51862" spans="10:10" ht="13">
      <c r="J51862" s="169"/>
    </row>
    <row r="51863" spans="10:10" ht="13">
      <c r="J51863" s="169"/>
    </row>
    <row r="51864" spans="10:10" ht="13">
      <c r="J51864" s="169"/>
    </row>
    <row r="51865" spans="10:10" ht="13">
      <c r="J51865" s="169"/>
    </row>
    <row r="51866" spans="10:10" ht="13">
      <c r="J51866" s="169"/>
    </row>
    <row r="51867" spans="10:10" ht="13">
      <c r="J51867" s="169"/>
    </row>
    <row r="51868" spans="10:10" ht="13">
      <c r="J51868" s="169"/>
    </row>
    <row r="51869" spans="10:10" ht="13">
      <c r="J51869" s="169"/>
    </row>
    <row r="51870" spans="10:10" ht="13">
      <c r="J51870" s="169"/>
    </row>
    <row r="51871" spans="10:10" ht="13">
      <c r="J51871" s="169"/>
    </row>
    <row r="51872" spans="10:10" ht="13">
      <c r="J51872" s="169"/>
    </row>
    <row r="51873" spans="10:10" ht="13">
      <c r="J51873" s="169"/>
    </row>
    <row r="51874" spans="10:10" ht="13">
      <c r="J51874" s="169"/>
    </row>
    <row r="51875" spans="10:10" ht="13">
      <c r="J51875" s="169"/>
    </row>
    <row r="51876" spans="10:10" ht="13">
      <c r="J51876" s="169"/>
    </row>
    <row r="51877" spans="10:10" ht="13">
      <c r="J51877" s="169"/>
    </row>
    <row r="51878" spans="10:10" ht="13">
      <c r="J51878" s="169"/>
    </row>
    <row r="51879" spans="10:10" ht="13">
      <c r="J51879" s="169"/>
    </row>
    <row r="51880" spans="10:10" ht="13">
      <c r="J51880" s="169"/>
    </row>
    <row r="51881" spans="10:10" ht="13">
      <c r="J51881" s="169"/>
    </row>
    <row r="51882" spans="10:10" ht="13">
      <c r="J51882" s="169"/>
    </row>
    <row r="51883" spans="10:10" ht="13">
      <c r="J51883" s="169"/>
    </row>
    <row r="51884" spans="10:10" ht="13">
      <c r="J51884" s="169"/>
    </row>
    <row r="51885" spans="10:10" ht="13">
      <c r="J51885" s="169"/>
    </row>
    <row r="51886" spans="10:10" ht="13">
      <c r="J51886" s="169"/>
    </row>
    <row r="51887" spans="10:10" ht="13">
      <c r="J51887" s="169"/>
    </row>
    <row r="51888" spans="10:10" ht="13">
      <c r="J51888" s="169"/>
    </row>
    <row r="51889" spans="10:10" ht="13">
      <c r="J51889" s="169"/>
    </row>
    <row r="51890" spans="10:10" ht="13">
      <c r="J51890" s="169"/>
    </row>
    <row r="51891" spans="10:10" ht="13">
      <c r="J51891" s="169"/>
    </row>
    <row r="51892" spans="10:10" ht="13">
      <c r="J51892" s="169"/>
    </row>
    <row r="51893" spans="10:10" ht="13">
      <c r="J51893" s="169"/>
    </row>
    <row r="51894" spans="10:10" ht="13">
      <c r="J51894" s="169"/>
    </row>
    <row r="51895" spans="10:10" ht="13">
      <c r="J51895" s="169"/>
    </row>
    <row r="51896" spans="10:10" ht="13">
      <c r="J51896" s="169"/>
    </row>
    <row r="51897" spans="10:10" ht="13">
      <c r="J51897" s="169"/>
    </row>
    <row r="51898" spans="10:10" ht="13">
      <c r="J51898" s="169"/>
    </row>
    <row r="51899" spans="10:10" ht="13">
      <c r="J51899" s="169"/>
    </row>
    <row r="51900" spans="10:10" ht="13">
      <c r="J51900" s="169"/>
    </row>
    <row r="51901" spans="10:10" ht="13">
      <c r="J51901" s="169"/>
    </row>
    <row r="51902" spans="10:10" ht="13">
      <c r="J51902" s="169"/>
    </row>
    <row r="51903" spans="10:10" ht="13">
      <c r="J51903" s="169"/>
    </row>
    <row r="51904" spans="10:10" ht="13">
      <c r="J51904" s="169"/>
    </row>
    <row r="51905" spans="10:10" ht="13">
      <c r="J51905" s="169"/>
    </row>
    <row r="51906" spans="10:10" ht="13">
      <c r="J51906" s="169"/>
    </row>
    <row r="51907" spans="10:10" ht="13">
      <c r="J51907" s="169"/>
    </row>
    <row r="51908" spans="10:10" ht="13">
      <c r="J51908" s="169"/>
    </row>
    <row r="51909" spans="10:10" ht="13">
      <c r="J51909" s="169"/>
    </row>
    <row r="51910" spans="10:10" ht="13">
      <c r="J51910" s="169"/>
    </row>
    <row r="51911" spans="10:10" ht="13">
      <c r="J51911" s="169"/>
    </row>
    <row r="51912" spans="10:10" ht="13">
      <c r="J51912" s="169"/>
    </row>
    <row r="51913" spans="10:10" ht="13">
      <c r="J51913" s="169"/>
    </row>
    <row r="51914" spans="10:10" ht="13">
      <c r="J51914" s="169"/>
    </row>
    <row r="51915" spans="10:10" ht="13">
      <c r="J51915" s="169"/>
    </row>
    <row r="51916" spans="10:10" ht="13">
      <c r="J51916" s="169"/>
    </row>
    <row r="51917" spans="10:10" ht="13">
      <c r="J51917" s="169"/>
    </row>
    <row r="51918" spans="10:10" ht="13">
      <c r="J51918" s="169"/>
    </row>
    <row r="51919" spans="10:10" ht="13">
      <c r="J51919" s="169"/>
    </row>
    <row r="51920" spans="10:10" ht="13">
      <c r="J51920" s="169"/>
    </row>
    <row r="51921" spans="10:10" ht="13">
      <c r="J51921" s="169"/>
    </row>
    <row r="51922" spans="10:10" ht="13">
      <c r="J51922" s="169"/>
    </row>
    <row r="51923" spans="10:10" ht="13">
      <c r="J51923" s="169"/>
    </row>
    <row r="51924" spans="10:10" ht="13">
      <c r="J51924" s="169"/>
    </row>
    <row r="51925" spans="10:10" ht="13">
      <c r="J51925" s="169"/>
    </row>
    <row r="51926" spans="10:10" ht="13">
      <c r="J51926" s="169"/>
    </row>
    <row r="51927" spans="10:10" ht="13">
      <c r="J51927" s="169"/>
    </row>
    <row r="51928" spans="10:10" ht="13">
      <c r="J51928" s="169"/>
    </row>
    <row r="51929" spans="10:10" ht="13">
      <c r="J51929" s="169"/>
    </row>
    <row r="51930" spans="10:10" ht="13">
      <c r="J51930" s="169"/>
    </row>
    <row r="51931" spans="10:10" ht="13">
      <c r="J51931" s="169"/>
    </row>
    <row r="51932" spans="10:10" ht="13">
      <c r="J51932" s="169"/>
    </row>
    <row r="51933" spans="10:10" ht="13">
      <c r="J51933" s="169"/>
    </row>
    <row r="51934" spans="10:10" ht="13">
      <c r="J51934" s="169"/>
    </row>
    <row r="51935" spans="10:10" ht="13">
      <c r="J51935" s="169"/>
    </row>
    <row r="51936" spans="10:10" ht="13">
      <c r="J51936" s="169"/>
    </row>
    <row r="51937" spans="10:10" ht="13">
      <c r="J51937" s="169"/>
    </row>
    <row r="51938" spans="10:10" ht="13">
      <c r="J51938" s="169"/>
    </row>
    <row r="51939" spans="10:10" ht="13">
      <c r="J51939" s="169"/>
    </row>
    <row r="51940" spans="10:10" ht="13">
      <c r="J51940" s="169"/>
    </row>
    <row r="51941" spans="10:10" ht="13">
      <c r="J51941" s="169"/>
    </row>
    <row r="51942" spans="10:10" ht="13">
      <c r="J51942" s="169"/>
    </row>
    <row r="51943" spans="10:10" ht="13">
      <c r="J51943" s="169"/>
    </row>
    <row r="51944" spans="10:10" ht="13">
      <c r="J51944" s="169"/>
    </row>
    <row r="51945" spans="10:10" ht="13">
      <c r="J51945" s="169"/>
    </row>
    <row r="51946" spans="10:10" ht="13">
      <c r="J51946" s="169"/>
    </row>
    <row r="51947" spans="10:10" ht="13">
      <c r="J51947" s="169"/>
    </row>
    <row r="51948" spans="10:10" ht="13">
      <c r="J51948" s="169"/>
    </row>
    <row r="51949" spans="10:10" ht="13">
      <c r="J51949" s="169"/>
    </row>
    <row r="51950" spans="10:10" ht="13">
      <c r="J51950" s="169"/>
    </row>
    <row r="51951" spans="10:10" ht="13">
      <c r="J51951" s="169"/>
    </row>
    <row r="51952" spans="10:10" ht="13">
      <c r="J51952" s="169"/>
    </row>
    <row r="51953" spans="10:10" ht="13">
      <c r="J51953" s="169"/>
    </row>
    <row r="51954" spans="10:10" ht="13">
      <c r="J51954" s="169"/>
    </row>
    <row r="51955" spans="10:10" ht="13">
      <c r="J51955" s="169"/>
    </row>
    <row r="51956" spans="10:10" ht="13">
      <c r="J51956" s="169"/>
    </row>
    <row r="51957" spans="10:10" ht="13">
      <c r="J51957" s="169"/>
    </row>
    <row r="51958" spans="10:10" ht="13">
      <c r="J51958" s="169"/>
    </row>
    <row r="51959" spans="10:10" ht="13">
      <c r="J51959" s="169"/>
    </row>
    <row r="51960" spans="10:10" ht="13">
      <c r="J51960" s="169"/>
    </row>
    <row r="51961" spans="10:10" ht="13">
      <c r="J51961" s="169"/>
    </row>
    <row r="51962" spans="10:10" ht="13">
      <c r="J51962" s="169"/>
    </row>
    <row r="51963" spans="10:10" ht="13">
      <c r="J51963" s="169"/>
    </row>
    <row r="51964" spans="10:10" ht="13">
      <c r="J51964" s="169"/>
    </row>
    <row r="51965" spans="10:10" ht="13">
      <c r="J51965" s="169"/>
    </row>
    <row r="51966" spans="10:10" ht="13">
      <c r="J51966" s="169"/>
    </row>
    <row r="51967" spans="10:10" ht="13">
      <c r="J51967" s="169"/>
    </row>
    <row r="51968" spans="10:10" ht="13">
      <c r="J51968" s="169"/>
    </row>
    <row r="51969" spans="10:10" ht="13">
      <c r="J51969" s="169"/>
    </row>
    <row r="51970" spans="10:10" ht="13">
      <c r="J51970" s="169"/>
    </row>
    <row r="51971" spans="10:10" ht="13">
      <c r="J51971" s="169"/>
    </row>
    <row r="51972" spans="10:10" ht="13">
      <c r="J51972" s="169"/>
    </row>
    <row r="51973" spans="10:10" ht="13">
      <c r="J51973" s="169"/>
    </row>
    <row r="51974" spans="10:10" ht="13">
      <c r="J51974" s="169"/>
    </row>
    <row r="51975" spans="10:10" ht="13">
      <c r="J51975" s="169"/>
    </row>
    <row r="51976" spans="10:10" ht="13">
      <c r="J51976" s="169"/>
    </row>
    <row r="51977" spans="10:10" ht="13">
      <c r="J51977" s="169"/>
    </row>
    <row r="51978" spans="10:10" ht="13">
      <c r="J51978" s="169"/>
    </row>
    <row r="51979" spans="10:10" ht="13">
      <c r="J51979" s="169"/>
    </row>
    <row r="51980" spans="10:10" ht="13">
      <c r="J51980" s="169"/>
    </row>
    <row r="51981" spans="10:10" ht="13">
      <c r="J51981" s="169"/>
    </row>
    <row r="51982" spans="10:10" ht="13">
      <c r="J51982" s="169"/>
    </row>
    <row r="51983" spans="10:10" ht="13">
      <c r="J51983" s="169"/>
    </row>
    <row r="51984" spans="10:10" ht="13">
      <c r="J51984" s="169"/>
    </row>
    <row r="51985" spans="10:10" ht="13">
      <c r="J51985" s="169"/>
    </row>
    <row r="51986" spans="10:10" ht="13">
      <c r="J51986" s="169"/>
    </row>
    <row r="51987" spans="10:10" ht="13">
      <c r="J51987" s="169"/>
    </row>
    <row r="51988" spans="10:10" ht="13">
      <c r="J51988" s="169"/>
    </row>
    <row r="51989" spans="10:10" ht="13">
      <c r="J51989" s="169"/>
    </row>
    <row r="51990" spans="10:10" ht="13">
      <c r="J51990" s="169"/>
    </row>
    <row r="51991" spans="10:10" ht="13">
      <c r="J51991" s="169"/>
    </row>
    <row r="51992" spans="10:10" ht="13">
      <c r="J51992" s="169"/>
    </row>
    <row r="51993" spans="10:10" ht="13">
      <c r="J51993" s="169"/>
    </row>
    <row r="51994" spans="10:10" ht="13">
      <c r="J51994" s="169"/>
    </row>
    <row r="51995" spans="10:10" ht="13">
      <c r="J51995" s="169"/>
    </row>
    <row r="51996" spans="10:10" ht="13">
      <c r="J51996" s="169"/>
    </row>
    <row r="51997" spans="10:10" ht="13">
      <c r="J51997" s="169"/>
    </row>
    <row r="51998" spans="10:10" ht="13">
      <c r="J51998" s="169"/>
    </row>
    <row r="51999" spans="10:10" ht="13">
      <c r="J51999" s="169"/>
    </row>
    <row r="52000" spans="10:10" ht="13">
      <c r="J52000" s="169"/>
    </row>
    <row r="52001" spans="10:10" ht="13">
      <c r="J52001" s="169"/>
    </row>
    <row r="52002" spans="10:10" ht="13">
      <c r="J52002" s="169"/>
    </row>
    <row r="52003" spans="10:10" ht="13">
      <c r="J52003" s="169"/>
    </row>
    <row r="52004" spans="10:10" ht="13">
      <c r="J52004" s="169"/>
    </row>
    <row r="52005" spans="10:10" ht="13">
      <c r="J52005" s="169"/>
    </row>
    <row r="52006" spans="10:10" ht="13">
      <c r="J52006" s="169"/>
    </row>
    <row r="52007" spans="10:10" ht="13">
      <c r="J52007" s="169"/>
    </row>
    <row r="52008" spans="10:10" ht="13">
      <c r="J52008" s="169"/>
    </row>
    <row r="52009" spans="10:10" ht="13">
      <c r="J52009" s="169"/>
    </row>
    <row r="52010" spans="10:10" ht="13">
      <c r="J52010" s="169"/>
    </row>
    <row r="52011" spans="10:10" ht="13">
      <c r="J52011" s="169"/>
    </row>
    <row r="52012" spans="10:10" ht="13">
      <c r="J52012" s="169"/>
    </row>
    <row r="52013" spans="10:10" ht="13">
      <c r="J52013" s="169"/>
    </row>
    <row r="52014" spans="10:10" ht="13">
      <c r="J52014" s="169"/>
    </row>
    <row r="52015" spans="10:10" ht="13">
      <c r="J52015" s="169"/>
    </row>
    <row r="52016" spans="10:10" ht="13">
      <c r="J52016" s="169"/>
    </row>
    <row r="52017" spans="10:10" ht="13">
      <c r="J52017" s="169"/>
    </row>
    <row r="52018" spans="10:10" ht="13">
      <c r="J52018" s="169"/>
    </row>
    <row r="52019" spans="10:10" ht="13">
      <c r="J52019" s="169"/>
    </row>
    <row r="52020" spans="10:10" ht="13">
      <c r="J52020" s="169"/>
    </row>
    <row r="52021" spans="10:10" ht="13">
      <c r="J52021" s="169"/>
    </row>
    <row r="52022" spans="10:10" ht="13">
      <c r="J52022" s="169"/>
    </row>
    <row r="52023" spans="10:10" ht="13">
      <c r="J52023" s="169"/>
    </row>
    <row r="52024" spans="10:10" ht="13">
      <c r="J52024" s="169"/>
    </row>
    <row r="52025" spans="10:10" ht="13">
      <c r="J52025" s="169"/>
    </row>
    <row r="52026" spans="10:10" ht="13">
      <c r="J52026" s="169"/>
    </row>
    <row r="52027" spans="10:10" ht="13">
      <c r="J52027" s="169"/>
    </row>
    <row r="52028" spans="10:10" ht="13">
      <c r="J52028" s="169"/>
    </row>
    <row r="52029" spans="10:10" ht="13">
      <c r="J52029" s="169"/>
    </row>
    <row r="52030" spans="10:10" ht="13">
      <c r="J52030" s="169"/>
    </row>
    <row r="52031" spans="10:10" ht="13">
      <c r="J52031" s="169"/>
    </row>
    <row r="52032" spans="10:10" ht="13">
      <c r="J52032" s="169"/>
    </row>
    <row r="52033" spans="10:10" ht="13">
      <c r="J52033" s="169"/>
    </row>
    <row r="52034" spans="10:10" ht="13">
      <c r="J52034" s="169"/>
    </row>
    <row r="52035" spans="10:10" ht="13">
      <c r="J52035" s="169"/>
    </row>
    <row r="52036" spans="10:10" ht="13">
      <c r="J52036" s="169"/>
    </row>
    <row r="52037" spans="10:10" ht="13">
      <c r="J52037" s="169"/>
    </row>
    <row r="52038" spans="10:10" ht="13">
      <c r="J52038" s="169"/>
    </row>
    <row r="52039" spans="10:10" ht="13">
      <c r="J52039" s="169"/>
    </row>
    <row r="52040" spans="10:10" ht="13">
      <c r="J52040" s="169"/>
    </row>
    <row r="52041" spans="10:10" ht="13">
      <c r="J52041" s="169"/>
    </row>
    <row r="52042" spans="10:10" ht="13">
      <c r="J52042" s="169"/>
    </row>
    <row r="52043" spans="10:10" ht="13">
      <c r="J52043" s="169"/>
    </row>
    <row r="52044" spans="10:10" ht="13">
      <c r="J52044" s="169"/>
    </row>
    <row r="52045" spans="10:10" ht="13">
      <c r="J52045" s="169"/>
    </row>
    <row r="52046" spans="10:10" ht="13">
      <c r="J52046" s="169"/>
    </row>
    <row r="52047" spans="10:10" ht="13">
      <c r="J52047" s="169"/>
    </row>
    <row r="52048" spans="10:10" ht="13">
      <c r="J52048" s="169"/>
    </row>
    <row r="52049" spans="10:10" ht="13">
      <c r="J52049" s="169"/>
    </row>
    <row r="52050" spans="10:10" ht="13">
      <c r="J52050" s="169"/>
    </row>
    <row r="52051" spans="10:10" ht="13">
      <c r="J52051" s="169"/>
    </row>
    <row r="52052" spans="10:10" ht="13">
      <c r="J52052" s="169"/>
    </row>
    <row r="52053" spans="10:10" ht="13">
      <c r="J52053" s="169"/>
    </row>
    <row r="52054" spans="10:10" ht="13">
      <c r="J52054" s="169"/>
    </row>
    <row r="52055" spans="10:10" ht="13">
      <c r="J52055" s="169"/>
    </row>
    <row r="52056" spans="10:10" ht="13">
      <c r="J52056" s="169"/>
    </row>
    <row r="52057" spans="10:10" ht="13">
      <c r="J52057" s="169"/>
    </row>
    <row r="52058" spans="10:10" ht="13">
      <c r="J52058" s="169"/>
    </row>
    <row r="52059" spans="10:10" ht="13">
      <c r="J52059" s="169"/>
    </row>
    <row r="52060" spans="10:10" ht="13">
      <c r="J52060" s="169"/>
    </row>
    <row r="52061" spans="10:10" ht="13">
      <c r="J52061" s="169"/>
    </row>
    <row r="52062" spans="10:10" ht="13">
      <c r="J52062" s="169"/>
    </row>
    <row r="52063" spans="10:10" ht="13">
      <c r="J52063" s="169"/>
    </row>
    <row r="52064" spans="10:10" ht="13">
      <c r="J52064" s="169"/>
    </row>
    <row r="52065" spans="10:10" ht="13">
      <c r="J52065" s="169"/>
    </row>
    <row r="52066" spans="10:10" ht="13">
      <c r="J52066" s="169"/>
    </row>
    <row r="52067" spans="10:10" ht="13">
      <c r="J52067" s="169"/>
    </row>
    <row r="52068" spans="10:10" ht="13">
      <c r="J52068" s="169"/>
    </row>
    <row r="52069" spans="10:10" ht="13">
      <c r="J52069" s="169"/>
    </row>
    <row r="52070" spans="10:10" ht="13">
      <c r="J52070" s="169"/>
    </row>
    <row r="52071" spans="10:10" ht="13">
      <c r="J52071" s="169"/>
    </row>
    <row r="52072" spans="10:10" ht="13">
      <c r="J52072" s="169"/>
    </row>
    <row r="52073" spans="10:10" ht="13">
      <c r="J52073" s="169"/>
    </row>
    <row r="52074" spans="10:10" ht="13">
      <c r="J52074" s="169"/>
    </row>
    <row r="52075" spans="10:10" ht="13">
      <c r="J52075" s="169"/>
    </row>
    <row r="52076" spans="10:10" ht="13">
      <c r="J52076" s="169"/>
    </row>
    <row r="52077" spans="10:10" ht="13">
      <c r="J52077" s="169"/>
    </row>
    <row r="52078" spans="10:10" ht="13">
      <c r="J52078" s="169"/>
    </row>
    <row r="52079" spans="10:10" ht="13">
      <c r="J52079" s="169"/>
    </row>
    <row r="52080" spans="10:10" ht="13">
      <c r="J52080" s="169"/>
    </row>
    <row r="52081" spans="10:10" ht="13">
      <c r="J52081" s="169"/>
    </row>
    <row r="52082" spans="10:10" ht="13">
      <c r="J52082" s="169"/>
    </row>
    <row r="52083" spans="10:10" ht="13">
      <c r="J52083" s="169"/>
    </row>
    <row r="52084" spans="10:10" ht="13">
      <c r="J52084" s="169"/>
    </row>
    <row r="52085" spans="10:10" ht="13">
      <c r="J52085" s="169"/>
    </row>
    <row r="52086" spans="10:10" ht="13">
      <c r="J52086" s="169"/>
    </row>
    <row r="52087" spans="10:10" ht="13">
      <c r="J52087" s="169"/>
    </row>
    <row r="52088" spans="10:10" ht="13">
      <c r="J52088" s="169"/>
    </row>
    <row r="52089" spans="10:10" ht="13">
      <c r="J52089" s="169"/>
    </row>
    <row r="52090" spans="10:10" ht="13">
      <c r="J52090" s="169"/>
    </row>
    <row r="52091" spans="10:10" ht="13">
      <c r="J52091" s="169"/>
    </row>
    <row r="52092" spans="10:10" ht="13">
      <c r="J52092" s="169"/>
    </row>
    <row r="52093" spans="10:10" ht="13">
      <c r="J52093" s="169"/>
    </row>
    <row r="52094" spans="10:10" ht="13">
      <c r="J52094" s="169"/>
    </row>
    <row r="52095" spans="10:10" ht="13">
      <c r="J52095" s="169"/>
    </row>
    <row r="52096" spans="10:10" ht="13">
      <c r="J52096" s="169"/>
    </row>
    <row r="52097" spans="10:10" ht="13">
      <c r="J52097" s="169"/>
    </row>
    <row r="52098" spans="10:10" ht="13">
      <c r="J52098" s="169"/>
    </row>
    <row r="52099" spans="10:10" ht="13">
      <c r="J52099" s="169"/>
    </row>
    <row r="52100" spans="10:10" ht="13">
      <c r="J52100" s="169"/>
    </row>
    <row r="52101" spans="10:10" ht="13">
      <c r="J52101" s="169"/>
    </row>
    <row r="52102" spans="10:10" ht="13">
      <c r="J52102" s="169"/>
    </row>
    <row r="52103" spans="10:10" ht="13">
      <c r="J52103" s="169"/>
    </row>
    <row r="52104" spans="10:10" ht="13">
      <c r="J52104" s="169"/>
    </row>
    <row r="52105" spans="10:10" ht="13">
      <c r="J52105" s="169"/>
    </row>
    <row r="52106" spans="10:10" ht="13">
      <c r="J52106" s="169"/>
    </row>
    <row r="52107" spans="10:10" ht="13">
      <c r="J52107" s="169"/>
    </row>
    <row r="52108" spans="10:10" ht="13">
      <c r="J52108" s="169"/>
    </row>
    <row r="52109" spans="10:10" ht="13">
      <c r="J52109" s="169"/>
    </row>
    <row r="52110" spans="10:10" ht="13">
      <c r="J52110" s="169"/>
    </row>
    <row r="52111" spans="10:10" ht="13">
      <c r="J52111" s="169"/>
    </row>
    <row r="52112" spans="10:10" ht="13">
      <c r="J52112" s="169"/>
    </row>
    <row r="52113" spans="10:10" ht="13">
      <c r="J52113" s="169"/>
    </row>
    <row r="52114" spans="10:10" ht="13">
      <c r="J52114" s="169"/>
    </row>
    <row r="52115" spans="10:10" ht="13">
      <c r="J52115" s="169"/>
    </row>
    <row r="52116" spans="10:10" ht="13">
      <c r="J52116" s="169"/>
    </row>
    <row r="52117" spans="10:10" ht="13">
      <c r="J52117" s="169"/>
    </row>
    <row r="52118" spans="10:10" ht="13">
      <c r="J52118" s="169"/>
    </row>
    <row r="52119" spans="10:10" ht="13">
      <c r="J52119" s="169"/>
    </row>
    <row r="52120" spans="10:10" ht="13">
      <c r="J52120" s="169"/>
    </row>
    <row r="52121" spans="10:10" ht="13">
      <c r="J52121" s="169"/>
    </row>
    <row r="52122" spans="10:10" ht="13">
      <c r="J52122" s="169"/>
    </row>
    <row r="52123" spans="10:10" ht="13">
      <c r="J52123" s="169"/>
    </row>
    <row r="52124" spans="10:10" ht="13">
      <c r="J52124" s="169"/>
    </row>
    <row r="52125" spans="10:10" ht="13">
      <c r="J52125" s="169"/>
    </row>
    <row r="52126" spans="10:10" ht="13">
      <c r="J52126" s="169"/>
    </row>
    <row r="52127" spans="10:10" ht="13">
      <c r="J52127" s="169"/>
    </row>
    <row r="52128" spans="10:10" ht="13">
      <c r="J52128" s="169"/>
    </row>
    <row r="52129" spans="10:10" ht="13">
      <c r="J52129" s="169"/>
    </row>
    <row r="52130" spans="10:10" ht="13">
      <c r="J52130" s="169"/>
    </row>
    <row r="52131" spans="10:10" ht="13">
      <c r="J52131" s="169"/>
    </row>
    <row r="52132" spans="10:10" ht="13">
      <c r="J52132" s="169"/>
    </row>
    <row r="52133" spans="10:10" ht="13">
      <c r="J52133" s="169"/>
    </row>
    <row r="52134" spans="10:10" ht="13">
      <c r="J52134" s="169"/>
    </row>
    <row r="52135" spans="10:10" ht="13">
      <c r="J52135" s="169"/>
    </row>
    <row r="52136" spans="10:10" ht="13">
      <c r="J52136" s="169"/>
    </row>
    <row r="52137" spans="10:10" ht="13">
      <c r="J52137" s="169"/>
    </row>
    <row r="52138" spans="10:10" ht="13">
      <c r="J52138" s="169"/>
    </row>
    <row r="52139" spans="10:10" ht="13">
      <c r="J52139" s="169"/>
    </row>
    <row r="52140" spans="10:10" ht="13">
      <c r="J52140" s="169"/>
    </row>
    <row r="52141" spans="10:10" ht="13">
      <c r="J52141" s="169"/>
    </row>
    <row r="52142" spans="10:10" ht="13">
      <c r="J52142" s="169"/>
    </row>
    <row r="52143" spans="10:10" ht="13">
      <c r="J52143" s="169"/>
    </row>
    <row r="52144" spans="10:10" ht="13">
      <c r="J52144" s="169"/>
    </row>
    <row r="52145" spans="10:10" ht="13">
      <c r="J52145" s="169"/>
    </row>
    <row r="52146" spans="10:10" ht="13">
      <c r="J52146" s="169"/>
    </row>
    <row r="52147" spans="10:10" ht="13">
      <c r="J52147" s="169"/>
    </row>
    <row r="52148" spans="10:10" ht="13">
      <c r="J52148" s="169"/>
    </row>
    <row r="52149" spans="10:10" ht="13">
      <c r="J52149" s="169"/>
    </row>
    <row r="52150" spans="10:10" ht="13">
      <c r="J52150" s="169"/>
    </row>
    <row r="52151" spans="10:10" ht="13">
      <c r="J52151" s="169"/>
    </row>
    <row r="52152" spans="10:10" ht="13">
      <c r="J52152" s="169"/>
    </row>
    <row r="52153" spans="10:10" ht="13">
      <c r="J52153" s="169"/>
    </row>
    <row r="52154" spans="10:10" ht="13">
      <c r="J52154" s="169"/>
    </row>
    <row r="52155" spans="10:10" ht="13">
      <c r="J52155" s="169"/>
    </row>
    <row r="52156" spans="10:10" ht="13">
      <c r="J52156" s="169"/>
    </row>
    <row r="52157" spans="10:10" ht="13">
      <c r="J52157" s="169"/>
    </row>
    <row r="52158" spans="10:10" ht="13">
      <c r="J52158" s="169"/>
    </row>
    <row r="52159" spans="10:10" ht="13">
      <c r="J52159" s="169"/>
    </row>
    <row r="52160" spans="10:10" ht="13">
      <c r="J52160" s="169"/>
    </row>
    <row r="52161" spans="10:10" ht="13">
      <c r="J52161" s="169"/>
    </row>
    <row r="52162" spans="10:10" ht="13">
      <c r="J52162" s="169"/>
    </row>
    <row r="52163" spans="10:10" ht="13">
      <c r="J52163" s="169"/>
    </row>
    <row r="52164" spans="10:10" ht="13">
      <c r="J52164" s="169"/>
    </row>
    <row r="52165" spans="10:10" ht="13">
      <c r="J52165" s="169"/>
    </row>
    <row r="52166" spans="10:10" ht="13">
      <c r="J52166" s="169"/>
    </row>
    <row r="52167" spans="10:10" ht="13">
      <c r="J52167" s="169"/>
    </row>
    <row r="52168" spans="10:10" ht="13">
      <c r="J52168" s="169"/>
    </row>
    <row r="52169" spans="10:10" ht="13">
      <c r="J52169" s="169"/>
    </row>
    <row r="52170" spans="10:10" ht="13">
      <c r="J52170" s="169"/>
    </row>
    <row r="52171" spans="10:10" ht="13">
      <c r="J52171" s="169"/>
    </row>
    <row r="52172" spans="10:10" ht="13">
      <c r="J52172" s="169"/>
    </row>
    <row r="52173" spans="10:10" ht="13">
      <c r="J52173" s="169"/>
    </row>
    <row r="52174" spans="10:10" ht="13">
      <c r="J52174" s="169"/>
    </row>
    <row r="52175" spans="10:10" ht="13">
      <c r="J52175" s="169"/>
    </row>
    <row r="52176" spans="10:10" ht="13">
      <c r="J52176" s="169"/>
    </row>
    <row r="52177" spans="10:10" ht="13">
      <c r="J52177" s="169"/>
    </row>
    <row r="52178" spans="10:10" ht="13">
      <c r="J52178" s="169"/>
    </row>
    <row r="52179" spans="10:10" ht="13">
      <c r="J52179" s="169"/>
    </row>
    <row r="52180" spans="10:10" ht="13">
      <c r="J52180" s="169"/>
    </row>
    <row r="52181" spans="10:10" ht="13">
      <c r="J52181" s="169"/>
    </row>
    <row r="52182" spans="10:10" ht="13">
      <c r="J52182" s="169"/>
    </row>
    <row r="52183" spans="10:10" ht="13">
      <c r="J52183" s="169"/>
    </row>
    <row r="52184" spans="10:10" ht="13">
      <c r="J52184" s="169"/>
    </row>
    <row r="52185" spans="10:10" ht="13">
      <c r="J52185" s="169"/>
    </row>
    <row r="52186" spans="10:10" ht="13">
      <c r="J52186" s="169"/>
    </row>
    <row r="52187" spans="10:10" ht="13">
      <c r="J52187" s="169"/>
    </row>
    <row r="52188" spans="10:10" ht="13">
      <c r="J52188" s="169"/>
    </row>
    <row r="52189" spans="10:10" ht="13">
      <c r="J52189" s="169"/>
    </row>
    <row r="52190" spans="10:10" ht="13">
      <c r="J52190" s="169"/>
    </row>
    <row r="52191" spans="10:10" ht="13">
      <c r="J52191" s="169"/>
    </row>
    <row r="52192" spans="10:10" ht="13">
      <c r="J52192" s="169"/>
    </row>
    <row r="52193" spans="10:10" ht="13">
      <c r="J52193" s="169"/>
    </row>
    <row r="52194" spans="10:10" ht="13">
      <c r="J52194" s="169"/>
    </row>
    <row r="52195" spans="10:10" ht="13">
      <c r="J52195" s="169"/>
    </row>
    <row r="52196" spans="10:10" ht="13">
      <c r="J52196" s="169"/>
    </row>
    <row r="52197" spans="10:10" ht="13">
      <c r="J52197" s="169"/>
    </row>
    <row r="52198" spans="10:10" ht="13">
      <c r="J52198" s="169"/>
    </row>
    <row r="52199" spans="10:10" ht="13">
      <c r="J52199" s="169"/>
    </row>
    <row r="52200" spans="10:10" ht="13">
      <c r="J52200" s="169"/>
    </row>
    <row r="52201" spans="10:10" ht="13">
      <c r="J52201" s="169"/>
    </row>
    <row r="52202" spans="10:10" ht="13">
      <c r="J52202" s="169"/>
    </row>
    <row r="52203" spans="10:10" ht="13">
      <c r="J52203" s="169"/>
    </row>
    <row r="52204" spans="10:10" ht="13">
      <c r="J52204" s="169"/>
    </row>
    <row r="52205" spans="10:10" ht="13">
      <c r="J52205" s="169"/>
    </row>
    <row r="52206" spans="10:10" ht="13">
      <c r="J52206" s="169"/>
    </row>
    <row r="52207" spans="10:10" ht="13">
      <c r="J52207" s="169"/>
    </row>
    <row r="52208" spans="10:10" ht="13">
      <c r="J52208" s="169"/>
    </row>
    <row r="52209" spans="10:10" ht="13">
      <c r="J52209" s="169"/>
    </row>
    <row r="52210" spans="10:10" ht="13">
      <c r="J52210" s="169"/>
    </row>
    <row r="52211" spans="10:10" ht="13">
      <c r="J52211" s="169"/>
    </row>
    <row r="52212" spans="10:10" ht="13">
      <c r="J52212" s="169"/>
    </row>
    <row r="52213" spans="10:10" ht="13">
      <c r="J52213" s="169"/>
    </row>
    <row r="52214" spans="10:10" ht="13">
      <c r="J52214" s="169"/>
    </row>
    <row r="52215" spans="10:10" ht="13">
      <c r="J52215" s="169"/>
    </row>
    <row r="52216" spans="10:10" ht="13">
      <c r="J52216" s="169"/>
    </row>
    <row r="52217" spans="10:10" ht="13">
      <c r="J52217" s="169"/>
    </row>
    <row r="52218" spans="10:10" ht="13">
      <c r="J52218" s="169"/>
    </row>
    <row r="52219" spans="10:10" ht="13">
      <c r="J52219" s="169"/>
    </row>
    <row r="52220" spans="10:10" ht="13">
      <c r="J52220" s="169"/>
    </row>
    <row r="52221" spans="10:10" ht="13">
      <c r="J52221" s="169"/>
    </row>
    <row r="52222" spans="10:10" ht="13">
      <c r="J52222" s="169"/>
    </row>
    <row r="52223" spans="10:10" ht="13">
      <c r="J52223" s="169"/>
    </row>
    <row r="52224" spans="10:10" ht="13">
      <c r="J52224" s="169"/>
    </row>
    <row r="52225" spans="10:10" ht="13">
      <c r="J52225" s="169"/>
    </row>
    <row r="52226" spans="10:10" ht="13">
      <c r="J52226" s="169"/>
    </row>
    <row r="52227" spans="10:10" ht="13">
      <c r="J52227" s="169"/>
    </row>
    <row r="52228" spans="10:10" ht="13">
      <c r="J52228" s="169"/>
    </row>
    <row r="52229" spans="10:10" ht="13">
      <c r="J52229" s="169"/>
    </row>
    <row r="52230" spans="10:10" ht="13">
      <c r="J52230" s="169"/>
    </row>
    <row r="52231" spans="10:10" ht="13">
      <c r="J52231" s="169"/>
    </row>
    <row r="52232" spans="10:10" ht="13">
      <c r="J52232" s="169"/>
    </row>
    <row r="52233" spans="10:10" ht="13">
      <c r="J52233" s="169"/>
    </row>
    <row r="52234" spans="10:10" ht="13">
      <c r="J52234" s="169"/>
    </row>
    <row r="52235" spans="10:10" ht="13">
      <c r="J52235" s="169"/>
    </row>
    <row r="52236" spans="10:10" ht="13">
      <c r="J52236" s="169"/>
    </row>
    <row r="52237" spans="10:10" ht="13">
      <c r="J52237" s="169"/>
    </row>
    <row r="52238" spans="10:10" ht="13">
      <c r="J52238" s="169"/>
    </row>
    <row r="52239" spans="10:10" ht="13">
      <c r="J52239" s="169"/>
    </row>
    <row r="52240" spans="10:10" ht="13">
      <c r="J52240" s="169"/>
    </row>
    <row r="52241" spans="10:10" ht="13">
      <c r="J52241" s="169"/>
    </row>
    <row r="52242" spans="10:10" ht="13">
      <c r="J52242" s="169"/>
    </row>
    <row r="52243" spans="10:10" ht="13">
      <c r="J52243" s="169"/>
    </row>
    <row r="52244" spans="10:10" ht="13">
      <c r="J52244" s="169"/>
    </row>
    <row r="52245" spans="10:10" ht="13">
      <c r="J52245" s="169"/>
    </row>
    <row r="52246" spans="10:10" ht="13">
      <c r="J52246" s="169"/>
    </row>
    <row r="52247" spans="10:10" ht="13">
      <c r="J52247" s="169"/>
    </row>
    <row r="52248" spans="10:10" ht="13">
      <c r="J52248" s="169"/>
    </row>
    <row r="52249" spans="10:10" ht="13">
      <c r="J52249" s="169"/>
    </row>
    <row r="52250" spans="10:10" ht="13">
      <c r="J52250" s="169"/>
    </row>
    <row r="52251" spans="10:10" ht="13">
      <c r="J52251" s="169"/>
    </row>
    <row r="52252" spans="10:10" ht="13">
      <c r="J52252" s="169"/>
    </row>
    <row r="52253" spans="10:10" ht="13">
      <c r="J52253" s="169"/>
    </row>
    <row r="52254" spans="10:10" ht="13">
      <c r="J52254" s="169"/>
    </row>
    <row r="52255" spans="10:10" ht="13">
      <c r="J52255" s="169"/>
    </row>
    <row r="52256" spans="10:10" ht="13">
      <c r="J52256" s="169"/>
    </row>
    <row r="52257" spans="10:10" ht="13">
      <c r="J52257" s="169"/>
    </row>
    <row r="52258" spans="10:10" ht="13">
      <c r="J52258" s="169"/>
    </row>
    <row r="52259" spans="10:10" ht="13">
      <c r="J52259" s="169"/>
    </row>
    <row r="52260" spans="10:10" ht="13">
      <c r="J52260" s="169"/>
    </row>
    <row r="52261" spans="10:10" ht="13">
      <c r="J52261" s="169"/>
    </row>
    <row r="52262" spans="10:10" ht="13">
      <c r="J52262" s="169"/>
    </row>
    <row r="52263" spans="10:10" ht="13">
      <c r="J52263" s="169"/>
    </row>
    <row r="52264" spans="10:10" ht="13">
      <c r="J52264" s="169"/>
    </row>
    <row r="52265" spans="10:10" ht="13">
      <c r="J52265" s="169"/>
    </row>
    <row r="52266" spans="10:10" ht="13">
      <c r="J52266" s="169"/>
    </row>
    <row r="52267" spans="10:10" ht="13">
      <c r="J52267" s="169"/>
    </row>
    <row r="52268" spans="10:10" ht="13">
      <c r="J52268" s="169"/>
    </row>
    <row r="52269" spans="10:10" ht="13">
      <c r="J52269" s="169"/>
    </row>
    <row r="52270" spans="10:10" ht="13">
      <c r="J52270" s="169"/>
    </row>
    <row r="52271" spans="10:10" ht="13">
      <c r="J52271" s="169"/>
    </row>
    <row r="52272" spans="10:10" ht="13">
      <c r="J52272" s="169"/>
    </row>
    <row r="52273" spans="10:10" ht="13">
      <c r="J52273" s="169"/>
    </row>
    <row r="52274" spans="10:10" ht="13">
      <c r="J52274" s="169"/>
    </row>
    <row r="52275" spans="10:10" ht="13">
      <c r="J52275" s="169"/>
    </row>
    <row r="52276" spans="10:10" ht="13">
      <c r="J52276" s="169"/>
    </row>
    <row r="52277" spans="10:10" ht="13">
      <c r="J52277" s="169"/>
    </row>
    <row r="52278" spans="10:10" ht="13">
      <c r="J52278" s="169"/>
    </row>
    <row r="52279" spans="10:10" ht="13">
      <c r="J52279" s="169"/>
    </row>
    <row r="52280" spans="10:10" ht="13">
      <c r="J52280" s="169"/>
    </row>
    <row r="52281" spans="10:10" ht="13">
      <c r="J52281" s="169"/>
    </row>
    <row r="52282" spans="10:10" ht="13">
      <c r="J52282" s="169"/>
    </row>
    <row r="52283" spans="10:10" ht="13">
      <c r="J52283" s="169"/>
    </row>
    <row r="52284" spans="10:10" ht="13">
      <c r="J52284" s="169"/>
    </row>
    <row r="52285" spans="10:10" ht="13">
      <c r="J52285" s="169"/>
    </row>
    <row r="52286" spans="10:10" ht="13">
      <c r="J52286" s="169"/>
    </row>
    <row r="52287" spans="10:10" ht="13">
      <c r="J52287" s="169"/>
    </row>
    <row r="52288" spans="10:10" ht="13">
      <c r="J52288" s="169"/>
    </row>
    <row r="52289" spans="10:10" ht="13">
      <c r="J52289" s="169"/>
    </row>
    <row r="52290" spans="10:10" ht="13">
      <c r="J52290" s="169"/>
    </row>
    <row r="52291" spans="10:10" ht="13">
      <c r="J52291" s="169"/>
    </row>
    <row r="52292" spans="10:10" ht="13">
      <c r="J52292" s="169"/>
    </row>
    <row r="52293" spans="10:10" ht="13">
      <c r="J52293" s="169"/>
    </row>
    <row r="52294" spans="10:10" ht="13">
      <c r="J52294" s="169"/>
    </row>
    <row r="52295" spans="10:10" ht="13">
      <c r="J52295" s="169"/>
    </row>
    <row r="52296" spans="10:10" ht="13">
      <c r="J52296" s="169"/>
    </row>
    <row r="52297" spans="10:10" ht="13">
      <c r="J52297" s="169"/>
    </row>
    <row r="52298" spans="10:10" ht="13">
      <c r="J52298" s="169"/>
    </row>
    <row r="52299" spans="10:10" ht="13">
      <c r="J52299" s="169"/>
    </row>
    <row r="52300" spans="10:10" ht="13">
      <c r="J52300" s="169"/>
    </row>
    <row r="52301" spans="10:10" ht="13">
      <c r="J52301" s="169"/>
    </row>
    <row r="52302" spans="10:10" ht="13">
      <c r="J52302" s="169"/>
    </row>
    <row r="52303" spans="10:10" ht="13">
      <c r="J52303" s="169"/>
    </row>
    <row r="52304" spans="10:10" ht="13">
      <c r="J52304" s="169"/>
    </row>
    <row r="52305" spans="10:10" ht="13">
      <c r="J52305" s="169"/>
    </row>
    <row r="52306" spans="10:10" ht="13">
      <c r="J52306" s="169"/>
    </row>
    <row r="52307" spans="10:10" ht="13">
      <c r="J52307" s="169"/>
    </row>
    <row r="52308" spans="10:10" ht="13">
      <c r="J52308" s="169"/>
    </row>
    <row r="52309" spans="10:10" ht="13">
      <c r="J52309" s="169"/>
    </row>
    <row r="52310" spans="10:10" ht="13">
      <c r="J52310" s="169"/>
    </row>
    <row r="52311" spans="10:10" ht="13">
      <c r="J52311" s="169"/>
    </row>
    <row r="52312" spans="10:10" ht="13">
      <c r="J52312" s="169"/>
    </row>
    <row r="52313" spans="10:10" ht="13">
      <c r="J52313" s="169"/>
    </row>
    <row r="52314" spans="10:10" ht="13">
      <c r="J52314" s="169"/>
    </row>
    <row r="52315" spans="10:10" ht="13">
      <c r="J52315" s="169"/>
    </row>
    <row r="52316" spans="10:10" ht="13">
      <c r="J52316" s="169"/>
    </row>
    <row r="52317" spans="10:10" ht="13">
      <c r="J52317" s="169"/>
    </row>
    <row r="52318" spans="10:10" ht="13">
      <c r="J52318" s="169"/>
    </row>
    <row r="52319" spans="10:10" ht="13">
      <c r="J52319" s="169"/>
    </row>
    <row r="52320" spans="10:10" ht="13">
      <c r="J52320" s="169"/>
    </row>
    <row r="52321" spans="10:10" ht="13">
      <c r="J52321" s="169"/>
    </row>
    <row r="52322" spans="10:10" ht="13">
      <c r="J52322" s="169"/>
    </row>
    <row r="52323" spans="10:10" ht="13">
      <c r="J52323" s="169"/>
    </row>
    <row r="52324" spans="10:10" ht="13">
      <c r="J52324" s="169"/>
    </row>
    <row r="52325" spans="10:10" ht="13">
      <c r="J52325" s="169"/>
    </row>
    <row r="52326" spans="10:10" ht="13">
      <c r="J52326" s="169"/>
    </row>
    <row r="52327" spans="10:10" ht="13">
      <c r="J52327" s="169"/>
    </row>
    <row r="52328" spans="10:10" ht="13">
      <c r="J52328" s="169"/>
    </row>
    <row r="52329" spans="10:10" ht="13">
      <c r="J52329" s="169"/>
    </row>
    <row r="52330" spans="10:10" ht="13">
      <c r="J52330" s="169"/>
    </row>
    <row r="52331" spans="10:10" ht="13">
      <c r="J52331" s="169"/>
    </row>
    <row r="52332" spans="10:10" ht="13">
      <c r="J52332" s="169"/>
    </row>
    <row r="52333" spans="10:10" ht="13">
      <c r="J52333" s="169"/>
    </row>
    <row r="52334" spans="10:10" ht="13">
      <c r="J52334" s="169"/>
    </row>
    <row r="52335" spans="10:10" ht="13">
      <c r="J52335" s="169"/>
    </row>
    <row r="52336" spans="10:10" ht="13">
      <c r="J52336" s="169"/>
    </row>
    <row r="52337" spans="10:10" ht="13">
      <c r="J52337" s="169"/>
    </row>
    <row r="52338" spans="10:10" ht="13">
      <c r="J52338" s="169"/>
    </row>
    <row r="52339" spans="10:10" ht="13">
      <c r="J52339" s="169"/>
    </row>
    <row r="52340" spans="10:10" ht="13">
      <c r="J52340" s="169"/>
    </row>
    <row r="52341" spans="10:10" ht="13">
      <c r="J52341" s="169"/>
    </row>
    <row r="52342" spans="10:10" ht="13">
      <c r="J52342" s="169"/>
    </row>
    <row r="52343" spans="10:10" ht="13">
      <c r="J52343" s="169"/>
    </row>
    <row r="52344" spans="10:10" ht="13">
      <c r="J52344" s="169"/>
    </row>
    <row r="52345" spans="10:10" ht="13">
      <c r="J52345" s="169"/>
    </row>
    <row r="52346" spans="10:10" ht="13">
      <c r="J52346" s="169"/>
    </row>
    <row r="52347" spans="10:10" ht="13">
      <c r="J52347" s="169"/>
    </row>
    <row r="52348" spans="10:10" ht="13">
      <c r="J52348" s="169"/>
    </row>
    <row r="52349" spans="10:10" ht="13">
      <c r="J52349" s="169"/>
    </row>
    <row r="52350" spans="10:10" ht="13">
      <c r="J52350" s="169"/>
    </row>
    <row r="52351" spans="10:10" ht="13">
      <c r="J52351" s="169"/>
    </row>
    <row r="52352" spans="10:10" ht="13">
      <c r="J52352" s="169"/>
    </row>
    <row r="52353" spans="10:10" ht="13">
      <c r="J52353" s="169"/>
    </row>
    <row r="52354" spans="10:10" ht="13">
      <c r="J52354" s="169"/>
    </row>
    <row r="52355" spans="10:10" ht="13">
      <c r="J52355" s="169"/>
    </row>
    <row r="52356" spans="10:10" ht="13">
      <c r="J52356" s="169"/>
    </row>
    <row r="52357" spans="10:10" ht="13">
      <c r="J52357" s="169"/>
    </row>
    <row r="52358" spans="10:10" ht="13">
      <c r="J52358" s="169"/>
    </row>
    <row r="52359" spans="10:10" ht="13">
      <c r="J52359" s="169"/>
    </row>
    <row r="52360" spans="10:10" ht="13">
      <c r="J52360" s="169"/>
    </row>
    <row r="52361" spans="10:10" ht="13">
      <c r="J52361" s="169"/>
    </row>
    <row r="52362" spans="10:10" ht="13">
      <c r="J52362" s="169"/>
    </row>
    <row r="52363" spans="10:10" ht="13">
      <c r="J52363" s="169"/>
    </row>
    <row r="52364" spans="10:10" ht="13">
      <c r="J52364" s="169"/>
    </row>
    <row r="52365" spans="10:10" ht="13">
      <c r="J52365" s="169"/>
    </row>
    <row r="52366" spans="10:10" ht="13">
      <c r="J52366" s="169"/>
    </row>
    <row r="52367" spans="10:10" ht="13">
      <c r="J52367" s="169"/>
    </row>
    <row r="52368" spans="10:10" ht="13">
      <c r="J52368" s="169"/>
    </row>
    <row r="52369" spans="10:10" ht="13">
      <c r="J52369" s="169"/>
    </row>
    <row r="52370" spans="10:10" ht="13">
      <c r="J52370" s="169"/>
    </row>
    <row r="52371" spans="10:10" ht="13">
      <c r="J52371" s="169"/>
    </row>
    <row r="52372" spans="10:10" ht="13">
      <c r="J52372" s="169"/>
    </row>
    <row r="52373" spans="10:10" ht="13">
      <c r="J52373" s="169"/>
    </row>
    <row r="52374" spans="10:10" ht="13">
      <c r="J52374" s="169"/>
    </row>
    <row r="52375" spans="10:10" ht="13">
      <c r="J52375" s="169"/>
    </row>
    <row r="52376" spans="10:10" ht="13">
      <c r="J52376" s="169"/>
    </row>
    <row r="52377" spans="10:10" ht="13">
      <c r="J52377" s="169"/>
    </row>
    <row r="52378" spans="10:10" ht="13">
      <c r="J52378" s="169"/>
    </row>
    <row r="52379" spans="10:10" ht="13">
      <c r="J52379" s="169"/>
    </row>
    <row r="52380" spans="10:10" ht="13">
      <c r="J52380" s="169"/>
    </row>
    <row r="52381" spans="10:10" ht="13">
      <c r="J52381" s="169"/>
    </row>
    <row r="52382" spans="10:10" ht="13">
      <c r="J52382" s="169"/>
    </row>
    <row r="52383" spans="10:10" ht="13">
      <c r="J52383" s="169"/>
    </row>
    <row r="52384" spans="10:10" ht="13">
      <c r="J52384" s="169"/>
    </row>
    <row r="52385" spans="10:10" ht="13">
      <c r="J52385" s="169"/>
    </row>
    <row r="52386" spans="10:10" ht="13">
      <c r="J52386" s="169"/>
    </row>
    <row r="52387" spans="10:10" ht="13">
      <c r="J52387" s="169"/>
    </row>
    <row r="52388" spans="10:10" ht="13">
      <c r="J52388" s="169"/>
    </row>
    <row r="52389" spans="10:10" ht="13">
      <c r="J52389" s="169"/>
    </row>
    <row r="52390" spans="10:10" ht="13">
      <c r="J52390" s="169"/>
    </row>
    <row r="52391" spans="10:10" ht="13">
      <c r="J52391" s="169"/>
    </row>
    <row r="52392" spans="10:10" ht="13">
      <c r="J52392" s="169"/>
    </row>
    <row r="52393" spans="10:10" ht="13">
      <c r="J52393" s="169"/>
    </row>
    <row r="52394" spans="10:10" ht="13">
      <c r="J52394" s="169"/>
    </row>
    <row r="52395" spans="10:10" ht="13">
      <c r="J52395" s="169"/>
    </row>
    <row r="52396" spans="10:10" ht="13">
      <c r="J52396" s="169"/>
    </row>
    <row r="52397" spans="10:10" ht="13">
      <c r="J52397" s="169"/>
    </row>
    <row r="52398" spans="10:10" ht="13">
      <c r="J52398" s="169"/>
    </row>
    <row r="52399" spans="10:10" ht="13">
      <c r="J52399" s="169"/>
    </row>
    <row r="52400" spans="10:10" ht="13">
      <c r="J52400" s="169"/>
    </row>
    <row r="52401" spans="10:10" ht="13">
      <c r="J52401" s="169"/>
    </row>
    <row r="52402" spans="10:10" ht="13">
      <c r="J52402" s="169"/>
    </row>
    <row r="52403" spans="10:10" ht="13">
      <c r="J52403" s="169"/>
    </row>
    <row r="52404" spans="10:10" ht="13">
      <c r="J52404" s="169"/>
    </row>
    <row r="52405" spans="10:10" ht="13">
      <c r="J52405" s="169"/>
    </row>
    <row r="52406" spans="10:10" ht="13">
      <c r="J52406" s="169"/>
    </row>
    <row r="52407" spans="10:10" ht="13">
      <c r="J52407" s="169"/>
    </row>
    <row r="52408" spans="10:10" ht="13">
      <c r="J52408" s="169"/>
    </row>
    <row r="52409" spans="10:10" ht="13">
      <c r="J52409" s="169"/>
    </row>
    <row r="52410" spans="10:10" ht="13">
      <c r="J52410" s="169"/>
    </row>
    <row r="52411" spans="10:10" ht="13">
      <c r="J52411" s="169"/>
    </row>
    <row r="52412" spans="10:10" ht="13">
      <c r="J52412" s="169"/>
    </row>
    <row r="52413" spans="10:10" ht="13">
      <c r="J52413" s="169"/>
    </row>
    <row r="52414" spans="10:10" ht="13">
      <c r="J52414" s="169"/>
    </row>
    <row r="52415" spans="10:10" ht="13">
      <c r="J52415" s="169"/>
    </row>
    <row r="52416" spans="10:10" ht="13">
      <c r="J52416" s="169"/>
    </row>
    <row r="52417" spans="10:10" ht="13">
      <c r="J52417" s="169"/>
    </row>
    <row r="52418" spans="10:10" ht="13">
      <c r="J52418" s="169"/>
    </row>
    <row r="52419" spans="10:10" ht="13">
      <c r="J52419" s="169"/>
    </row>
    <row r="52420" spans="10:10" ht="13">
      <c r="J52420" s="169"/>
    </row>
    <row r="52421" spans="10:10" ht="13">
      <c r="J52421" s="169"/>
    </row>
    <row r="52422" spans="10:10" ht="13">
      <c r="J52422" s="169"/>
    </row>
    <row r="52423" spans="10:10" ht="13">
      <c r="J52423" s="169"/>
    </row>
    <row r="52424" spans="10:10" ht="13">
      <c r="J52424" s="169"/>
    </row>
    <row r="52425" spans="10:10" ht="13">
      <c r="J52425" s="169"/>
    </row>
    <row r="52426" spans="10:10" ht="13">
      <c r="J52426" s="169"/>
    </row>
    <row r="52427" spans="10:10" ht="13">
      <c r="J52427" s="169"/>
    </row>
    <row r="52428" spans="10:10" ht="13">
      <c r="J52428" s="169"/>
    </row>
    <row r="52429" spans="10:10" ht="13">
      <c r="J52429" s="169"/>
    </row>
    <row r="52430" spans="10:10" ht="13">
      <c r="J52430" s="169"/>
    </row>
    <row r="52431" spans="10:10" ht="13">
      <c r="J52431" s="169"/>
    </row>
    <row r="52432" spans="10:10" ht="13">
      <c r="J52432" s="169"/>
    </row>
    <row r="52433" spans="10:10" ht="13">
      <c r="J52433" s="169"/>
    </row>
    <row r="52434" spans="10:10" ht="13">
      <c r="J52434" s="169"/>
    </row>
    <row r="52435" spans="10:10" ht="13">
      <c r="J52435" s="169"/>
    </row>
    <row r="52436" spans="10:10" ht="13">
      <c r="J52436" s="169"/>
    </row>
    <row r="52437" spans="10:10" ht="13">
      <c r="J52437" s="169"/>
    </row>
    <row r="52438" spans="10:10" ht="13">
      <c r="J52438" s="169"/>
    </row>
    <row r="52439" spans="10:10" ht="13">
      <c r="J52439" s="169"/>
    </row>
    <row r="52440" spans="10:10" ht="13">
      <c r="J52440" s="169"/>
    </row>
    <row r="52441" spans="10:10" ht="13">
      <c r="J52441" s="169"/>
    </row>
    <row r="52442" spans="10:10" ht="13">
      <c r="J52442" s="169"/>
    </row>
    <row r="52443" spans="10:10" ht="13">
      <c r="J52443" s="169"/>
    </row>
    <row r="52444" spans="10:10" ht="13">
      <c r="J52444" s="169"/>
    </row>
    <row r="52445" spans="10:10" ht="13">
      <c r="J52445" s="169"/>
    </row>
    <row r="52446" spans="10:10" ht="13">
      <c r="J52446" s="169"/>
    </row>
    <row r="52447" spans="10:10" ht="13">
      <c r="J52447" s="169"/>
    </row>
    <row r="52448" spans="10:10" ht="13">
      <c r="J52448" s="169"/>
    </row>
    <row r="52449" spans="10:10" ht="13">
      <c r="J52449" s="169"/>
    </row>
    <row r="52450" spans="10:10" ht="13">
      <c r="J52450" s="169"/>
    </row>
    <row r="52451" spans="10:10" ht="13">
      <c r="J52451" s="169"/>
    </row>
    <row r="52452" spans="10:10" ht="13">
      <c r="J52452" s="169"/>
    </row>
    <row r="52453" spans="10:10" ht="13">
      <c r="J52453" s="169"/>
    </row>
    <row r="52454" spans="10:10" ht="13">
      <c r="J52454" s="169"/>
    </row>
    <row r="52455" spans="10:10" ht="13">
      <c r="J52455" s="169"/>
    </row>
    <row r="52456" spans="10:10" ht="13">
      <c r="J52456" s="169"/>
    </row>
    <row r="52457" spans="10:10" ht="13">
      <c r="J52457" s="169"/>
    </row>
    <row r="52458" spans="10:10" ht="13">
      <c r="J52458" s="169"/>
    </row>
    <row r="52459" spans="10:10" ht="13">
      <c r="J52459" s="169"/>
    </row>
    <row r="52460" spans="10:10" ht="13">
      <c r="J52460" s="169"/>
    </row>
    <row r="52461" spans="10:10" ht="13">
      <c r="J52461" s="169"/>
    </row>
    <row r="52462" spans="10:10" ht="13">
      <c r="J52462" s="169"/>
    </row>
    <row r="52463" spans="10:10" ht="13">
      <c r="J52463" s="169"/>
    </row>
    <row r="52464" spans="10:10" ht="13">
      <c r="J52464" s="169"/>
    </row>
    <row r="52465" spans="10:10" ht="13">
      <c r="J52465" s="169"/>
    </row>
    <row r="52466" spans="10:10" ht="13">
      <c r="J52466" s="169"/>
    </row>
    <row r="52467" spans="10:10" ht="13">
      <c r="J52467" s="169"/>
    </row>
    <row r="52468" spans="10:10" ht="13">
      <c r="J52468" s="169"/>
    </row>
    <row r="52469" spans="10:10" ht="13">
      <c r="J52469" s="169"/>
    </row>
    <row r="52470" spans="10:10" ht="13">
      <c r="J52470" s="169"/>
    </row>
    <row r="52471" spans="10:10" ht="13">
      <c r="J52471" s="169"/>
    </row>
    <row r="52472" spans="10:10" ht="13">
      <c r="J52472" s="169"/>
    </row>
    <row r="52473" spans="10:10" ht="13">
      <c r="J52473" s="169"/>
    </row>
    <row r="52474" spans="10:10" ht="13">
      <c r="J52474" s="169"/>
    </row>
    <row r="52475" spans="10:10" ht="13">
      <c r="J52475" s="169"/>
    </row>
    <row r="52476" spans="10:10" ht="13">
      <c r="J52476" s="169"/>
    </row>
    <row r="52477" spans="10:10" ht="13">
      <c r="J52477" s="169"/>
    </row>
    <row r="52478" spans="10:10" ht="13">
      <c r="J52478" s="169"/>
    </row>
    <row r="52479" spans="10:10" ht="13">
      <c r="J52479" s="169"/>
    </row>
    <row r="52480" spans="10:10" ht="13">
      <c r="J52480" s="169"/>
    </row>
    <row r="52481" spans="10:10" ht="13">
      <c r="J52481" s="169"/>
    </row>
    <row r="52482" spans="10:10" ht="13">
      <c r="J52482" s="169"/>
    </row>
    <row r="52483" spans="10:10" ht="13">
      <c r="J52483" s="169"/>
    </row>
    <row r="52484" spans="10:10" ht="13">
      <c r="J52484" s="169"/>
    </row>
    <row r="52485" spans="10:10" ht="13">
      <c r="J52485" s="169"/>
    </row>
    <row r="52486" spans="10:10" ht="13">
      <c r="J52486" s="169"/>
    </row>
    <row r="52487" spans="10:10" ht="13">
      <c r="J52487" s="169"/>
    </row>
    <row r="52488" spans="10:10" ht="13">
      <c r="J52488" s="169"/>
    </row>
    <row r="52489" spans="10:10" ht="13">
      <c r="J52489" s="169"/>
    </row>
    <row r="52490" spans="10:10" ht="13">
      <c r="J52490" s="169"/>
    </row>
    <row r="52491" spans="10:10" ht="13">
      <c r="J52491" s="169"/>
    </row>
    <row r="52492" spans="10:10" ht="13">
      <c r="J52492" s="169"/>
    </row>
    <row r="52493" spans="10:10" ht="13">
      <c r="J52493" s="169"/>
    </row>
    <row r="52494" spans="10:10" ht="13">
      <c r="J52494" s="169"/>
    </row>
    <row r="52495" spans="10:10" ht="13">
      <c r="J52495" s="169"/>
    </row>
    <row r="52496" spans="10:10" ht="13">
      <c r="J52496" s="169"/>
    </row>
    <row r="52497" spans="10:10" ht="13">
      <c r="J52497" s="169"/>
    </row>
    <row r="52498" spans="10:10" ht="13">
      <c r="J52498" s="169"/>
    </row>
    <row r="52499" spans="10:10" ht="13">
      <c r="J52499" s="169"/>
    </row>
    <row r="52500" spans="10:10" ht="13">
      <c r="J52500" s="169"/>
    </row>
    <row r="52501" spans="10:10" ht="13">
      <c r="J52501" s="169"/>
    </row>
    <row r="52502" spans="10:10" ht="13">
      <c r="J52502" s="169"/>
    </row>
    <row r="52503" spans="10:10" ht="13">
      <c r="J52503" s="169"/>
    </row>
    <row r="52504" spans="10:10" ht="13">
      <c r="J52504" s="169"/>
    </row>
    <row r="52505" spans="10:10" ht="13">
      <c r="J52505" s="169"/>
    </row>
    <row r="52506" spans="10:10" ht="13">
      <c r="J52506" s="169"/>
    </row>
    <row r="52507" spans="10:10" ht="13">
      <c r="J52507" s="169"/>
    </row>
    <row r="52508" spans="10:10" ht="13">
      <c r="J52508" s="169"/>
    </row>
    <row r="52509" spans="10:10" ht="13">
      <c r="J52509" s="169"/>
    </row>
    <row r="52510" spans="10:10" ht="13">
      <c r="J52510" s="169"/>
    </row>
    <row r="52511" spans="10:10" ht="13">
      <c r="J52511" s="169"/>
    </row>
    <row r="52512" spans="10:10" ht="13">
      <c r="J52512" s="169"/>
    </row>
    <row r="52513" spans="10:10" ht="13">
      <c r="J52513" s="169"/>
    </row>
    <row r="52514" spans="10:10" ht="13">
      <c r="J52514" s="169"/>
    </row>
    <row r="52515" spans="10:10" ht="13">
      <c r="J52515" s="169"/>
    </row>
    <row r="52516" spans="10:10" ht="13">
      <c r="J52516" s="169"/>
    </row>
    <row r="52517" spans="10:10" ht="13">
      <c r="J52517" s="169"/>
    </row>
    <row r="52518" spans="10:10" ht="13">
      <c r="J52518" s="169"/>
    </row>
    <row r="52519" spans="10:10" ht="13">
      <c r="J52519" s="169"/>
    </row>
    <row r="52520" spans="10:10" ht="13">
      <c r="J52520" s="169"/>
    </row>
    <row r="52521" spans="10:10" ht="13">
      <c r="J52521" s="169"/>
    </row>
    <row r="52522" spans="10:10" ht="13">
      <c r="J52522" s="169"/>
    </row>
    <row r="52523" spans="10:10" ht="13">
      <c r="J52523" s="169"/>
    </row>
    <row r="52524" spans="10:10" ht="13">
      <c r="J52524" s="169"/>
    </row>
    <row r="52525" spans="10:10" ht="13">
      <c r="J52525" s="169"/>
    </row>
    <row r="52526" spans="10:10" ht="13">
      <c r="J52526" s="169"/>
    </row>
    <row r="52527" spans="10:10" ht="13">
      <c r="J52527" s="169"/>
    </row>
    <row r="52528" spans="10:10" ht="13">
      <c r="J52528" s="169"/>
    </row>
    <row r="52529" spans="10:10" ht="13">
      <c r="J52529" s="169"/>
    </row>
    <row r="52530" spans="10:10" ht="13">
      <c r="J52530" s="169"/>
    </row>
    <row r="52531" spans="10:10" ht="13">
      <c r="J52531" s="169"/>
    </row>
    <row r="52532" spans="10:10" ht="13">
      <c r="J52532" s="169"/>
    </row>
    <row r="52533" spans="10:10" ht="13">
      <c r="J52533" s="169"/>
    </row>
    <row r="52534" spans="10:10" ht="13">
      <c r="J52534" s="169"/>
    </row>
    <row r="52535" spans="10:10" ht="13">
      <c r="J52535" s="169"/>
    </row>
    <row r="52536" spans="10:10" ht="13">
      <c r="J52536" s="169"/>
    </row>
    <row r="52537" spans="10:10" ht="13">
      <c r="J52537" s="169"/>
    </row>
    <row r="52538" spans="10:10" ht="13">
      <c r="J52538" s="169"/>
    </row>
    <row r="52539" spans="10:10" ht="13">
      <c r="J52539" s="169"/>
    </row>
    <row r="52540" spans="10:10" ht="13">
      <c r="J52540" s="169"/>
    </row>
    <row r="52541" spans="10:10" ht="13">
      <c r="J52541" s="169"/>
    </row>
    <row r="52542" spans="10:10" ht="13">
      <c r="J52542" s="169"/>
    </row>
    <row r="52543" spans="10:10" ht="13">
      <c r="J52543" s="169"/>
    </row>
    <row r="52544" spans="10:10" ht="13">
      <c r="J52544" s="169"/>
    </row>
    <row r="52545" spans="10:10" ht="13">
      <c r="J52545" s="169"/>
    </row>
    <row r="52546" spans="10:10" ht="13">
      <c r="J52546" s="169"/>
    </row>
    <row r="52547" spans="10:10" ht="13">
      <c r="J52547" s="169"/>
    </row>
    <row r="52548" spans="10:10" ht="13">
      <c r="J52548" s="169"/>
    </row>
    <row r="52549" spans="10:10" ht="13">
      <c r="J52549" s="169"/>
    </row>
    <row r="52550" spans="10:10" ht="13">
      <c r="J52550" s="169"/>
    </row>
    <row r="52551" spans="10:10" ht="13">
      <c r="J52551" s="169"/>
    </row>
    <row r="52552" spans="10:10" ht="13">
      <c r="J52552" s="169"/>
    </row>
    <row r="52553" spans="10:10" ht="13">
      <c r="J52553" s="169"/>
    </row>
    <row r="52554" spans="10:10" ht="13">
      <c r="J52554" s="169"/>
    </row>
    <row r="52555" spans="10:10" ht="13">
      <c r="J52555" s="169"/>
    </row>
    <row r="52556" spans="10:10" ht="13">
      <c r="J52556" s="169"/>
    </row>
    <row r="52557" spans="10:10" ht="13">
      <c r="J52557" s="169"/>
    </row>
    <row r="52558" spans="10:10" ht="13">
      <c r="J52558" s="169"/>
    </row>
    <row r="52559" spans="10:10" ht="13">
      <c r="J52559" s="169"/>
    </row>
    <row r="52560" spans="10:10" ht="13">
      <c r="J52560" s="169"/>
    </row>
    <row r="52561" spans="10:10" ht="13">
      <c r="J52561" s="169"/>
    </row>
    <row r="52562" spans="10:10" ht="13">
      <c r="J52562" s="169"/>
    </row>
    <row r="52563" spans="10:10" ht="13">
      <c r="J52563" s="169"/>
    </row>
    <row r="52564" spans="10:10" ht="13">
      <c r="J52564" s="169"/>
    </row>
    <row r="52565" spans="10:10" ht="13">
      <c r="J52565" s="169"/>
    </row>
    <row r="52566" spans="10:10" ht="13">
      <c r="J52566" s="169"/>
    </row>
    <row r="52567" spans="10:10" ht="13">
      <c r="J52567" s="169"/>
    </row>
    <row r="52568" spans="10:10" ht="13">
      <c r="J52568" s="169"/>
    </row>
    <row r="52569" spans="10:10" ht="13">
      <c r="J52569" s="169"/>
    </row>
    <row r="52570" spans="10:10" ht="13">
      <c r="J52570" s="169"/>
    </row>
    <row r="52571" spans="10:10" ht="13">
      <c r="J52571" s="169"/>
    </row>
    <row r="52572" spans="10:10" ht="13">
      <c r="J52572" s="169"/>
    </row>
    <row r="52573" spans="10:10" ht="13">
      <c r="J52573" s="169"/>
    </row>
    <row r="52574" spans="10:10" ht="13">
      <c r="J52574" s="169"/>
    </row>
    <row r="52575" spans="10:10" ht="13">
      <c r="J52575" s="169"/>
    </row>
    <row r="52576" spans="10:10" ht="13">
      <c r="J52576" s="169"/>
    </row>
    <row r="52577" spans="10:10" ht="13">
      <c r="J52577" s="169"/>
    </row>
    <row r="52578" spans="10:10" ht="13">
      <c r="J52578" s="169"/>
    </row>
    <row r="52579" spans="10:10" ht="13">
      <c r="J52579" s="169"/>
    </row>
    <row r="52580" spans="10:10" ht="13">
      <c r="J52580" s="169"/>
    </row>
    <row r="52581" spans="10:10" ht="13">
      <c r="J52581" s="169"/>
    </row>
    <row r="52582" spans="10:10" ht="13">
      <c r="J52582" s="169"/>
    </row>
    <row r="52583" spans="10:10" ht="13">
      <c r="J52583" s="169"/>
    </row>
    <row r="52584" spans="10:10" ht="13">
      <c r="J52584" s="169"/>
    </row>
    <row r="52585" spans="10:10" ht="13">
      <c r="J52585" s="169"/>
    </row>
    <row r="52586" spans="10:10" ht="13">
      <c r="J52586" s="169"/>
    </row>
    <row r="52587" spans="10:10" ht="13">
      <c r="J52587" s="169"/>
    </row>
    <row r="52588" spans="10:10" ht="13">
      <c r="J52588" s="169"/>
    </row>
    <row r="52589" spans="10:10" ht="13">
      <c r="J52589" s="169"/>
    </row>
    <row r="52590" spans="10:10" ht="13">
      <c r="J52590" s="169"/>
    </row>
    <row r="52591" spans="10:10" ht="13">
      <c r="J52591" s="169"/>
    </row>
    <row r="52592" spans="10:10" ht="13">
      <c r="J52592" s="169"/>
    </row>
    <row r="52593" spans="10:10" ht="13">
      <c r="J52593" s="169"/>
    </row>
    <row r="52594" spans="10:10" ht="13">
      <c r="J52594" s="169"/>
    </row>
    <row r="52595" spans="10:10" ht="13">
      <c r="J52595" s="169"/>
    </row>
    <row r="52596" spans="10:10" ht="13">
      <c r="J52596" s="169"/>
    </row>
    <row r="52597" spans="10:10" ht="13">
      <c r="J52597" s="169"/>
    </row>
    <row r="52598" spans="10:10" ht="13">
      <c r="J52598" s="169"/>
    </row>
    <row r="52599" spans="10:10" ht="13">
      <c r="J52599" s="169"/>
    </row>
    <row r="52600" spans="10:10" ht="13">
      <c r="J52600" s="169"/>
    </row>
    <row r="52601" spans="10:10" ht="13">
      <c r="J52601" s="169"/>
    </row>
    <row r="52602" spans="10:10" ht="13">
      <c r="J52602" s="169"/>
    </row>
    <row r="52603" spans="10:10" ht="13">
      <c r="J52603" s="169"/>
    </row>
    <row r="52604" spans="10:10" ht="13">
      <c r="J52604" s="169"/>
    </row>
    <row r="52605" spans="10:10" ht="13">
      <c r="J52605" s="169"/>
    </row>
    <row r="52606" spans="10:10" ht="13">
      <c r="J52606" s="169"/>
    </row>
    <row r="52607" spans="10:10" ht="13">
      <c r="J52607" s="169"/>
    </row>
    <row r="52608" spans="10:10" ht="13">
      <c r="J52608" s="169"/>
    </row>
    <row r="52609" spans="10:10" ht="13">
      <c r="J52609" s="169"/>
    </row>
    <row r="52610" spans="10:10" ht="13">
      <c r="J52610" s="169"/>
    </row>
    <row r="52611" spans="10:10" ht="13">
      <c r="J52611" s="169"/>
    </row>
    <row r="52612" spans="10:10" ht="13">
      <c r="J52612" s="169"/>
    </row>
    <row r="52613" spans="10:10" ht="13">
      <c r="J52613" s="169"/>
    </row>
    <row r="52614" spans="10:10" ht="13">
      <c r="J52614" s="169"/>
    </row>
    <row r="52615" spans="10:10" ht="13">
      <c r="J52615" s="169"/>
    </row>
    <row r="52616" spans="10:10" ht="13">
      <c r="J52616" s="169"/>
    </row>
    <row r="52617" spans="10:10" ht="13">
      <c r="J52617" s="169"/>
    </row>
    <row r="52618" spans="10:10" ht="13">
      <c r="J52618" s="169"/>
    </row>
    <row r="52619" spans="10:10" ht="13">
      <c r="J52619" s="169"/>
    </row>
    <row r="52620" spans="10:10" ht="13">
      <c r="J52620" s="169"/>
    </row>
    <row r="52621" spans="10:10" ht="13">
      <c r="J52621" s="169"/>
    </row>
    <row r="52622" spans="10:10" ht="13">
      <c r="J52622" s="169"/>
    </row>
    <row r="52623" spans="10:10" ht="13">
      <c r="J52623" s="169"/>
    </row>
    <row r="52624" spans="10:10" ht="13">
      <c r="J52624" s="169"/>
    </row>
    <row r="52625" spans="10:10" ht="13">
      <c r="J52625" s="169"/>
    </row>
    <row r="52626" spans="10:10" ht="13">
      <c r="J52626" s="169"/>
    </row>
    <row r="52627" spans="10:10" ht="13">
      <c r="J52627" s="169"/>
    </row>
    <row r="52628" spans="10:10" ht="13">
      <c r="J52628" s="169"/>
    </row>
    <row r="52629" spans="10:10" ht="13">
      <c r="J52629" s="169"/>
    </row>
    <row r="52630" spans="10:10" ht="13">
      <c r="J52630" s="169"/>
    </row>
    <row r="52631" spans="10:10" ht="13">
      <c r="J52631" s="169"/>
    </row>
    <row r="52632" spans="10:10" ht="13">
      <c r="J52632" s="169"/>
    </row>
    <row r="52633" spans="10:10" ht="13">
      <c r="J52633" s="169"/>
    </row>
    <row r="52634" spans="10:10" ht="13">
      <c r="J52634" s="169"/>
    </row>
    <row r="52635" spans="10:10" ht="13">
      <c r="J52635" s="169"/>
    </row>
    <row r="52636" spans="10:10" ht="13">
      <c r="J52636" s="169"/>
    </row>
    <row r="52637" spans="10:10" ht="13">
      <c r="J52637" s="169"/>
    </row>
    <row r="52638" spans="10:10" ht="13">
      <c r="J52638" s="169"/>
    </row>
    <row r="52639" spans="10:10" ht="13">
      <c r="J52639" s="169"/>
    </row>
    <row r="52640" spans="10:10" ht="13">
      <c r="J52640" s="169"/>
    </row>
    <row r="52641" spans="10:10" ht="13">
      <c r="J52641" s="169"/>
    </row>
    <row r="52642" spans="10:10" ht="13">
      <c r="J52642" s="169"/>
    </row>
    <row r="52643" spans="10:10" ht="13">
      <c r="J52643" s="169"/>
    </row>
    <row r="52644" spans="10:10" ht="13">
      <c r="J52644" s="169"/>
    </row>
    <row r="52645" spans="10:10" ht="13">
      <c r="J52645" s="169"/>
    </row>
    <row r="52646" spans="10:10" ht="13">
      <c r="J52646" s="169"/>
    </row>
    <row r="52647" spans="10:10" ht="13">
      <c r="J52647" s="169"/>
    </row>
    <row r="52648" spans="10:10" ht="13">
      <c r="J52648" s="169"/>
    </row>
    <row r="52649" spans="10:10" ht="13">
      <c r="J52649" s="169"/>
    </row>
    <row r="52650" spans="10:10" ht="13">
      <c r="J52650" s="169"/>
    </row>
    <row r="52651" spans="10:10" ht="13">
      <c r="J52651" s="169"/>
    </row>
    <row r="52652" spans="10:10" ht="13">
      <c r="J52652" s="169"/>
    </row>
    <row r="52653" spans="10:10" ht="13">
      <c r="J52653" s="169"/>
    </row>
    <row r="52654" spans="10:10" ht="13">
      <c r="J52654" s="169"/>
    </row>
    <row r="52655" spans="10:10" ht="13">
      <c r="J52655" s="169"/>
    </row>
    <row r="52656" spans="10:10" ht="13">
      <c r="J52656" s="169"/>
    </row>
    <row r="52657" spans="10:10" ht="13">
      <c r="J52657" s="169"/>
    </row>
    <row r="52658" spans="10:10" ht="13">
      <c r="J52658" s="169"/>
    </row>
    <row r="52659" spans="10:10" ht="13">
      <c r="J52659" s="169"/>
    </row>
    <row r="52660" spans="10:10" ht="13">
      <c r="J52660" s="169"/>
    </row>
    <row r="52661" spans="10:10" ht="13">
      <c r="J52661" s="169"/>
    </row>
    <row r="52662" spans="10:10" ht="13">
      <c r="J52662" s="169"/>
    </row>
    <row r="52663" spans="10:10" ht="13">
      <c r="J52663" s="169"/>
    </row>
    <row r="52664" spans="10:10" ht="13">
      <c r="J52664" s="169"/>
    </row>
    <row r="52665" spans="10:10" ht="13">
      <c r="J52665" s="169"/>
    </row>
    <row r="52666" spans="10:10" ht="13">
      <c r="J52666" s="169"/>
    </row>
    <row r="52667" spans="10:10" ht="13">
      <c r="J52667" s="169"/>
    </row>
    <row r="52668" spans="10:10" ht="13">
      <c r="J52668" s="169"/>
    </row>
    <row r="52669" spans="10:10" ht="13">
      <c r="J52669" s="169"/>
    </row>
    <row r="52670" spans="10:10" ht="13">
      <c r="J52670" s="169"/>
    </row>
    <row r="52671" spans="10:10" ht="13">
      <c r="J52671" s="169"/>
    </row>
    <row r="52672" spans="10:10" ht="13">
      <c r="J52672" s="169"/>
    </row>
    <row r="52673" spans="10:10" ht="13">
      <c r="J52673" s="169"/>
    </row>
    <row r="52674" spans="10:10" ht="13">
      <c r="J52674" s="169"/>
    </row>
    <row r="52675" spans="10:10" ht="13">
      <c r="J52675" s="169"/>
    </row>
    <row r="52676" spans="10:10" ht="13">
      <c r="J52676" s="169"/>
    </row>
    <row r="52677" spans="10:10" ht="13">
      <c r="J52677" s="169"/>
    </row>
    <row r="52678" spans="10:10" ht="13">
      <c r="J52678" s="169"/>
    </row>
    <row r="52679" spans="10:10" ht="13">
      <c r="J52679" s="169"/>
    </row>
    <row r="52680" spans="10:10" ht="13">
      <c r="J52680" s="169"/>
    </row>
    <row r="52681" spans="10:10" ht="13">
      <c r="J52681" s="169"/>
    </row>
    <row r="52682" spans="10:10" ht="13">
      <c r="J52682" s="169"/>
    </row>
    <row r="52683" spans="10:10" ht="13">
      <c r="J52683" s="169"/>
    </row>
    <row r="52684" spans="10:10" ht="13">
      <c r="J52684" s="169"/>
    </row>
    <row r="52685" spans="10:10" ht="13">
      <c r="J52685" s="169"/>
    </row>
    <row r="52686" spans="10:10" ht="13">
      <c r="J52686" s="169"/>
    </row>
    <row r="52687" spans="10:10" ht="13">
      <c r="J52687" s="169"/>
    </row>
    <row r="52688" spans="10:10" ht="13">
      <c r="J52688" s="169"/>
    </row>
    <row r="52689" spans="10:10" ht="13">
      <c r="J52689" s="169"/>
    </row>
    <row r="52690" spans="10:10" ht="13">
      <c r="J52690" s="169"/>
    </row>
    <row r="52691" spans="10:10" ht="13">
      <c r="J52691" s="169"/>
    </row>
    <row r="52692" spans="10:10" ht="13">
      <c r="J52692" s="169"/>
    </row>
    <row r="52693" spans="10:10" ht="13">
      <c r="J52693" s="169"/>
    </row>
    <row r="52694" spans="10:10" ht="13">
      <c r="J52694" s="169"/>
    </row>
    <row r="52695" spans="10:10" ht="13">
      <c r="J52695" s="169"/>
    </row>
    <row r="52696" spans="10:10" ht="13">
      <c r="J52696" s="169"/>
    </row>
    <row r="52697" spans="10:10" ht="13">
      <c r="J52697" s="169"/>
    </row>
    <row r="52698" spans="10:10" ht="13">
      <c r="J52698" s="169"/>
    </row>
    <row r="52699" spans="10:10" ht="13">
      <c r="J52699" s="169"/>
    </row>
    <row r="52700" spans="10:10" ht="13">
      <c r="J52700" s="169"/>
    </row>
    <row r="52701" spans="10:10" ht="13">
      <c r="J52701" s="169"/>
    </row>
    <row r="52702" spans="10:10" ht="13">
      <c r="J52702" s="169"/>
    </row>
    <row r="52703" spans="10:10" ht="13">
      <c r="J52703" s="169"/>
    </row>
    <row r="52704" spans="10:10" ht="13">
      <c r="J52704" s="169"/>
    </row>
    <row r="52705" spans="10:10" ht="13">
      <c r="J52705" s="169"/>
    </row>
    <row r="52706" spans="10:10" ht="13">
      <c r="J52706" s="169"/>
    </row>
    <row r="52707" spans="10:10" ht="13">
      <c r="J52707" s="169"/>
    </row>
    <row r="52708" spans="10:10" ht="13">
      <c r="J52708" s="169"/>
    </row>
    <row r="52709" spans="10:10" ht="13">
      <c r="J52709" s="169"/>
    </row>
    <row r="52710" spans="10:10" ht="13">
      <c r="J52710" s="169"/>
    </row>
    <row r="52711" spans="10:10" ht="13">
      <c r="J52711" s="169"/>
    </row>
    <row r="52712" spans="10:10" ht="13">
      <c r="J52712" s="169"/>
    </row>
    <row r="52713" spans="10:10" ht="13">
      <c r="J52713" s="169"/>
    </row>
    <row r="52714" spans="10:10" ht="13">
      <c r="J52714" s="169"/>
    </row>
    <row r="52715" spans="10:10" ht="13">
      <c r="J52715" s="169"/>
    </row>
    <row r="52716" spans="10:10" ht="13">
      <c r="J52716" s="169"/>
    </row>
    <row r="52717" spans="10:10" ht="13">
      <c r="J52717" s="169"/>
    </row>
    <row r="52718" spans="10:10" ht="13">
      <c r="J52718" s="169"/>
    </row>
    <row r="52719" spans="10:10" ht="13">
      <c r="J52719" s="169"/>
    </row>
    <row r="52720" spans="10:10" ht="13">
      <c r="J52720" s="169"/>
    </row>
    <row r="52721" spans="10:10" ht="13">
      <c r="J52721" s="169"/>
    </row>
    <row r="52722" spans="10:10" ht="13">
      <c r="J52722" s="169"/>
    </row>
    <row r="52723" spans="10:10" ht="13">
      <c r="J52723" s="169"/>
    </row>
    <row r="52724" spans="10:10" ht="13">
      <c r="J52724" s="169"/>
    </row>
    <row r="52725" spans="10:10" ht="13">
      <c r="J52725" s="169"/>
    </row>
    <row r="52726" spans="10:10" ht="13">
      <c r="J52726" s="169"/>
    </row>
    <row r="52727" spans="10:10" ht="13">
      <c r="J52727" s="169"/>
    </row>
    <row r="52728" spans="10:10" ht="13">
      <c r="J52728" s="169"/>
    </row>
    <row r="52729" spans="10:10" ht="13">
      <c r="J52729" s="169"/>
    </row>
    <row r="52730" spans="10:10" ht="13">
      <c r="J52730" s="169"/>
    </row>
    <row r="52731" spans="10:10" ht="13">
      <c r="J52731" s="169"/>
    </row>
    <row r="52732" spans="10:10" ht="13">
      <c r="J52732" s="169"/>
    </row>
    <row r="52733" spans="10:10" ht="13">
      <c r="J52733" s="169"/>
    </row>
    <row r="52734" spans="10:10" ht="13">
      <c r="J52734" s="169"/>
    </row>
    <row r="52735" spans="10:10" ht="13">
      <c r="J52735" s="169"/>
    </row>
    <row r="52736" spans="10:10" ht="13">
      <c r="J52736" s="169"/>
    </row>
    <row r="52737" spans="10:10" ht="13">
      <c r="J52737" s="169"/>
    </row>
    <row r="52738" spans="10:10" ht="13">
      <c r="J52738" s="169"/>
    </row>
    <row r="52739" spans="10:10" ht="13">
      <c r="J52739" s="169"/>
    </row>
    <row r="52740" spans="10:10" ht="13">
      <c r="J52740" s="169"/>
    </row>
    <row r="52741" spans="10:10" ht="13">
      <c r="J52741" s="169"/>
    </row>
    <row r="52742" spans="10:10" ht="13">
      <c r="J52742" s="169"/>
    </row>
    <row r="52743" spans="10:10" ht="13">
      <c r="J52743" s="169"/>
    </row>
    <row r="52744" spans="10:10" ht="13">
      <c r="J52744" s="169"/>
    </row>
    <row r="52745" spans="10:10" ht="13">
      <c r="J52745" s="169"/>
    </row>
    <row r="52746" spans="10:10" ht="13">
      <c r="J52746" s="169"/>
    </row>
    <row r="52747" spans="10:10" ht="13">
      <c r="J52747" s="169"/>
    </row>
    <row r="52748" spans="10:10" ht="13">
      <c r="J52748" s="169"/>
    </row>
    <row r="52749" spans="10:10" ht="13">
      <c r="J52749" s="169"/>
    </row>
    <row r="52750" spans="10:10" ht="13">
      <c r="J52750" s="169"/>
    </row>
    <row r="52751" spans="10:10" ht="13">
      <c r="J52751" s="169"/>
    </row>
    <row r="52752" spans="10:10" ht="13">
      <c r="J52752" s="169"/>
    </row>
    <row r="52753" spans="10:10" ht="13">
      <c r="J52753" s="169"/>
    </row>
    <row r="52754" spans="10:10" ht="13">
      <c r="J52754" s="169"/>
    </row>
    <row r="52755" spans="10:10" ht="13">
      <c r="J52755" s="169"/>
    </row>
    <row r="52756" spans="10:10" ht="13">
      <c r="J52756" s="169"/>
    </row>
    <row r="52757" spans="10:10" ht="13">
      <c r="J52757" s="169"/>
    </row>
    <row r="52758" spans="10:10" ht="13">
      <c r="J52758" s="169"/>
    </row>
    <row r="52759" spans="10:10" ht="13">
      <c r="J52759" s="169"/>
    </row>
    <row r="52760" spans="10:10" ht="13">
      <c r="J52760" s="169"/>
    </row>
    <row r="52761" spans="10:10" ht="13">
      <c r="J52761" s="169"/>
    </row>
    <row r="52762" spans="10:10" ht="13">
      <c r="J52762" s="169"/>
    </row>
    <row r="52763" spans="10:10" ht="13">
      <c r="J52763" s="169"/>
    </row>
    <row r="52764" spans="10:10" ht="13">
      <c r="J52764" s="169"/>
    </row>
    <row r="52765" spans="10:10" ht="13">
      <c r="J52765" s="169"/>
    </row>
    <row r="52766" spans="10:10" ht="13">
      <c r="J52766" s="169"/>
    </row>
    <row r="52767" spans="10:10" ht="13">
      <c r="J52767" s="169"/>
    </row>
    <row r="52768" spans="10:10" ht="13">
      <c r="J52768" s="169"/>
    </row>
    <row r="52769" spans="10:10" ht="13">
      <c r="J52769" s="169"/>
    </row>
    <row r="52770" spans="10:10" ht="13">
      <c r="J52770" s="169"/>
    </row>
    <row r="52771" spans="10:10" ht="13">
      <c r="J52771" s="169"/>
    </row>
    <row r="52772" spans="10:10" ht="13">
      <c r="J52772" s="169"/>
    </row>
    <row r="52773" spans="10:10" ht="13">
      <c r="J52773" s="169"/>
    </row>
    <row r="52774" spans="10:10" ht="13">
      <c r="J52774" s="169"/>
    </row>
    <row r="52775" spans="10:10" ht="13">
      <c r="J52775" s="169"/>
    </row>
    <row r="52776" spans="10:10" ht="13">
      <c r="J52776" s="169"/>
    </row>
    <row r="52777" spans="10:10" ht="13">
      <c r="J52777" s="169"/>
    </row>
    <row r="52778" spans="10:10" ht="13">
      <c r="J52778" s="169"/>
    </row>
    <row r="52779" spans="10:10" ht="13">
      <c r="J52779" s="169"/>
    </row>
    <row r="52780" spans="10:10" ht="13">
      <c r="J52780" s="169"/>
    </row>
    <row r="52781" spans="10:10" ht="13">
      <c r="J52781" s="169"/>
    </row>
    <row r="52782" spans="10:10" ht="13">
      <c r="J52782" s="169"/>
    </row>
    <row r="52783" spans="10:10" ht="13">
      <c r="J52783" s="169"/>
    </row>
    <row r="52784" spans="10:10" ht="13">
      <c r="J52784" s="169"/>
    </row>
    <row r="52785" spans="10:10" ht="13">
      <c r="J52785" s="169"/>
    </row>
    <row r="52786" spans="10:10" ht="13">
      <c r="J52786" s="169"/>
    </row>
    <row r="52787" spans="10:10" ht="13">
      <c r="J52787" s="169"/>
    </row>
    <row r="52788" spans="10:10" ht="13">
      <c r="J52788" s="169"/>
    </row>
    <row r="52789" spans="10:10" ht="13">
      <c r="J52789" s="169"/>
    </row>
    <row r="52790" spans="10:10" ht="13">
      <c r="J52790" s="169"/>
    </row>
    <row r="52791" spans="10:10" ht="13">
      <c r="J52791" s="169"/>
    </row>
    <row r="52792" spans="10:10" ht="13">
      <c r="J52792" s="169"/>
    </row>
    <row r="52793" spans="10:10" ht="13">
      <c r="J52793" s="169"/>
    </row>
    <row r="52794" spans="10:10" ht="13">
      <c r="J52794" s="169"/>
    </row>
    <row r="52795" spans="10:10" ht="13">
      <c r="J52795" s="169"/>
    </row>
    <row r="52796" spans="10:10" ht="13">
      <c r="J52796" s="169"/>
    </row>
    <row r="52797" spans="10:10" ht="13">
      <c r="J52797" s="169"/>
    </row>
    <row r="52798" spans="10:10" ht="13">
      <c r="J52798" s="169"/>
    </row>
    <row r="52799" spans="10:10" ht="13">
      <c r="J52799" s="169"/>
    </row>
    <row r="52800" spans="10:10" ht="13">
      <c r="J52800" s="169"/>
    </row>
    <row r="52801" spans="10:10" ht="13">
      <c r="J52801" s="169"/>
    </row>
    <row r="52802" spans="10:10" ht="13">
      <c r="J52802" s="169"/>
    </row>
    <row r="52803" spans="10:10" ht="13">
      <c r="J52803" s="169"/>
    </row>
    <row r="52804" spans="10:10" ht="13">
      <c r="J52804" s="169"/>
    </row>
    <row r="52805" spans="10:10" ht="13">
      <c r="J52805" s="169"/>
    </row>
    <row r="52806" spans="10:10" ht="13">
      <c r="J52806" s="169"/>
    </row>
    <row r="52807" spans="10:10" ht="13">
      <c r="J52807" s="169"/>
    </row>
    <row r="52808" spans="10:10" ht="13">
      <c r="J52808" s="169"/>
    </row>
    <row r="52809" spans="10:10" ht="13">
      <c r="J52809" s="169"/>
    </row>
    <row r="52810" spans="10:10" ht="13">
      <c r="J52810" s="169"/>
    </row>
    <row r="52811" spans="10:10" ht="13">
      <c r="J52811" s="169"/>
    </row>
    <row r="52812" spans="10:10" ht="13">
      <c r="J52812" s="169"/>
    </row>
    <row r="52813" spans="10:10" ht="13">
      <c r="J52813" s="169"/>
    </row>
    <row r="52814" spans="10:10" ht="13">
      <c r="J52814" s="169"/>
    </row>
    <row r="52815" spans="10:10" ht="13">
      <c r="J52815" s="169"/>
    </row>
    <row r="52816" spans="10:10" ht="13">
      <c r="J52816" s="169"/>
    </row>
    <row r="52817" spans="10:10" ht="13">
      <c r="J52817" s="169"/>
    </row>
    <row r="52818" spans="10:10" ht="13">
      <c r="J52818" s="169"/>
    </row>
    <row r="52819" spans="10:10" ht="13">
      <c r="J52819" s="169"/>
    </row>
    <row r="52820" spans="10:10" ht="13">
      <c r="J52820" s="169"/>
    </row>
    <row r="52821" spans="10:10" ht="13">
      <c r="J52821" s="169"/>
    </row>
    <row r="52822" spans="10:10" ht="13">
      <c r="J52822" s="169"/>
    </row>
    <row r="52823" spans="10:10" ht="13">
      <c r="J52823" s="169"/>
    </row>
    <row r="52824" spans="10:10" ht="13">
      <c r="J52824" s="169"/>
    </row>
    <row r="52825" spans="10:10" ht="13">
      <c r="J52825" s="169"/>
    </row>
    <row r="52826" spans="10:10" ht="13">
      <c r="J52826" s="169"/>
    </row>
    <row r="52827" spans="10:10" ht="13">
      <c r="J52827" s="169"/>
    </row>
    <row r="52828" spans="10:10" ht="13">
      <c r="J52828" s="169"/>
    </row>
    <row r="52829" spans="10:10" ht="13">
      <c r="J52829" s="169"/>
    </row>
    <row r="52830" spans="10:10" ht="13">
      <c r="J52830" s="169"/>
    </row>
    <row r="52831" spans="10:10" ht="13">
      <c r="J52831" s="169"/>
    </row>
    <row r="52832" spans="10:10" ht="13">
      <c r="J52832" s="169"/>
    </row>
    <row r="52833" spans="10:10" ht="13">
      <c r="J52833" s="169"/>
    </row>
    <row r="52834" spans="10:10" ht="13">
      <c r="J52834" s="169"/>
    </row>
    <row r="52835" spans="10:10" ht="13">
      <c r="J52835" s="169"/>
    </row>
    <row r="52836" spans="10:10" ht="13">
      <c r="J52836" s="169"/>
    </row>
    <row r="52837" spans="10:10" ht="13">
      <c r="J52837" s="169"/>
    </row>
    <row r="52838" spans="10:10" ht="13">
      <c r="J52838" s="169"/>
    </row>
    <row r="52839" spans="10:10" ht="13">
      <c r="J52839" s="169"/>
    </row>
    <row r="52840" spans="10:10" ht="13">
      <c r="J52840" s="169"/>
    </row>
    <row r="52841" spans="10:10" ht="13">
      <c r="J52841" s="169"/>
    </row>
    <row r="52842" spans="10:10" ht="13">
      <c r="J52842" s="169"/>
    </row>
    <row r="52843" spans="10:10" ht="13">
      <c r="J52843" s="169"/>
    </row>
    <row r="52844" spans="10:10" ht="13">
      <c r="J52844" s="169"/>
    </row>
    <row r="52845" spans="10:10" ht="13">
      <c r="J52845" s="169"/>
    </row>
    <row r="52846" spans="10:10" ht="13">
      <c r="J52846" s="169"/>
    </row>
    <row r="52847" spans="10:10" ht="13">
      <c r="J52847" s="169"/>
    </row>
    <row r="52848" spans="10:10" ht="13">
      <c r="J52848" s="169"/>
    </row>
    <row r="52849" spans="10:10" ht="13">
      <c r="J52849" s="169"/>
    </row>
    <row r="52850" spans="10:10" ht="13">
      <c r="J52850" s="169"/>
    </row>
    <row r="52851" spans="10:10" ht="13">
      <c r="J52851" s="169"/>
    </row>
    <row r="52852" spans="10:10" ht="13">
      <c r="J52852" s="169"/>
    </row>
    <row r="52853" spans="10:10" ht="13">
      <c r="J52853" s="169"/>
    </row>
    <row r="52854" spans="10:10" ht="13">
      <c r="J52854" s="169"/>
    </row>
    <row r="52855" spans="10:10" ht="13">
      <c r="J52855" s="169"/>
    </row>
    <row r="52856" spans="10:10" ht="13">
      <c r="J52856" s="169"/>
    </row>
    <row r="52857" spans="10:10" ht="13">
      <c r="J52857" s="169"/>
    </row>
    <row r="52858" spans="10:10" ht="13">
      <c r="J52858" s="169"/>
    </row>
    <row r="52859" spans="10:10" ht="13">
      <c r="J52859" s="169"/>
    </row>
    <row r="52860" spans="10:10" ht="13">
      <c r="J52860" s="169"/>
    </row>
    <row r="52861" spans="10:10" ht="13">
      <c r="J52861" s="169"/>
    </row>
    <row r="52862" spans="10:10" ht="13">
      <c r="J52862" s="169"/>
    </row>
    <row r="52863" spans="10:10" ht="13">
      <c r="J52863" s="169"/>
    </row>
    <row r="52864" spans="10:10" ht="13">
      <c r="J52864" s="169"/>
    </row>
    <row r="52865" spans="10:10" ht="13">
      <c r="J52865" s="169"/>
    </row>
    <row r="52866" spans="10:10" ht="13">
      <c r="J52866" s="169"/>
    </row>
    <row r="52867" spans="10:10" ht="13">
      <c r="J52867" s="169"/>
    </row>
    <row r="52868" spans="10:10" ht="13">
      <c r="J52868" s="169"/>
    </row>
    <row r="52869" spans="10:10" ht="13">
      <c r="J52869" s="169"/>
    </row>
    <row r="52870" spans="10:10" ht="13">
      <c r="J52870" s="169"/>
    </row>
    <row r="52871" spans="10:10" ht="13">
      <c r="J52871" s="169"/>
    </row>
    <row r="52872" spans="10:10" ht="13">
      <c r="J52872" s="169"/>
    </row>
    <row r="52873" spans="10:10" ht="13">
      <c r="J52873" s="169"/>
    </row>
    <row r="52874" spans="10:10" ht="13">
      <c r="J52874" s="169"/>
    </row>
    <row r="52875" spans="10:10" ht="13">
      <c r="J52875" s="169"/>
    </row>
    <row r="52876" spans="10:10" ht="13">
      <c r="J52876" s="169"/>
    </row>
    <row r="52877" spans="10:10" ht="13">
      <c r="J52877" s="169"/>
    </row>
    <row r="52878" spans="10:10" ht="13">
      <c r="J52878" s="169"/>
    </row>
    <row r="52879" spans="10:10" ht="13">
      <c r="J52879" s="169"/>
    </row>
    <row r="52880" spans="10:10" ht="13">
      <c r="J52880" s="169"/>
    </row>
    <row r="52881" spans="10:10" ht="13">
      <c r="J52881" s="169"/>
    </row>
    <row r="52882" spans="10:10" ht="13">
      <c r="J52882" s="169"/>
    </row>
    <row r="52883" spans="10:10" ht="13">
      <c r="J52883" s="169"/>
    </row>
    <row r="52884" spans="10:10" ht="13">
      <c r="J52884" s="169"/>
    </row>
    <row r="52885" spans="10:10" ht="13">
      <c r="J52885" s="169"/>
    </row>
    <row r="52886" spans="10:10" ht="13">
      <c r="J52886" s="169"/>
    </row>
    <row r="52887" spans="10:10" ht="13">
      <c r="J52887" s="169"/>
    </row>
    <row r="52888" spans="10:10" ht="13">
      <c r="J52888" s="169"/>
    </row>
    <row r="52889" spans="10:10" ht="13">
      <c r="J52889" s="169"/>
    </row>
    <row r="52890" spans="10:10" ht="13">
      <c r="J52890" s="169"/>
    </row>
    <row r="52891" spans="10:10" ht="13">
      <c r="J52891" s="169"/>
    </row>
    <row r="52892" spans="10:10" ht="13">
      <c r="J52892" s="169"/>
    </row>
    <row r="52893" spans="10:10" ht="13">
      <c r="J52893" s="169"/>
    </row>
    <row r="52894" spans="10:10" ht="13">
      <c r="J52894" s="169"/>
    </row>
    <row r="52895" spans="10:10" ht="13">
      <c r="J52895" s="169"/>
    </row>
    <row r="52896" spans="10:10" ht="13">
      <c r="J52896" s="169"/>
    </row>
    <row r="52897" spans="10:10" ht="13">
      <c r="J52897" s="169"/>
    </row>
    <row r="52898" spans="10:10" ht="13">
      <c r="J52898" s="169"/>
    </row>
    <row r="52899" spans="10:10" ht="13">
      <c r="J52899" s="169"/>
    </row>
    <row r="52900" spans="10:10" ht="13">
      <c r="J52900" s="169"/>
    </row>
    <row r="52901" spans="10:10" ht="13">
      <c r="J52901" s="169"/>
    </row>
    <row r="52902" spans="10:10" ht="13">
      <c r="J52902" s="169"/>
    </row>
    <row r="52903" spans="10:10" ht="13">
      <c r="J52903" s="169"/>
    </row>
    <row r="52904" spans="10:10" ht="13">
      <c r="J52904" s="169"/>
    </row>
    <row r="52905" spans="10:10" ht="13">
      <c r="J52905" s="169"/>
    </row>
    <row r="52906" spans="10:10" ht="13">
      <c r="J52906" s="169"/>
    </row>
    <row r="52907" spans="10:10" ht="13">
      <c r="J52907" s="169"/>
    </row>
    <row r="52908" spans="10:10" ht="13">
      <c r="J52908" s="169"/>
    </row>
    <row r="52909" spans="10:10" ht="13">
      <c r="J52909" s="169"/>
    </row>
    <row r="52910" spans="10:10" ht="13">
      <c r="J52910" s="169"/>
    </row>
    <row r="52911" spans="10:10" ht="13">
      <c r="J52911" s="169"/>
    </row>
    <row r="52912" spans="10:10" ht="13">
      <c r="J52912" s="169"/>
    </row>
    <row r="52913" spans="10:10" ht="13">
      <c r="J52913" s="169"/>
    </row>
    <row r="52914" spans="10:10" ht="13">
      <c r="J52914" s="169"/>
    </row>
    <row r="52915" spans="10:10" ht="13">
      <c r="J52915" s="169"/>
    </row>
    <row r="52916" spans="10:10" ht="13">
      <c r="J52916" s="169"/>
    </row>
    <row r="52917" spans="10:10" ht="13">
      <c r="J52917" s="169"/>
    </row>
    <row r="52918" spans="10:10" ht="13">
      <c r="J52918" s="169"/>
    </row>
    <row r="52919" spans="10:10" ht="13">
      <c r="J52919" s="169"/>
    </row>
    <row r="52920" spans="10:10" ht="13">
      <c r="J52920" s="169"/>
    </row>
    <row r="52921" spans="10:10" ht="13">
      <c r="J52921" s="169"/>
    </row>
    <row r="52922" spans="10:10" ht="13">
      <c r="J52922" s="169"/>
    </row>
    <row r="52923" spans="10:10" ht="13">
      <c r="J52923" s="169"/>
    </row>
    <row r="52924" spans="10:10" ht="13">
      <c r="J52924" s="169"/>
    </row>
    <row r="52925" spans="10:10" ht="13">
      <c r="J52925" s="169"/>
    </row>
    <row r="52926" spans="10:10" ht="13">
      <c r="J52926" s="169"/>
    </row>
    <row r="52927" spans="10:10" ht="13">
      <c r="J52927" s="169"/>
    </row>
    <row r="52928" spans="10:10" ht="13">
      <c r="J52928" s="169"/>
    </row>
    <row r="52929" spans="10:10" ht="13">
      <c r="J52929" s="169"/>
    </row>
    <row r="52930" spans="10:10" ht="13">
      <c r="J52930" s="169"/>
    </row>
    <row r="52931" spans="10:10" ht="13">
      <c r="J52931" s="169"/>
    </row>
    <row r="52932" spans="10:10" ht="13">
      <c r="J52932" s="169"/>
    </row>
    <row r="52933" spans="10:10" ht="13">
      <c r="J52933" s="169"/>
    </row>
    <row r="52934" spans="10:10" ht="13">
      <c r="J52934" s="169"/>
    </row>
    <row r="52935" spans="10:10" ht="13">
      <c r="J52935" s="169"/>
    </row>
    <row r="52936" spans="10:10" ht="13">
      <c r="J52936" s="169"/>
    </row>
    <row r="52937" spans="10:10" ht="13">
      <c r="J52937" s="169"/>
    </row>
    <row r="52938" spans="10:10" ht="13">
      <c r="J52938" s="169"/>
    </row>
    <row r="52939" spans="10:10" ht="13">
      <c r="J52939" s="169"/>
    </row>
    <row r="52940" spans="10:10" ht="13">
      <c r="J52940" s="169"/>
    </row>
    <row r="52941" spans="10:10" ht="13">
      <c r="J52941" s="169"/>
    </row>
    <row r="52942" spans="10:10" ht="13">
      <c r="J52942" s="169"/>
    </row>
    <row r="52943" spans="10:10" ht="13">
      <c r="J52943" s="169"/>
    </row>
    <row r="52944" spans="10:10" ht="13">
      <c r="J52944" s="169"/>
    </row>
    <row r="52945" spans="10:10" ht="13">
      <c r="J52945" s="169"/>
    </row>
    <row r="52946" spans="10:10" ht="13">
      <c r="J52946" s="169"/>
    </row>
    <row r="52947" spans="10:10" ht="13">
      <c r="J52947" s="169"/>
    </row>
    <row r="52948" spans="10:10" ht="13">
      <c r="J52948" s="169"/>
    </row>
    <row r="52949" spans="10:10" ht="13">
      <c r="J52949" s="169"/>
    </row>
    <row r="52950" spans="10:10" ht="13">
      <c r="J52950" s="169"/>
    </row>
    <row r="52951" spans="10:10" ht="13">
      <c r="J52951" s="169"/>
    </row>
    <row r="52952" spans="10:10" ht="13">
      <c r="J52952" s="169"/>
    </row>
    <row r="52953" spans="10:10" ht="13">
      <c r="J52953" s="169"/>
    </row>
    <row r="52954" spans="10:10" ht="13">
      <c r="J52954" s="169"/>
    </row>
    <row r="52955" spans="10:10" ht="13">
      <c r="J52955" s="169"/>
    </row>
    <row r="52956" spans="10:10" ht="13">
      <c r="J52956" s="169"/>
    </row>
    <row r="52957" spans="10:10" ht="13">
      <c r="J52957" s="169"/>
    </row>
    <row r="52958" spans="10:10" ht="13">
      <c r="J52958" s="169"/>
    </row>
    <row r="52959" spans="10:10" ht="13">
      <c r="J52959" s="169"/>
    </row>
    <row r="52960" spans="10:10" ht="13">
      <c r="J52960" s="169"/>
    </row>
    <row r="52961" spans="10:10" ht="13">
      <c r="J52961" s="169"/>
    </row>
    <row r="52962" spans="10:10" ht="13">
      <c r="J52962" s="169"/>
    </row>
    <row r="52963" spans="10:10" ht="13">
      <c r="J52963" s="169"/>
    </row>
    <row r="52964" spans="10:10" ht="13">
      <c r="J52964" s="169"/>
    </row>
    <row r="52965" spans="10:10" ht="13">
      <c r="J52965" s="169"/>
    </row>
    <row r="52966" spans="10:10" ht="13">
      <c r="J52966" s="169"/>
    </row>
    <row r="52967" spans="10:10" ht="13">
      <c r="J52967" s="169"/>
    </row>
    <row r="52968" spans="10:10" ht="13">
      <c r="J52968" s="169"/>
    </row>
    <row r="52969" spans="10:10" ht="13">
      <c r="J52969" s="169"/>
    </row>
    <row r="52970" spans="10:10" ht="13">
      <c r="J52970" s="169"/>
    </row>
    <row r="52971" spans="10:10" ht="13">
      <c r="J52971" s="169"/>
    </row>
    <row r="52972" spans="10:10" ht="13">
      <c r="J52972" s="169"/>
    </row>
    <row r="52973" spans="10:10" ht="13">
      <c r="J52973" s="169"/>
    </row>
    <row r="52974" spans="10:10" ht="13">
      <c r="J52974" s="169"/>
    </row>
    <row r="52975" spans="10:10" ht="13">
      <c r="J52975" s="169"/>
    </row>
    <row r="52976" spans="10:10" ht="13">
      <c r="J52976" s="169"/>
    </row>
    <row r="52977" spans="10:10" ht="13">
      <c r="J52977" s="169"/>
    </row>
    <row r="52978" spans="10:10" ht="13">
      <c r="J52978" s="169"/>
    </row>
    <row r="52979" spans="10:10" ht="13">
      <c r="J52979" s="169"/>
    </row>
    <row r="52980" spans="10:10" ht="13">
      <c r="J52980" s="169"/>
    </row>
    <row r="52981" spans="10:10" ht="13">
      <c r="J52981" s="169"/>
    </row>
    <row r="52982" spans="10:10" ht="13">
      <c r="J52982" s="169"/>
    </row>
    <row r="52983" spans="10:10" ht="13">
      <c r="J52983" s="169"/>
    </row>
    <row r="52984" spans="10:10" ht="13">
      <c r="J52984" s="169"/>
    </row>
    <row r="52985" spans="10:10" ht="13">
      <c r="J52985" s="169"/>
    </row>
    <row r="52986" spans="10:10" ht="13">
      <c r="J52986" s="169"/>
    </row>
    <row r="52987" spans="10:10" ht="13">
      <c r="J52987" s="169"/>
    </row>
    <row r="52988" spans="10:10" ht="13">
      <c r="J52988" s="169"/>
    </row>
    <row r="52989" spans="10:10" ht="13">
      <c r="J52989" s="169"/>
    </row>
    <row r="52990" spans="10:10" ht="13">
      <c r="J52990" s="169"/>
    </row>
    <row r="52991" spans="10:10" ht="13">
      <c r="J52991" s="169"/>
    </row>
    <row r="52992" spans="10:10" ht="13">
      <c r="J52992" s="169"/>
    </row>
    <row r="52993" spans="10:10" ht="13">
      <c r="J52993" s="169"/>
    </row>
    <row r="52994" spans="10:10" ht="13">
      <c r="J52994" s="169"/>
    </row>
    <row r="52995" spans="10:10" ht="13">
      <c r="J52995" s="169"/>
    </row>
    <row r="52996" spans="10:10" ht="13">
      <c r="J52996" s="169"/>
    </row>
    <row r="52997" spans="10:10" ht="13">
      <c r="J52997" s="169"/>
    </row>
    <row r="52998" spans="10:10" ht="13">
      <c r="J52998" s="169"/>
    </row>
    <row r="52999" spans="10:10" ht="13">
      <c r="J52999" s="169"/>
    </row>
    <row r="53000" spans="10:10" ht="13">
      <c r="J53000" s="169"/>
    </row>
    <row r="53001" spans="10:10" ht="13">
      <c r="J53001" s="169"/>
    </row>
    <row r="53002" spans="10:10" ht="13">
      <c r="J53002" s="169"/>
    </row>
    <row r="53003" spans="10:10" ht="13">
      <c r="J53003" s="169"/>
    </row>
    <row r="53004" spans="10:10" ht="13">
      <c r="J53004" s="169"/>
    </row>
    <row r="53005" spans="10:10" ht="13">
      <c r="J53005" s="169"/>
    </row>
    <row r="53006" spans="10:10" ht="13">
      <c r="J53006" s="169"/>
    </row>
    <row r="53007" spans="10:10" ht="13">
      <c r="J53007" s="169"/>
    </row>
    <row r="53008" spans="10:10" ht="13">
      <c r="J53008" s="169"/>
    </row>
    <row r="53009" spans="10:10" ht="13">
      <c r="J53009" s="169"/>
    </row>
    <row r="53010" spans="10:10" ht="13">
      <c r="J53010" s="169"/>
    </row>
    <row r="53011" spans="10:10" ht="13">
      <c r="J53011" s="169"/>
    </row>
    <row r="53012" spans="10:10" ht="13">
      <c r="J53012" s="169"/>
    </row>
    <row r="53013" spans="10:10" ht="13">
      <c r="J53013" s="169"/>
    </row>
    <row r="53014" spans="10:10" ht="13">
      <c r="J53014" s="169"/>
    </row>
    <row r="53015" spans="10:10" ht="13">
      <c r="J53015" s="169"/>
    </row>
    <row r="53016" spans="10:10" ht="13">
      <c r="J53016" s="169"/>
    </row>
    <row r="53017" spans="10:10" ht="13">
      <c r="J53017" s="169"/>
    </row>
    <row r="53018" spans="10:10" ht="13">
      <c r="J53018" s="169"/>
    </row>
    <row r="53019" spans="10:10" ht="13">
      <c r="J53019" s="169"/>
    </row>
    <row r="53020" spans="10:10" ht="13">
      <c r="J53020" s="169"/>
    </row>
    <row r="53021" spans="10:10" ht="13">
      <c r="J53021" s="169"/>
    </row>
    <row r="53022" spans="10:10" ht="13">
      <c r="J53022" s="169"/>
    </row>
    <row r="53023" spans="10:10" ht="13">
      <c r="J53023" s="169"/>
    </row>
    <row r="53024" spans="10:10" ht="13">
      <c r="J53024" s="169"/>
    </row>
    <row r="53025" spans="10:10" ht="13">
      <c r="J53025" s="169"/>
    </row>
    <row r="53026" spans="10:10" ht="13">
      <c r="J53026" s="169"/>
    </row>
    <row r="53027" spans="10:10" ht="13">
      <c r="J53027" s="169"/>
    </row>
    <row r="53028" spans="10:10" ht="13">
      <c r="J53028" s="169"/>
    </row>
    <row r="53029" spans="10:10" ht="13">
      <c r="J53029" s="169"/>
    </row>
    <row r="53030" spans="10:10" ht="13">
      <c r="J53030" s="169"/>
    </row>
    <row r="53031" spans="10:10" ht="13">
      <c r="J53031" s="169"/>
    </row>
    <row r="53032" spans="10:10" ht="13">
      <c r="J53032" s="169"/>
    </row>
    <row r="53033" spans="10:10" ht="13">
      <c r="J53033" s="169"/>
    </row>
    <row r="53034" spans="10:10" ht="13">
      <c r="J53034" s="169"/>
    </row>
    <row r="53035" spans="10:10" ht="13">
      <c r="J53035" s="169"/>
    </row>
    <row r="53036" spans="10:10" ht="13">
      <c r="J53036" s="169"/>
    </row>
    <row r="53037" spans="10:10" ht="13">
      <c r="J53037" s="169"/>
    </row>
    <row r="53038" spans="10:10" ht="13">
      <c r="J53038" s="169"/>
    </row>
    <row r="53039" spans="10:10" ht="13">
      <c r="J53039" s="169"/>
    </row>
    <row r="53040" spans="10:10" ht="13">
      <c r="J53040" s="169"/>
    </row>
    <row r="53041" spans="10:10" ht="13">
      <c r="J53041" s="169"/>
    </row>
    <row r="53042" spans="10:10" ht="13">
      <c r="J53042" s="169"/>
    </row>
    <row r="53043" spans="10:10" ht="13">
      <c r="J53043" s="169"/>
    </row>
    <row r="53044" spans="10:10" ht="13">
      <c r="J53044" s="169"/>
    </row>
    <row r="53045" spans="10:10" ht="13">
      <c r="J53045" s="169"/>
    </row>
    <row r="53046" spans="10:10" ht="13">
      <c r="J53046" s="169"/>
    </row>
    <row r="53047" spans="10:10" ht="13">
      <c r="J53047" s="169"/>
    </row>
    <row r="53048" spans="10:10" ht="13">
      <c r="J53048" s="169"/>
    </row>
    <row r="53049" spans="10:10" ht="13">
      <c r="J53049" s="169"/>
    </row>
    <row r="53050" spans="10:10" ht="13">
      <c r="J53050" s="169"/>
    </row>
    <row r="53051" spans="10:10" ht="13">
      <c r="J53051" s="169"/>
    </row>
    <row r="53052" spans="10:10" ht="13">
      <c r="J53052" s="169"/>
    </row>
    <row r="53053" spans="10:10" ht="13">
      <c r="J53053" s="169"/>
    </row>
    <row r="53054" spans="10:10" ht="13">
      <c r="J53054" s="169"/>
    </row>
    <row r="53055" spans="10:10" ht="13">
      <c r="J53055" s="169"/>
    </row>
    <row r="53056" spans="10:10" ht="13">
      <c r="J53056" s="169"/>
    </row>
    <row r="53057" spans="10:10" ht="13">
      <c r="J53057" s="169"/>
    </row>
    <row r="53058" spans="10:10" ht="13">
      <c r="J53058" s="169"/>
    </row>
    <row r="53059" spans="10:10" ht="13">
      <c r="J53059" s="169"/>
    </row>
    <row r="53060" spans="10:10" ht="13">
      <c r="J53060" s="169"/>
    </row>
    <row r="53061" spans="10:10" ht="13">
      <c r="J53061" s="169"/>
    </row>
    <row r="53062" spans="10:10" ht="13">
      <c r="J53062" s="169"/>
    </row>
    <row r="53063" spans="10:10" ht="13">
      <c r="J53063" s="169"/>
    </row>
    <row r="53064" spans="10:10" ht="13">
      <c r="J53064" s="169"/>
    </row>
    <row r="53065" spans="10:10" ht="13">
      <c r="J53065" s="169"/>
    </row>
    <row r="53066" spans="10:10" ht="13">
      <c r="J53066" s="169"/>
    </row>
    <row r="53067" spans="10:10" ht="13">
      <c r="J53067" s="169"/>
    </row>
    <row r="53068" spans="10:10" ht="13">
      <c r="J53068" s="169"/>
    </row>
    <row r="53069" spans="10:10" ht="13">
      <c r="J53069" s="169"/>
    </row>
    <row r="53070" spans="10:10" ht="13">
      <c r="J53070" s="169"/>
    </row>
    <row r="53071" spans="10:10" ht="13">
      <c r="J53071" s="169"/>
    </row>
    <row r="53072" spans="10:10" ht="13">
      <c r="J53072" s="169"/>
    </row>
    <row r="53073" spans="10:10" ht="13">
      <c r="J53073" s="169"/>
    </row>
    <row r="53074" spans="10:10" ht="13">
      <c r="J53074" s="169"/>
    </row>
    <row r="53075" spans="10:10" ht="13">
      <c r="J53075" s="169"/>
    </row>
    <row r="53076" spans="10:10" ht="13">
      <c r="J53076" s="169"/>
    </row>
    <row r="53077" spans="10:10" ht="13">
      <c r="J53077" s="169"/>
    </row>
    <row r="53078" spans="10:10" ht="13">
      <c r="J53078" s="169"/>
    </row>
    <row r="53079" spans="10:10" ht="13">
      <c r="J53079" s="169"/>
    </row>
    <row r="53080" spans="10:10" ht="13">
      <c r="J53080" s="169"/>
    </row>
    <row r="53081" spans="10:10" ht="13">
      <c r="J53081" s="169"/>
    </row>
    <row r="53082" spans="10:10" ht="13">
      <c r="J53082" s="169"/>
    </row>
    <row r="53083" spans="10:10" ht="13">
      <c r="J53083" s="169"/>
    </row>
    <row r="53084" spans="10:10" ht="13">
      <c r="J53084" s="169"/>
    </row>
    <row r="53085" spans="10:10" ht="13">
      <c r="J53085" s="169"/>
    </row>
    <row r="53086" spans="10:10" ht="13">
      <c r="J53086" s="169"/>
    </row>
    <row r="53087" spans="10:10" ht="13">
      <c r="J53087" s="169"/>
    </row>
    <row r="53088" spans="10:10" ht="13">
      <c r="J53088" s="169"/>
    </row>
    <row r="53089" spans="10:10" ht="13">
      <c r="J53089" s="169"/>
    </row>
    <row r="53090" spans="10:10" ht="13">
      <c r="J53090" s="169"/>
    </row>
    <row r="53091" spans="10:10" ht="13">
      <c r="J53091" s="169"/>
    </row>
    <row r="53092" spans="10:10" ht="13">
      <c r="J53092" s="169"/>
    </row>
    <row r="53093" spans="10:10" ht="13">
      <c r="J53093" s="169"/>
    </row>
    <row r="53094" spans="10:10" ht="13">
      <c r="J53094" s="169"/>
    </row>
    <row r="53095" spans="10:10" ht="13">
      <c r="J53095" s="169"/>
    </row>
    <row r="53096" spans="10:10" ht="13">
      <c r="J53096" s="169"/>
    </row>
    <row r="53097" spans="10:10" ht="13">
      <c r="J53097" s="169"/>
    </row>
    <row r="53098" spans="10:10" ht="13">
      <c r="J53098" s="169"/>
    </row>
    <row r="53099" spans="10:10" ht="13">
      <c r="J53099" s="169"/>
    </row>
    <row r="53100" spans="10:10" ht="13">
      <c r="J53100" s="169"/>
    </row>
    <row r="53101" spans="10:10" ht="13">
      <c r="J53101" s="169"/>
    </row>
    <row r="53102" spans="10:10" ht="13">
      <c r="J53102" s="169"/>
    </row>
    <row r="53103" spans="10:10" ht="13">
      <c r="J53103" s="169"/>
    </row>
    <row r="53104" spans="10:10" ht="13">
      <c r="J53104" s="169"/>
    </row>
    <row r="53105" spans="10:10" ht="13">
      <c r="J53105" s="169"/>
    </row>
    <row r="53106" spans="10:10" ht="13">
      <c r="J53106" s="169"/>
    </row>
    <row r="53107" spans="10:10" ht="13">
      <c r="J53107" s="169"/>
    </row>
    <row r="53108" spans="10:10" ht="13">
      <c r="J53108" s="169"/>
    </row>
    <row r="53109" spans="10:10" ht="13">
      <c r="J53109" s="169"/>
    </row>
    <row r="53110" spans="10:10" ht="13">
      <c r="J53110" s="169"/>
    </row>
    <row r="53111" spans="10:10" ht="13">
      <c r="J53111" s="169"/>
    </row>
    <row r="53112" spans="10:10" ht="13">
      <c r="J53112" s="169"/>
    </row>
    <row r="53113" spans="10:10" ht="13">
      <c r="J53113" s="169"/>
    </row>
    <row r="53114" spans="10:10" ht="13">
      <c r="J53114" s="169"/>
    </row>
    <row r="53115" spans="10:10" ht="13">
      <c r="J53115" s="169"/>
    </row>
    <row r="53116" spans="10:10" ht="13">
      <c r="J53116" s="169"/>
    </row>
    <row r="53117" spans="10:10" ht="13">
      <c r="J53117" s="169"/>
    </row>
    <row r="53118" spans="10:10" ht="13">
      <c r="J53118" s="169"/>
    </row>
    <row r="53119" spans="10:10" ht="13">
      <c r="J53119" s="169"/>
    </row>
    <row r="53120" spans="10:10" ht="13">
      <c r="J53120" s="169"/>
    </row>
    <row r="53121" spans="10:10" ht="13">
      <c r="J53121" s="169"/>
    </row>
    <row r="53122" spans="10:10" ht="13">
      <c r="J53122" s="169"/>
    </row>
    <row r="53123" spans="10:10" ht="13">
      <c r="J53123" s="169"/>
    </row>
    <row r="53124" spans="10:10" ht="13">
      <c r="J53124" s="169"/>
    </row>
    <row r="53125" spans="10:10" ht="13">
      <c r="J53125" s="169"/>
    </row>
    <row r="53126" spans="10:10" ht="13">
      <c r="J53126" s="169"/>
    </row>
    <row r="53127" spans="10:10" ht="13">
      <c r="J53127" s="169"/>
    </row>
    <row r="53128" spans="10:10" ht="13">
      <c r="J53128" s="169"/>
    </row>
    <row r="53129" spans="10:10" ht="13">
      <c r="J53129" s="169"/>
    </row>
    <row r="53130" spans="10:10" ht="13">
      <c r="J53130" s="169"/>
    </row>
    <row r="53131" spans="10:10" ht="13">
      <c r="J53131" s="169"/>
    </row>
    <row r="53132" spans="10:10" ht="13">
      <c r="J53132" s="169"/>
    </row>
    <row r="53133" spans="10:10" ht="13">
      <c r="J53133" s="169"/>
    </row>
    <row r="53134" spans="10:10" ht="13">
      <c r="J53134" s="169"/>
    </row>
    <row r="53135" spans="10:10" ht="13">
      <c r="J53135" s="169"/>
    </row>
    <row r="53136" spans="10:10" ht="13">
      <c r="J53136" s="169"/>
    </row>
    <row r="53137" spans="10:10" ht="13">
      <c r="J53137" s="169"/>
    </row>
    <row r="53138" spans="10:10" ht="13">
      <c r="J53138" s="169"/>
    </row>
    <row r="53139" spans="10:10" ht="13">
      <c r="J53139" s="169"/>
    </row>
    <row r="53140" spans="10:10" ht="13">
      <c r="J53140" s="169"/>
    </row>
    <row r="53141" spans="10:10" ht="13">
      <c r="J53141" s="169"/>
    </row>
    <row r="53142" spans="10:10" ht="13">
      <c r="J53142" s="169"/>
    </row>
    <row r="53143" spans="10:10" ht="13">
      <c r="J53143" s="169"/>
    </row>
    <row r="53144" spans="10:10" ht="13">
      <c r="J53144" s="169"/>
    </row>
    <row r="53145" spans="10:10" ht="13">
      <c r="J53145" s="169"/>
    </row>
    <row r="53146" spans="10:10" ht="13">
      <c r="J53146" s="169"/>
    </row>
    <row r="53147" spans="10:10" ht="13">
      <c r="J53147" s="169"/>
    </row>
    <row r="53148" spans="10:10" ht="13">
      <c r="J53148" s="169"/>
    </row>
    <row r="53149" spans="10:10" ht="13">
      <c r="J53149" s="169"/>
    </row>
    <row r="53150" spans="10:10" ht="13">
      <c r="J53150" s="169"/>
    </row>
    <row r="53151" spans="10:10" ht="13">
      <c r="J53151" s="169"/>
    </row>
    <row r="53152" spans="10:10" ht="13">
      <c r="J53152" s="169"/>
    </row>
    <row r="53153" spans="10:10" ht="13">
      <c r="J53153" s="169"/>
    </row>
    <row r="53154" spans="10:10" ht="13">
      <c r="J53154" s="169"/>
    </row>
    <row r="53155" spans="10:10" ht="13">
      <c r="J53155" s="169"/>
    </row>
    <row r="53156" spans="10:10" ht="13">
      <c r="J53156" s="169"/>
    </row>
    <row r="53157" spans="10:10" ht="13">
      <c r="J53157" s="169"/>
    </row>
    <row r="53158" spans="10:10" ht="13">
      <c r="J53158" s="169"/>
    </row>
    <row r="53159" spans="10:10" ht="13">
      <c r="J53159" s="169"/>
    </row>
    <row r="53160" spans="10:10" ht="13">
      <c r="J53160" s="169"/>
    </row>
    <row r="53161" spans="10:10" ht="13">
      <c r="J53161" s="169"/>
    </row>
    <row r="53162" spans="10:10" ht="13">
      <c r="J53162" s="169"/>
    </row>
    <row r="53163" spans="10:10" ht="13">
      <c r="J53163" s="169"/>
    </row>
    <row r="53164" spans="10:10" ht="13">
      <c r="J53164" s="169"/>
    </row>
    <row r="53165" spans="10:10" ht="13">
      <c r="J53165" s="169"/>
    </row>
    <row r="53166" spans="10:10" ht="13">
      <c r="J53166" s="169"/>
    </row>
    <row r="53167" spans="10:10" ht="13">
      <c r="J53167" s="169"/>
    </row>
    <row r="53168" spans="10:10" ht="13">
      <c r="J53168" s="169"/>
    </row>
    <row r="53169" spans="10:10" ht="13">
      <c r="J53169" s="169"/>
    </row>
    <row r="53170" spans="10:10" ht="13">
      <c r="J53170" s="169"/>
    </row>
    <row r="53171" spans="10:10" ht="13">
      <c r="J53171" s="169"/>
    </row>
    <row r="53172" spans="10:10" ht="13">
      <c r="J53172" s="169"/>
    </row>
    <row r="53173" spans="10:10" ht="13">
      <c r="J53173" s="169"/>
    </row>
    <row r="53174" spans="10:10" ht="13">
      <c r="J53174" s="169"/>
    </row>
    <row r="53175" spans="10:10" ht="13">
      <c r="J53175" s="169"/>
    </row>
    <row r="53176" spans="10:10" ht="13">
      <c r="J53176" s="169"/>
    </row>
    <row r="53177" spans="10:10" ht="13">
      <c r="J53177" s="169"/>
    </row>
    <row r="53178" spans="10:10" ht="13">
      <c r="J53178" s="169"/>
    </row>
    <row r="53179" spans="10:10" ht="13">
      <c r="J53179" s="169"/>
    </row>
    <row r="53180" spans="10:10" ht="13">
      <c r="J53180" s="169"/>
    </row>
    <row r="53181" spans="10:10" ht="13">
      <c r="J53181" s="169"/>
    </row>
    <row r="53182" spans="10:10" ht="13">
      <c r="J53182" s="169"/>
    </row>
    <row r="53183" spans="10:10" ht="13">
      <c r="J53183" s="169"/>
    </row>
    <row r="53184" spans="10:10" ht="13">
      <c r="J53184" s="169"/>
    </row>
    <row r="53185" spans="10:10" ht="13">
      <c r="J53185" s="169"/>
    </row>
    <row r="53186" spans="10:10" ht="13">
      <c r="J53186" s="169"/>
    </row>
    <row r="53187" spans="10:10" ht="13">
      <c r="J53187" s="169"/>
    </row>
    <row r="53188" spans="10:10" ht="13">
      <c r="J53188" s="169"/>
    </row>
    <row r="53189" spans="10:10" ht="13">
      <c r="J53189" s="169"/>
    </row>
    <row r="53190" spans="10:10" ht="13">
      <c r="J53190" s="169"/>
    </row>
    <row r="53191" spans="10:10" ht="13">
      <c r="J53191" s="169"/>
    </row>
    <row r="53192" spans="10:10" ht="13">
      <c r="J53192" s="169"/>
    </row>
    <row r="53193" spans="10:10" ht="13">
      <c r="J53193" s="169"/>
    </row>
    <row r="53194" spans="10:10" ht="13">
      <c r="J53194" s="169"/>
    </row>
    <row r="53195" spans="10:10" ht="13">
      <c r="J53195" s="169"/>
    </row>
    <row r="53196" spans="10:10" ht="13">
      <c r="J53196" s="169"/>
    </row>
    <row r="53197" spans="10:10" ht="13">
      <c r="J53197" s="169"/>
    </row>
    <row r="53198" spans="10:10" ht="13">
      <c r="J53198" s="169"/>
    </row>
    <row r="53199" spans="10:10" ht="13">
      <c r="J53199" s="169"/>
    </row>
    <row r="53200" spans="10:10" ht="13">
      <c r="J53200" s="169"/>
    </row>
    <row r="53201" spans="10:10" ht="13">
      <c r="J53201" s="169"/>
    </row>
    <row r="53202" spans="10:10" ht="13">
      <c r="J53202" s="169"/>
    </row>
    <row r="53203" spans="10:10" ht="13">
      <c r="J53203" s="169"/>
    </row>
    <row r="53204" spans="10:10" ht="13">
      <c r="J53204" s="169"/>
    </row>
    <row r="53205" spans="10:10" ht="13">
      <c r="J53205" s="169"/>
    </row>
    <row r="53206" spans="10:10" ht="13">
      <c r="J53206" s="169"/>
    </row>
    <row r="53207" spans="10:10" ht="13">
      <c r="J53207" s="169"/>
    </row>
    <row r="53208" spans="10:10" ht="13">
      <c r="J53208" s="169"/>
    </row>
    <row r="53209" spans="10:10" ht="13">
      <c r="J53209" s="169"/>
    </row>
    <row r="53210" spans="10:10" ht="13">
      <c r="J53210" s="169"/>
    </row>
    <row r="53211" spans="10:10" ht="13">
      <c r="J53211" s="169"/>
    </row>
    <row r="53212" spans="10:10" ht="13">
      <c r="J53212" s="169"/>
    </row>
    <row r="53213" spans="10:10" ht="13">
      <c r="J53213" s="169"/>
    </row>
    <row r="53214" spans="10:10" ht="13">
      <c r="J53214" s="169"/>
    </row>
    <row r="53215" spans="10:10" ht="13">
      <c r="J53215" s="169"/>
    </row>
    <row r="53216" spans="10:10" ht="13">
      <c r="J53216" s="169"/>
    </row>
    <row r="53217" spans="10:10" ht="13">
      <c r="J53217" s="169"/>
    </row>
    <row r="53218" spans="10:10" ht="13">
      <c r="J53218" s="169"/>
    </row>
    <row r="53219" spans="10:10" ht="13">
      <c r="J53219" s="169"/>
    </row>
    <row r="53220" spans="10:10" ht="13">
      <c r="J53220" s="169"/>
    </row>
    <row r="53221" spans="10:10" ht="13">
      <c r="J53221" s="169"/>
    </row>
    <row r="53222" spans="10:10" ht="13">
      <c r="J53222" s="169"/>
    </row>
    <row r="53223" spans="10:10" ht="13">
      <c r="J53223" s="169"/>
    </row>
    <row r="53224" spans="10:10" ht="13">
      <c r="J53224" s="169"/>
    </row>
    <row r="53225" spans="10:10" ht="13">
      <c r="J53225" s="169"/>
    </row>
    <row r="53226" spans="10:10" ht="13">
      <c r="J53226" s="169"/>
    </row>
    <row r="53227" spans="10:10" ht="13">
      <c r="J53227" s="169"/>
    </row>
    <row r="53228" spans="10:10" ht="13">
      <c r="J53228" s="169"/>
    </row>
    <row r="53229" spans="10:10" ht="13">
      <c r="J53229" s="169"/>
    </row>
    <row r="53230" spans="10:10" ht="13">
      <c r="J53230" s="169"/>
    </row>
    <row r="53231" spans="10:10" ht="13">
      <c r="J53231" s="169"/>
    </row>
    <row r="53232" spans="10:10" ht="13">
      <c r="J53232" s="169"/>
    </row>
    <row r="53233" spans="10:10" ht="13">
      <c r="J53233" s="169"/>
    </row>
    <row r="53234" spans="10:10" ht="13">
      <c r="J53234" s="169"/>
    </row>
    <row r="53235" spans="10:10" ht="13">
      <c r="J53235" s="169"/>
    </row>
    <row r="53236" spans="10:10" ht="13">
      <c r="J53236" s="169"/>
    </row>
    <row r="53237" spans="10:10" ht="13">
      <c r="J53237" s="169"/>
    </row>
    <row r="53238" spans="10:10" ht="13">
      <c r="J53238" s="169"/>
    </row>
    <row r="53239" spans="10:10" ht="13">
      <c r="J53239" s="169"/>
    </row>
    <row r="53240" spans="10:10" ht="13">
      <c r="J53240" s="169"/>
    </row>
    <row r="53241" spans="10:10" ht="13">
      <c r="J53241" s="169"/>
    </row>
    <row r="53242" spans="10:10" ht="13">
      <c r="J53242" s="169"/>
    </row>
    <row r="53243" spans="10:10" ht="13">
      <c r="J53243" s="169"/>
    </row>
    <row r="53244" spans="10:10" ht="13">
      <c r="J53244" s="169"/>
    </row>
    <row r="53245" spans="10:10" ht="13">
      <c r="J53245" s="169"/>
    </row>
    <row r="53246" spans="10:10" ht="13">
      <c r="J53246" s="169"/>
    </row>
    <row r="53247" spans="10:10" ht="13">
      <c r="J53247" s="169"/>
    </row>
    <row r="53248" spans="10:10" ht="13">
      <c r="J53248" s="169"/>
    </row>
    <row r="53249" spans="10:10" ht="13">
      <c r="J53249" s="169"/>
    </row>
    <row r="53250" spans="10:10" ht="13">
      <c r="J53250" s="169"/>
    </row>
    <row r="53251" spans="10:10" ht="13">
      <c r="J53251" s="169"/>
    </row>
    <row r="53252" spans="10:10" ht="13">
      <c r="J53252" s="169"/>
    </row>
    <row r="53253" spans="10:10" ht="13">
      <c r="J53253" s="169"/>
    </row>
    <row r="53254" spans="10:10" ht="13">
      <c r="J53254" s="169"/>
    </row>
    <row r="53255" spans="10:10" ht="13">
      <c r="J53255" s="169"/>
    </row>
    <row r="53256" spans="10:10" ht="13">
      <c r="J53256" s="169"/>
    </row>
    <row r="53257" spans="10:10" ht="13">
      <c r="J53257" s="169"/>
    </row>
    <row r="53258" spans="10:10" ht="13">
      <c r="J53258" s="169"/>
    </row>
    <row r="53259" spans="10:10" ht="13">
      <c r="J53259" s="169"/>
    </row>
    <row r="53260" spans="10:10" ht="13">
      <c r="J53260" s="169"/>
    </row>
    <row r="53261" spans="10:10" ht="13">
      <c r="J53261" s="169"/>
    </row>
    <row r="53262" spans="10:10" ht="13">
      <c r="J53262" s="169"/>
    </row>
    <row r="53263" spans="10:10" ht="13">
      <c r="J53263" s="169"/>
    </row>
    <row r="53264" spans="10:10" ht="13">
      <c r="J53264" s="169"/>
    </row>
    <row r="53265" spans="10:10" ht="13">
      <c r="J53265" s="169"/>
    </row>
    <row r="53266" spans="10:10" ht="13">
      <c r="J53266" s="169"/>
    </row>
    <row r="53267" spans="10:10" ht="13">
      <c r="J53267" s="169"/>
    </row>
    <row r="53268" spans="10:10" ht="13">
      <c r="J53268" s="169"/>
    </row>
    <row r="53269" spans="10:10" ht="13">
      <c r="J53269" s="169"/>
    </row>
    <row r="53270" spans="10:10" ht="13">
      <c r="J53270" s="169"/>
    </row>
    <row r="53271" spans="10:10" ht="13">
      <c r="J53271" s="169"/>
    </row>
    <row r="53272" spans="10:10" ht="13">
      <c r="J53272" s="169"/>
    </row>
    <row r="53273" spans="10:10" ht="13">
      <c r="J53273" s="169"/>
    </row>
    <row r="53274" spans="10:10" ht="13">
      <c r="J53274" s="169"/>
    </row>
    <row r="53275" spans="10:10" ht="13">
      <c r="J53275" s="169"/>
    </row>
    <row r="53276" spans="10:10" ht="13">
      <c r="J53276" s="169"/>
    </row>
    <row r="53277" spans="10:10" ht="13">
      <c r="J53277" s="169"/>
    </row>
    <row r="53278" spans="10:10" ht="13">
      <c r="J53278" s="169"/>
    </row>
    <row r="53279" spans="10:10" ht="13">
      <c r="J53279" s="169"/>
    </row>
    <row r="53280" spans="10:10" ht="13">
      <c r="J53280" s="169"/>
    </row>
    <row r="53281" spans="10:10" ht="13">
      <c r="J53281" s="169"/>
    </row>
    <row r="53282" spans="10:10" ht="13">
      <c r="J53282" s="169"/>
    </row>
    <row r="53283" spans="10:10" ht="13">
      <c r="J53283" s="169"/>
    </row>
    <row r="53284" spans="10:10" ht="13">
      <c r="J53284" s="169"/>
    </row>
    <row r="53285" spans="10:10" ht="13">
      <c r="J53285" s="169"/>
    </row>
    <row r="53286" spans="10:10" ht="13">
      <c r="J53286" s="169"/>
    </row>
    <row r="53287" spans="10:10" ht="13">
      <c r="J53287" s="169"/>
    </row>
    <row r="53288" spans="10:10" ht="13">
      <c r="J53288" s="169"/>
    </row>
    <row r="53289" spans="10:10" ht="13">
      <c r="J53289" s="169"/>
    </row>
    <row r="53290" spans="10:10" ht="13">
      <c r="J53290" s="169"/>
    </row>
    <row r="53291" spans="10:10" ht="13">
      <c r="J53291" s="169"/>
    </row>
    <row r="53292" spans="10:10" ht="13">
      <c r="J53292" s="169"/>
    </row>
    <row r="53293" spans="10:10" ht="13">
      <c r="J53293" s="169"/>
    </row>
    <row r="53294" spans="10:10" ht="13">
      <c r="J53294" s="169"/>
    </row>
    <row r="53295" spans="10:10" ht="13">
      <c r="J53295" s="169"/>
    </row>
    <row r="53296" spans="10:10" ht="13">
      <c r="J53296" s="169"/>
    </row>
    <row r="53297" spans="10:10" ht="13">
      <c r="J53297" s="169"/>
    </row>
    <row r="53298" spans="10:10" ht="13">
      <c r="J53298" s="169"/>
    </row>
    <row r="53299" spans="10:10" ht="13">
      <c r="J53299" s="169"/>
    </row>
    <row r="53300" spans="10:10" ht="13">
      <c r="J53300" s="169"/>
    </row>
    <row r="53301" spans="10:10" ht="13">
      <c r="J53301" s="169"/>
    </row>
    <row r="53302" spans="10:10" ht="13">
      <c r="J53302" s="169"/>
    </row>
    <row r="53303" spans="10:10" ht="13">
      <c r="J53303" s="169"/>
    </row>
    <row r="53304" spans="10:10" ht="13">
      <c r="J53304" s="169"/>
    </row>
    <row r="53305" spans="10:10" ht="13">
      <c r="J53305" s="169"/>
    </row>
    <row r="53306" spans="10:10" ht="13">
      <c r="J53306" s="169"/>
    </row>
    <row r="53307" spans="10:10" ht="13">
      <c r="J53307" s="169"/>
    </row>
    <row r="53308" spans="10:10" ht="13">
      <c r="J53308" s="169"/>
    </row>
    <row r="53309" spans="10:10" ht="13">
      <c r="J53309" s="169"/>
    </row>
    <row r="53310" spans="10:10" ht="13">
      <c r="J53310" s="169"/>
    </row>
    <row r="53311" spans="10:10" ht="13">
      <c r="J53311" s="169"/>
    </row>
    <row r="53312" spans="10:10" ht="13">
      <c r="J53312" s="169"/>
    </row>
    <row r="53313" spans="10:10" ht="13">
      <c r="J53313" s="169"/>
    </row>
    <row r="53314" spans="10:10" ht="13">
      <c r="J53314" s="169"/>
    </row>
    <row r="53315" spans="10:10" ht="13">
      <c r="J53315" s="169"/>
    </row>
    <row r="53316" spans="10:10" ht="13">
      <c r="J53316" s="169"/>
    </row>
    <row r="53317" spans="10:10" ht="13">
      <c r="J53317" s="169"/>
    </row>
    <row r="53318" spans="10:10" ht="13">
      <c r="J53318" s="169"/>
    </row>
    <row r="53319" spans="10:10" ht="13">
      <c r="J53319" s="169"/>
    </row>
    <row r="53320" spans="10:10" ht="13">
      <c r="J53320" s="169"/>
    </row>
    <row r="53321" spans="10:10" ht="13">
      <c r="J53321" s="169"/>
    </row>
    <row r="53322" spans="10:10" ht="13">
      <c r="J53322" s="169"/>
    </row>
    <row r="53323" spans="10:10" ht="13">
      <c r="J53323" s="169"/>
    </row>
    <row r="53324" spans="10:10" ht="13">
      <c r="J53324" s="169"/>
    </row>
    <row r="53325" spans="10:10" ht="13">
      <c r="J53325" s="169"/>
    </row>
    <row r="53326" spans="10:10" ht="13">
      <c r="J53326" s="169"/>
    </row>
    <row r="53327" spans="10:10" ht="13">
      <c r="J53327" s="169"/>
    </row>
    <row r="53328" spans="10:10" ht="13">
      <c r="J53328" s="169"/>
    </row>
    <row r="53329" spans="10:10" ht="13">
      <c r="J53329" s="169"/>
    </row>
    <row r="53330" spans="10:10" ht="13">
      <c r="J53330" s="169"/>
    </row>
    <row r="53331" spans="10:10" ht="13">
      <c r="J53331" s="169"/>
    </row>
    <row r="53332" spans="10:10" ht="13">
      <c r="J53332" s="169"/>
    </row>
    <row r="53333" spans="10:10" ht="13">
      <c r="J53333" s="169"/>
    </row>
    <row r="53334" spans="10:10" ht="13">
      <c r="J53334" s="169"/>
    </row>
    <row r="53335" spans="10:10" ht="13">
      <c r="J53335" s="169"/>
    </row>
    <row r="53336" spans="10:10" ht="13">
      <c r="J53336" s="169"/>
    </row>
    <row r="53337" spans="10:10" ht="13">
      <c r="J53337" s="169"/>
    </row>
    <row r="53338" spans="10:10" ht="13">
      <c r="J53338" s="169"/>
    </row>
    <row r="53339" spans="10:10" ht="13">
      <c r="J53339" s="169"/>
    </row>
    <row r="53340" spans="10:10" ht="13">
      <c r="J53340" s="169"/>
    </row>
    <row r="53341" spans="10:10" ht="13">
      <c r="J53341" s="169"/>
    </row>
    <row r="53342" spans="10:10" ht="13">
      <c r="J53342" s="169"/>
    </row>
    <row r="53343" spans="10:10" ht="13">
      <c r="J53343" s="169"/>
    </row>
    <row r="53344" spans="10:10" ht="13">
      <c r="J53344" s="169"/>
    </row>
    <row r="53345" spans="10:10" ht="13">
      <c r="J53345" s="169"/>
    </row>
    <row r="53346" spans="10:10" ht="13">
      <c r="J53346" s="169"/>
    </row>
    <row r="53347" spans="10:10" ht="13">
      <c r="J53347" s="169"/>
    </row>
    <row r="53348" spans="10:10" ht="13">
      <c r="J53348" s="169"/>
    </row>
    <row r="53349" spans="10:10" ht="13">
      <c r="J53349" s="169"/>
    </row>
    <row r="53350" spans="10:10" ht="13">
      <c r="J53350" s="169"/>
    </row>
    <row r="53351" spans="10:10" ht="13">
      <c r="J53351" s="169"/>
    </row>
    <row r="53352" spans="10:10" ht="13">
      <c r="J53352" s="169"/>
    </row>
    <row r="53353" spans="10:10" ht="13">
      <c r="J53353" s="169"/>
    </row>
    <row r="53354" spans="10:10" ht="13">
      <c r="J53354" s="169"/>
    </row>
    <row r="53355" spans="10:10" ht="13">
      <c r="J53355" s="169"/>
    </row>
    <row r="53356" spans="10:10" ht="13">
      <c r="J53356" s="169"/>
    </row>
    <row r="53357" spans="10:10" ht="13">
      <c r="J53357" s="169"/>
    </row>
    <row r="53358" spans="10:10" ht="13">
      <c r="J53358" s="169"/>
    </row>
    <row r="53359" spans="10:10" ht="13">
      <c r="J53359" s="169"/>
    </row>
    <row r="53360" spans="10:10" ht="13">
      <c r="J53360" s="169"/>
    </row>
    <row r="53361" spans="10:10" ht="13">
      <c r="J53361" s="169"/>
    </row>
    <row r="53362" spans="10:10" ht="13">
      <c r="J53362" s="169"/>
    </row>
    <row r="53363" spans="10:10" ht="13">
      <c r="J53363" s="169"/>
    </row>
    <row r="53364" spans="10:10" ht="13">
      <c r="J53364" s="169"/>
    </row>
    <row r="53365" spans="10:10" ht="13">
      <c r="J53365" s="169"/>
    </row>
    <row r="53366" spans="10:10" ht="13">
      <c r="J53366" s="169"/>
    </row>
    <row r="53367" spans="10:10" ht="13">
      <c r="J53367" s="169"/>
    </row>
    <row r="53368" spans="10:10" ht="13">
      <c r="J53368" s="169"/>
    </row>
    <row r="53369" spans="10:10" ht="13">
      <c r="J53369" s="169"/>
    </row>
    <row r="53370" spans="10:10" ht="13">
      <c r="J53370" s="169"/>
    </row>
    <row r="53371" spans="10:10" ht="13">
      <c r="J53371" s="169"/>
    </row>
    <row r="53372" spans="10:10" ht="13">
      <c r="J53372" s="169"/>
    </row>
    <row r="53373" spans="10:10" ht="13">
      <c r="J53373" s="169"/>
    </row>
    <row r="53374" spans="10:10" ht="13">
      <c r="J53374" s="169"/>
    </row>
    <row r="53375" spans="10:10" ht="13">
      <c r="J53375" s="169"/>
    </row>
    <row r="53376" spans="10:10" ht="13">
      <c r="J53376" s="169"/>
    </row>
    <row r="53377" spans="10:10" ht="13">
      <c r="J53377" s="169"/>
    </row>
    <row r="53378" spans="10:10" ht="13">
      <c r="J53378" s="169"/>
    </row>
    <row r="53379" spans="10:10" ht="13">
      <c r="J53379" s="169"/>
    </row>
    <row r="53380" spans="10:10" ht="13">
      <c r="J53380" s="169"/>
    </row>
    <row r="53381" spans="10:10" ht="13">
      <c r="J53381" s="169"/>
    </row>
    <row r="53382" spans="10:10" ht="13">
      <c r="J53382" s="169"/>
    </row>
    <row r="53383" spans="10:10" ht="13">
      <c r="J53383" s="169"/>
    </row>
    <row r="53384" spans="10:10" ht="13">
      <c r="J53384" s="169"/>
    </row>
    <row r="53385" spans="10:10" ht="13">
      <c r="J53385" s="169"/>
    </row>
    <row r="53386" spans="10:10" ht="13">
      <c r="J53386" s="169"/>
    </row>
    <row r="53387" spans="10:10" ht="13">
      <c r="J53387" s="169"/>
    </row>
    <row r="53388" spans="10:10" ht="13">
      <c r="J53388" s="169"/>
    </row>
    <row r="53389" spans="10:10" ht="13">
      <c r="J53389" s="169"/>
    </row>
    <row r="53390" spans="10:10" ht="13">
      <c r="J53390" s="169"/>
    </row>
    <row r="53391" spans="10:10" ht="13">
      <c r="J53391" s="169"/>
    </row>
    <row r="53392" spans="10:10" ht="13">
      <c r="J53392" s="169"/>
    </row>
    <row r="53393" spans="10:10" ht="13">
      <c r="J53393" s="169"/>
    </row>
    <row r="53394" spans="10:10" ht="13">
      <c r="J53394" s="169"/>
    </row>
    <row r="53395" spans="10:10" ht="13">
      <c r="J53395" s="169"/>
    </row>
    <row r="53396" spans="10:10" ht="13">
      <c r="J53396" s="169"/>
    </row>
    <row r="53397" spans="10:10" ht="13">
      <c r="J53397" s="169"/>
    </row>
    <row r="53398" spans="10:10" ht="13">
      <c r="J53398" s="169"/>
    </row>
    <row r="53399" spans="10:10" ht="13">
      <c r="J53399" s="169"/>
    </row>
    <row r="53400" spans="10:10" ht="13">
      <c r="J53400" s="169"/>
    </row>
    <row r="53401" spans="10:10" ht="13">
      <c r="J53401" s="169"/>
    </row>
    <row r="53402" spans="10:10" ht="13">
      <c r="J53402" s="169"/>
    </row>
    <row r="53403" spans="10:10" ht="13">
      <c r="J53403" s="169"/>
    </row>
    <row r="53404" spans="10:10" ht="13">
      <c r="J53404" s="169"/>
    </row>
    <row r="53405" spans="10:10" ht="13">
      <c r="J53405" s="169"/>
    </row>
    <row r="53406" spans="10:10" ht="13">
      <c r="J53406" s="169"/>
    </row>
    <row r="53407" spans="10:10" ht="13">
      <c r="J53407" s="169"/>
    </row>
    <row r="53408" spans="10:10" ht="13">
      <c r="J53408" s="169"/>
    </row>
    <row r="53409" spans="10:10" ht="13">
      <c r="J53409" s="169"/>
    </row>
    <row r="53410" spans="10:10" ht="13">
      <c r="J53410" s="169"/>
    </row>
    <row r="53411" spans="10:10" ht="13">
      <c r="J53411" s="169"/>
    </row>
    <row r="53412" spans="10:10" ht="13">
      <c r="J53412" s="169"/>
    </row>
    <row r="53413" spans="10:10" ht="13">
      <c r="J53413" s="169"/>
    </row>
    <row r="53414" spans="10:10" ht="13">
      <c r="J53414" s="169"/>
    </row>
    <row r="53415" spans="10:10" ht="13">
      <c r="J53415" s="169"/>
    </row>
    <row r="53416" spans="10:10" ht="13">
      <c r="J53416" s="169"/>
    </row>
    <row r="53417" spans="10:10" ht="13">
      <c r="J53417" s="169"/>
    </row>
    <row r="53418" spans="10:10" ht="13">
      <c r="J53418" s="169"/>
    </row>
    <row r="53419" spans="10:10" ht="13">
      <c r="J53419" s="169"/>
    </row>
    <row r="53420" spans="10:10" ht="13">
      <c r="J53420" s="169"/>
    </row>
    <row r="53421" spans="10:10" ht="13">
      <c r="J53421" s="169"/>
    </row>
    <row r="53422" spans="10:10" ht="13">
      <c r="J53422" s="169"/>
    </row>
    <row r="53423" spans="10:10" ht="13">
      <c r="J53423" s="169"/>
    </row>
    <row r="53424" spans="10:10" ht="13">
      <c r="J53424" s="169"/>
    </row>
    <row r="53425" spans="10:10" ht="13">
      <c r="J53425" s="169"/>
    </row>
    <row r="53426" spans="10:10" ht="13">
      <c r="J53426" s="169"/>
    </row>
    <row r="53427" spans="10:10" ht="13">
      <c r="J53427" s="169"/>
    </row>
    <row r="53428" spans="10:10" ht="13">
      <c r="J53428" s="169"/>
    </row>
    <row r="53429" spans="10:10" ht="13">
      <c r="J53429" s="169"/>
    </row>
    <row r="53430" spans="10:10" ht="13">
      <c r="J53430" s="169"/>
    </row>
    <row r="53431" spans="10:10" ht="13">
      <c r="J53431" s="169"/>
    </row>
    <row r="53432" spans="10:10" ht="13">
      <c r="J53432" s="169"/>
    </row>
    <row r="53433" spans="10:10" ht="13">
      <c r="J53433" s="169"/>
    </row>
    <row r="53434" spans="10:10" ht="13">
      <c r="J53434" s="169"/>
    </row>
    <row r="53435" spans="10:10" ht="13">
      <c r="J53435" s="169"/>
    </row>
    <row r="53436" spans="10:10" ht="13">
      <c r="J53436" s="169"/>
    </row>
    <row r="53437" spans="10:10" ht="13">
      <c r="J53437" s="169"/>
    </row>
    <row r="53438" spans="10:10" ht="13">
      <c r="J53438" s="169"/>
    </row>
    <row r="53439" spans="10:10" ht="13">
      <c r="J53439" s="169"/>
    </row>
    <row r="53440" spans="10:10" ht="13">
      <c r="J53440" s="169"/>
    </row>
    <row r="53441" spans="10:10" ht="13">
      <c r="J53441" s="169"/>
    </row>
    <row r="53442" spans="10:10" ht="13">
      <c r="J53442" s="169"/>
    </row>
    <row r="53443" spans="10:10" ht="13">
      <c r="J53443" s="169"/>
    </row>
    <row r="53444" spans="10:10" ht="13">
      <c r="J53444" s="169"/>
    </row>
    <row r="53445" spans="10:10" ht="13">
      <c r="J53445" s="169"/>
    </row>
    <row r="53446" spans="10:10" ht="13">
      <c r="J53446" s="169"/>
    </row>
    <row r="53447" spans="10:10" ht="13">
      <c r="J53447" s="169"/>
    </row>
    <row r="53448" spans="10:10" ht="13">
      <c r="J53448" s="169"/>
    </row>
    <row r="53449" spans="10:10" ht="13">
      <c r="J53449" s="169"/>
    </row>
    <row r="53450" spans="10:10" ht="13">
      <c r="J53450" s="169"/>
    </row>
    <row r="53451" spans="10:10" ht="13">
      <c r="J53451" s="169"/>
    </row>
    <row r="53452" spans="10:10" ht="13">
      <c r="J53452" s="169"/>
    </row>
    <row r="53453" spans="10:10" ht="13">
      <c r="J53453" s="169"/>
    </row>
    <row r="53454" spans="10:10" ht="13">
      <c r="J53454" s="169"/>
    </row>
    <row r="53455" spans="10:10" ht="13">
      <c r="J53455" s="169"/>
    </row>
    <row r="53456" spans="10:10" ht="13">
      <c r="J53456" s="169"/>
    </row>
    <row r="53457" spans="10:10" ht="13">
      <c r="J53457" s="169"/>
    </row>
    <row r="53458" spans="10:10" ht="13">
      <c r="J53458" s="169"/>
    </row>
    <row r="53459" spans="10:10" ht="13">
      <c r="J53459" s="169"/>
    </row>
    <row r="53460" spans="10:10" ht="13">
      <c r="J53460" s="169"/>
    </row>
    <row r="53461" spans="10:10" ht="13">
      <c r="J53461" s="169"/>
    </row>
    <row r="53462" spans="10:10" ht="13">
      <c r="J53462" s="169"/>
    </row>
    <row r="53463" spans="10:10" ht="13">
      <c r="J53463" s="169"/>
    </row>
    <row r="53464" spans="10:10" ht="13">
      <c r="J53464" s="169"/>
    </row>
    <row r="53465" spans="10:10" ht="13">
      <c r="J53465" s="169"/>
    </row>
    <row r="53466" spans="10:10" ht="13">
      <c r="J53466" s="169"/>
    </row>
    <row r="53467" spans="10:10" ht="13">
      <c r="J53467" s="169"/>
    </row>
    <row r="53468" spans="10:10" ht="13">
      <c r="J53468" s="169"/>
    </row>
    <row r="53469" spans="10:10" ht="13">
      <c r="J53469" s="169"/>
    </row>
    <row r="53470" spans="10:10" ht="13">
      <c r="J53470" s="169"/>
    </row>
    <row r="53471" spans="10:10" ht="13">
      <c r="J53471" s="169"/>
    </row>
    <row r="53472" spans="10:10" ht="13">
      <c r="J53472" s="169"/>
    </row>
    <row r="53473" spans="10:10" ht="13">
      <c r="J53473" s="169"/>
    </row>
    <row r="53474" spans="10:10" ht="13">
      <c r="J53474" s="169"/>
    </row>
    <row r="53475" spans="10:10" ht="13">
      <c r="J53475" s="169"/>
    </row>
    <row r="53476" spans="10:10" ht="13">
      <c r="J53476" s="169"/>
    </row>
    <row r="53477" spans="10:10" ht="13">
      <c r="J53477" s="169"/>
    </row>
    <row r="53478" spans="10:10" ht="13">
      <c r="J53478" s="169"/>
    </row>
    <row r="53479" spans="10:10" ht="13">
      <c r="J53479" s="169"/>
    </row>
    <row r="53480" spans="10:10" ht="13">
      <c r="J53480" s="169"/>
    </row>
    <row r="53481" spans="10:10" ht="13">
      <c r="J53481" s="169"/>
    </row>
    <row r="53482" spans="10:10" ht="13">
      <c r="J53482" s="169"/>
    </row>
    <row r="53483" spans="10:10" ht="13">
      <c r="J53483" s="169"/>
    </row>
    <row r="53484" spans="10:10" ht="13">
      <c r="J53484" s="169"/>
    </row>
    <row r="53485" spans="10:10" ht="13">
      <c r="J53485" s="169"/>
    </row>
    <row r="53486" spans="10:10" ht="13">
      <c r="J53486" s="169"/>
    </row>
    <row r="53487" spans="10:10" ht="13">
      <c r="J53487" s="169"/>
    </row>
    <row r="53488" spans="10:10" ht="13">
      <c r="J53488" s="169"/>
    </row>
    <row r="53489" spans="10:10" ht="13">
      <c r="J53489" s="169"/>
    </row>
    <row r="53490" spans="10:10" ht="13">
      <c r="J53490" s="169"/>
    </row>
    <row r="53491" spans="10:10" ht="13">
      <c r="J53491" s="169"/>
    </row>
    <row r="53492" spans="10:10" ht="13">
      <c r="J53492" s="169"/>
    </row>
    <row r="53493" spans="10:10" ht="13">
      <c r="J53493" s="169"/>
    </row>
    <row r="53494" spans="10:10" ht="13">
      <c r="J53494" s="169"/>
    </row>
    <row r="53495" spans="10:10" ht="13">
      <c r="J53495" s="169"/>
    </row>
    <row r="53496" spans="10:10" ht="13">
      <c r="J53496" s="169"/>
    </row>
    <row r="53497" spans="10:10" ht="13">
      <c r="J53497" s="169"/>
    </row>
    <row r="53498" spans="10:10" ht="13">
      <c r="J53498" s="169"/>
    </row>
    <row r="53499" spans="10:10" ht="13">
      <c r="J53499" s="169"/>
    </row>
    <row r="53500" spans="10:10" ht="13">
      <c r="J53500" s="169"/>
    </row>
    <row r="53501" spans="10:10" ht="13">
      <c r="J53501" s="169"/>
    </row>
    <row r="53502" spans="10:10" ht="13">
      <c r="J53502" s="169"/>
    </row>
    <row r="53503" spans="10:10" ht="13">
      <c r="J53503" s="169"/>
    </row>
    <row r="53504" spans="10:10" ht="13">
      <c r="J53504" s="169"/>
    </row>
    <row r="53505" spans="10:10" ht="13">
      <c r="J53505" s="169"/>
    </row>
    <row r="53506" spans="10:10" ht="13">
      <c r="J53506" s="169"/>
    </row>
    <row r="53507" spans="10:10" ht="13">
      <c r="J53507" s="169"/>
    </row>
    <row r="53508" spans="10:10" ht="13">
      <c r="J53508" s="169"/>
    </row>
    <row r="53509" spans="10:10" ht="13">
      <c r="J53509" s="169"/>
    </row>
    <row r="53510" spans="10:10" ht="13">
      <c r="J53510" s="169"/>
    </row>
    <row r="53511" spans="10:10" ht="13">
      <c r="J53511" s="169"/>
    </row>
    <row r="53512" spans="10:10" ht="13">
      <c r="J53512" s="169"/>
    </row>
    <row r="53513" spans="10:10" ht="13">
      <c r="J53513" s="169"/>
    </row>
    <row r="53514" spans="10:10" ht="13">
      <c r="J53514" s="169"/>
    </row>
    <row r="53515" spans="10:10" ht="13">
      <c r="J53515" s="169"/>
    </row>
    <row r="53516" spans="10:10" ht="13">
      <c r="J53516" s="169"/>
    </row>
    <row r="53517" spans="10:10" ht="13">
      <c r="J53517" s="169"/>
    </row>
    <row r="53518" spans="10:10" ht="13">
      <c r="J53518" s="169"/>
    </row>
    <row r="53519" spans="10:10" ht="13">
      <c r="J53519" s="169"/>
    </row>
    <row r="53520" spans="10:10" ht="13">
      <c r="J53520" s="169"/>
    </row>
    <row r="53521" spans="10:10" ht="13">
      <c r="J53521" s="169"/>
    </row>
    <row r="53522" spans="10:10" ht="13">
      <c r="J53522" s="169"/>
    </row>
    <row r="53523" spans="10:10" ht="13">
      <c r="J53523" s="169"/>
    </row>
    <row r="53524" spans="10:10" ht="13">
      <c r="J53524" s="169"/>
    </row>
    <row r="53525" spans="10:10" ht="13">
      <c r="J53525" s="169"/>
    </row>
    <row r="53526" spans="10:10" ht="13">
      <c r="J53526" s="169"/>
    </row>
    <row r="53527" spans="10:10" ht="13">
      <c r="J53527" s="169"/>
    </row>
    <row r="53528" spans="10:10" ht="13">
      <c r="J53528" s="169"/>
    </row>
    <row r="53529" spans="10:10" ht="13">
      <c r="J53529" s="169"/>
    </row>
    <row r="53530" spans="10:10" ht="13">
      <c r="J53530" s="169"/>
    </row>
    <row r="53531" spans="10:10" ht="13">
      <c r="J53531" s="169"/>
    </row>
    <row r="53532" spans="10:10" ht="13">
      <c r="J53532" s="169"/>
    </row>
    <row r="53533" spans="10:10" ht="13">
      <c r="J53533" s="169"/>
    </row>
    <row r="53534" spans="10:10" ht="13">
      <c r="J53534" s="169"/>
    </row>
    <row r="53535" spans="10:10" ht="13">
      <c r="J53535" s="169"/>
    </row>
    <row r="53536" spans="10:10" ht="13">
      <c r="J53536" s="169"/>
    </row>
    <row r="53537" spans="10:10" ht="13">
      <c r="J53537" s="169"/>
    </row>
    <row r="53538" spans="10:10" ht="13">
      <c r="J53538" s="169"/>
    </row>
    <row r="53539" spans="10:10" ht="13">
      <c r="J53539" s="169"/>
    </row>
    <row r="53540" spans="10:10" ht="13">
      <c r="J53540" s="169"/>
    </row>
    <row r="53541" spans="10:10" ht="13">
      <c r="J53541" s="169"/>
    </row>
    <row r="53542" spans="10:10" ht="13">
      <c r="J53542" s="169"/>
    </row>
    <row r="53543" spans="10:10" ht="13">
      <c r="J53543" s="169"/>
    </row>
    <row r="53544" spans="10:10" ht="13">
      <c r="J53544" s="169"/>
    </row>
    <row r="53545" spans="10:10" ht="13">
      <c r="J53545" s="169"/>
    </row>
    <row r="53546" spans="10:10" ht="13">
      <c r="J53546" s="169"/>
    </row>
    <row r="53547" spans="10:10" ht="13">
      <c r="J53547" s="169"/>
    </row>
    <row r="53548" spans="10:10" ht="13">
      <c r="J53548" s="169"/>
    </row>
    <row r="53549" spans="10:10" ht="13">
      <c r="J53549" s="169"/>
    </row>
    <row r="53550" spans="10:10" ht="13">
      <c r="J53550" s="169"/>
    </row>
    <row r="53551" spans="10:10" ht="13">
      <c r="J53551" s="169"/>
    </row>
    <row r="53552" spans="10:10" ht="13">
      <c r="J53552" s="169"/>
    </row>
    <row r="53553" spans="10:10" ht="13">
      <c r="J53553" s="169"/>
    </row>
    <row r="53554" spans="10:10" ht="13">
      <c r="J53554" s="169"/>
    </row>
    <row r="53555" spans="10:10" ht="13">
      <c r="J53555" s="169"/>
    </row>
    <row r="53556" spans="10:10" ht="13">
      <c r="J53556" s="169"/>
    </row>
    <row r="53557" spans="10:10" ht="13">
      <c r="J53557" s="169"/>
    </row>
    <row r="53558" spans="10:10" ht="13">
      <c r="J53558" s="169"/>
    </row>
    <row r="53559" spans="10:10" ht="13">
      <c r="J53559" s="169"/>
    </row>
    <row r="53560" spans="10:10" ht="13">
      <c r="J53560" s="169"/>
    </row>
    <row r="53561" spans="10:10" ht="13">
      <c r="J53561" s="169"/>
    </row>
    <row r="53562" spans="10:10" ht="13">
      <c r="J53562" s="169"/>
    </row>
    <row r="53563" spans="10:10" ht="13">
      <c r="J53563" s="169"/>
    </row>
    <row r="53564" spans="10:10" ht="13">
      <c r="J53564" s="169"/>
    </row>
    <row r="53565" spans="10:10" ht="13">
      <c r="J53565" s="169"/>
    </row>
    <row r="53566" spans="10:10" ht="13">
      <c r="J53566" s="169"/>
    </row>
    <row r="53567" spans="10:10" ht="13">
      <c r="J53567" s="169"/>
    </row>
    <row r="53568" spans="10:10" ht="13">
      <c r="J53568" s="169"/>
    </row>
    <row r="53569" spans="10:10" ht="13">
      <c r="J53569" s="169"/>
    </row>
    <row r="53570" spans="10:10" ht="13">
      <c r="J53570" s="169"/>
    </row>
    <row r="53571" spans="10:10" ht="13">
      <c r="J53571" s="169"/>
    </row>
    <row r="53572" spans="10:10" ht="13">
      <c r="J53572" s="169"/>
    </row>
    <row r="53573" spans="10:10" ht="13">
      <c r="J53573" s="169"/>
    </row>
    <row r="53574" spans="10:10" ht="13">
      <c r="J53574" s="169"/>
    </row>
    <row r="53575" spans="10:10" ht="13">
      <c r="J53575" s="169"/>
    </row>
    <row r="53576" spans="10:10" ht="13">
      <c r="J53576" s="169"/>
    </row>
    <row r="53577" spans="10:10" ht="13">
      <c r="J53577" s="169"/>
    </row>
    <row r="53578" spans="10:10" ht="13">
      <c r="J53578" s="169"/>
    </row>
    <row r="53579" spans="10:10" ht="13">
      <c r="J53579" s="169"/>
    </row>
    <row r="53580" spans="10:10" ht="13">
      <c r="J53580" s="169"/>
    </row>
    <row r="53581" spans="10:10" ht="13">
      <c r="J53581" s="169"/>
    </row>
    <row r="53582" spans="10:10" ht="13">
      <c r="J53582" s="169"/>
    </row>
    <row r="53583" spans="10:10" ht="13">
      <c r="J53583" s="169"/>
    </row>
    <row r="53584" spans="10:10" ht="13">
      <c r="J53584" s="169"/>
    </row>
    <row r="53585" spans="10:10" ht="13">
      <c r="J53585" s="169"/>
    </row>
    <row r="53586" spans="10:10" ht="13">
      <c r="J53586" s="169"/>
    </row>
    <row r="53587" spans="10:10" ht="13">
      <c r="J53587" s="169"/>
    </row>
    <row r="53588" spans="10:10" ht="13">
      <c r="J53588" s="169"/>
    </row>
    <row r="53589" spans="10:10" ht="13">
      <c r="J53589" s="169"/>
    </row>
    <row r="53590" spans="10:10" ht="13">
      <c r="J53590" s="169"/>
    </row>
    <row r="53591" spans="10:10" ht="13">
      <c r="J53591" s="169"/>
    </row>
    <row r="53592" spans="10:10" ht="13">
      <c r="J53592" s="169"/>
    </row>
    <row r="53593" spans="10:10" ht="13">
      <c r="J53593" s="169"/>
    </row>
    <row r="53594" spans="10:10" ht="13">
      <c r="J53594" s="169"/>
    </row>
    <row r="53595" spans="10:10" ht="13">
      <c r="J53595" s="169"/>
    </row>
    <row r="53596" spans="10:10" ht="13">
      <c r="J53596" s="169"/>
    </row>
    <row r="53597" spans="10:10" ht="13">
      <c r="J53597" s="169"/>
    </row>
    <row r="53598" spans="10:10" ht="13">
      <c r="J53598" s="169"/>
    </row>
    <row r="53599" spans="10:10" ht="13">
      <c r="J53599" s="169"/>
    </row>
    <row r="53600" spans="10:10" ht="13">
      <c r="J53600" s="169"/>
    </row>
    <row r="53601" spans="10:10" ht="13">
      <c r="J53601" s="169"/>
    </row>
    <row r="53602" spans="10:10" ht="13">
      <c r="J53602" s="169"/>
    </row>
    <row r="53603" spans="10:10" ht="13">
      <c r="J53603" s="169"/>
    </row>
    <row r="53604" spans="10:10" ht="13">
      <c r="J53604" s="169"/>
    </row>
    <row r="53605" spans="10:10" ht="13">
      <c r="J53605" s="169"/>
    </row>
    <row r="53606" spans="10:10" ht="13">
      <c r="J53606" s="169"/>
    </row>
    <row r="53607" spans="10:10" ht="13">
      <c r="J53607" s="169"/>
    </row>
    <row r="53608" spans="10:10" ht="13">
      <c r="J53608" s="169"/>
    </row>
    <row r="53609" spans="10:10" ht="13">
      <c r="J53609" s="169"/>
    </row>
    <row r="53610" spans="10:10" ht="13">
      <c r="J53610" s="169"/>
    </row>
    <row r="53611" spans="10:10" ht="13">
      <c r="J53611" s="169"/>
    </row>
    <row r="53612" spans="10:10" ht="13">
      <c r="J53612" s="169"/>
    </row>
    <row r="53613" spans="10:10" ht="13">
      <c r="J53613" s="169"/>
    </row>
    <row r="53614" spans="10:10" ht="13">
      <c r="J53614" s="169"/>
    </row>
    <row r="53615" spans="10:10" ht="13">
      <c r="J53615" s="169"/>
    </row>
    <row r="53616" spans="10:10" ht="13">
      <c r="J53616" s="169"/>
    </row>
    <row r="53617" spans="10:10" ht="13">
      <c r="J53617" s="169"/>
    </row>
    <row r="53618" spans="10:10" ht="13">
      <c r="J53618" s="169"/>
    </row>
    <row r="53619" spans="10:10" ht="13">
      <c r="J53619" s="169"/>
    </row>
    <row r="53620" spans="10:10" ht="13">
      <c r="J53620" s="169"/>
    </row>
    <row r="53621" spans="10:10" ht="13">
      <c r="J53621" s="169"/>
    </row>
    <row r="53622" spans="10:10" ht="13">
      <c r="J53622" s="169"/>
    </row>
    <row r="53623" spans="10:10" ht="13">
      <c r="J53623" s="169"/>
    </row>
    <row r="53624" spans="10:10" ht="13">
      <c r="J53624" s="169"/>
    </row>
    <row r="53625" spans="10:10" ht="13">
      <c r="J53625" s="169"/>
    </row>
    <row r="53626" spans="10:10" ht="13">
      <c r="J53626" s="169"/>
    </row>
    <row r="53627" spans="10:10" ht="13">
      <c r="J53627" s="169"/>
    </row>
    <row r="53628" spans="10:10" ht="13">
      <c r="J53628" s="169"/>
    </row>
    <row r="53629" spans="10:10" ht="13">
      <c r="J53629" s="169"/>
    </row>
    <row r="53630" spans="10:10" ht="13">
      <c r="J53630" s="169"/>
    </row>
    <row r="53631" spans="10:10" ht="13">
      <c r="J53631" s="169"/>
    </row>
    <row r="53632" spans="10:10" ht="13">
      <c r="J53632" s="169"/>
    </row>
    <row r="53633" spans="10:10" ht="13">
      <c r="J53633" s="169"/>
    </row>
    <row r="53634" spans="10:10" ht="13">
      <c r="J53634" s="169"/>
    </row>
    <row r="53635" spans="10:10" ht="13">
      <c r="J53635" s="169"/>
    </row>
    <row r="53636" spans="10:10" ht="13">
      <c r="J53636" s="169"/>
    </row>
    <row r="53637" spans="10:10" ht="13">
      <c r="J53637" s="169"/>
    </row>
    <row r="53638" spans="10:10" ht="13">
      <c r="J53638" s="169"/>
    </row>
    <row r="53639" spans="10:10" ht="13">
      <c r="J53639" s="169"/>
    </row>
    <row r="53640" spans="10:10" ht="13">
      <c r="J53640" s="169"/>
    </row>
    <row r="53641" spans="10:10" ht="13">
      <c r="J53641" s="169"/>
    </row>
    <row r="53642" spans="10:10" ht="13">
      <c r="J53642" s="169"/>
    </row>
    <row r="53643" spans="10:10" ht="13">
      <c r="J53643" s="169"/>
    </row>
    <row r="53644" spans="10:10" ht="13">
      <c r="J53644" s="169"/>
    </row>
    <row r="53645" spans="10:10" ht="13">
      <c r="J53645" s="169"/>
    </row>
    <row r="53646" spans="10:10" ht="13">
      <c r="J53646" s="169"/>
    </row>
    <row r="53647" spans="10:10" ht="13">
      <c r="J53647" s="169"/>
    </row>
    <row r="53648" spans="10:10" ht="13">
      <c r="J53648" s="169"/>
    </row>
    <row r="53649" spans="10:10" ht="13">
      <c r="J53649" s="169"/>
    </row>
    <row r="53650" spans="10:10" ht="13">
      <c r="J53650" s="169"/>
    </row>
    <row r="53651" spans="10:10" ht="13">
      <c r="J53651" s="169"/>
    </row>
    <row r="53652" spans="10:10" ht="13">
      <c r="J53652" s="169"/>
    </row>
    <row r="53653" spans="10:10" ht="13">
      <c r="J53653" s="169"/>
    </row>
    <row r="53654" spans="10:10" ht="13">
      <c r="J53654" s="169"/>
    </row>
    <row r="53655" spans="10:10" ht="13">
      <c r="J53655" s="169"/>
    </row>
    <row r="53656" spans="10:10" ht="13">
      <c r="J53656" s="169"/>
    </row>
    <row r="53657" spans="10:10" ht="13">
      <c r="J53657" s="169"/>
    </row>
    <row r="53658" spans="10:10" ht="13">
      <c r="J53658" s="169"/>
    </row>
    <row r="53659" spans="10:10" ht="13">
      <c r="J53659" s="169"/>
    </row>
    <row r="53660" spans="10:10" ht="13">
      <c r="J53660" s="169"/>
    </row>
    <row r="53661" spans="10:10" ht="13">
      <c r="J53661" s="169"/>
    </row>
    <row r="53662" spans="10:10" ht="13">
      <c r="J53662" s="169"/>
    </row>
    <row r="53663" spans="10:10" ht="13">
      <c r="J53663" s="169"/>
    </row>
    <row r="53664" spans="10:10" ht="13">
      <c r="J53664" s="169"/>
    </row>
    <row r="53665" spans="10:10" ht="13">
      <c r="J53665" s="169"/>
    </row>
    <row r="53666" spans="10:10" ht="13">
      <c r="J53666" s="169"/>
    </row>
    <row r="53667" spans="10:10" ht="13">
      <c r="J53667" s="169"/>
    </row>
    <row r="53668" spans="10:10" ht="13">
      <c r="J53668" s="169"/>
    </row>
    <row r="53669" spans="10:10" ht="13">
      <c r="J53669" s="169"/>
    </row>
    <row r="53670" spans="10:10" ht="13">
      <c r="J53670" s="169"/>
    </row>
    <row r="53671" spans="10:10" ht="13">
      <c r="J53671" s="169"/>
    </row>
    <row r="53672" spans="10:10" ht="13">
      <c r="J53672" s="169"/>
    </row>
    <row r="53673" spans="10:10" ht="13">
      <c r="J53673" s="169"/>
    </row>
    <row r="53674" spans="10:10" ht="13">
      <c r="J53674" s="169"/>
    </row>
    <row r="53675" spans="10:10" ht="13">
      <c r="J53675" s="169"/>
    </row>
    <row r="53676" spans="10:10" ht="13">
      <c r="J53676" s="169"/>
    </row>
    <row r="53677" spans="10:10" ht="13">
      <c r="J53677" s="169"/>
    </row>
    <row r="53678" spans="10:10" ht="13">
      <c r="J53678" s="169"/>
    </row>
    <row r="53679" spans="10:10" ht="13">
      <c r="J53679" s="169"/>
    </row>
    <row r="53680" spans="10:10" ht="13">
      <c r="J53680" s="169"/>
    </row>
    <row r="53681" spans="10:10" ht="13">
      <c r="J53681" s="169"/>
    </row>
    <row r="53682" spans="10:10" ht="13">
      <c r="J53682" s="169"/>
    </row>
    <row r="53683" spans="10:10" ht="13">
      <c r="J53683" s="169"/>
    </row>
    <row r="53684" spans="10:10" ht="13">
      <c r="J53684" s="169"/>
    </row>
    <row r="53685" spans="10:10" ht="13">
      <c r="J53685" s="169"/>
    </row>
    <row r="53686" spans="10:10" ht="13">
      <c r="J53686" s="169"/>
    </row>
    <row r="53687" spans="10:10" ht="13">
      <c r="J53687" s="169"/>
    </row>
    <row r="53688" spans="10:10" ht="13">
      <c r="J53688" s="169"/>
    </row>
    <row r="53689" spans="10:10" ht="13">
      <c r="J53689" s="169"/>
    </row>
    <row r="53690" spans="10:10" ht="13">
      <c r="J53690" s="169"/>
    </row>
    <row r="53691" spans="10:10" ht="13">
      <c r="J53691" s="169"/>
    </row>
    <row r="53692" spans="10:10" ht="13">
      <c r="J53692" s="169"/>
    </row>
    <row r="53693" spans="10:10" ht="13">
      <c r="J53693" s="169"/>
    </row>
    <row r="53694" spans="10:10" ht="13">
      <c r="J53694" s="169"/>
    </row>
    <row r="53695" spans="10:10" ht="13">
      <c r="J53695" s="169"/>
    </row>
    <row r="53696" spans="10:10" ht="13">
      <c r="J53696" s="169"/>
    </row>
    <row r="53697" spans="10:10" ht="13">
      <c r="J53697" s="169"/>
    </row>
    <row r="53698" spans="10:10" ht="13">
      <c r="J53698" s="169"/>
    </row>
    <row r="53699" spans="10:10" ht="13">
      <c r="J53699" s="169"/>
    </row>
    <row r="53700" spans="10:10" ht="13">
      <c r="J53700" s="169"/>
    </row>
    <row r="53701" spans="10:10" ht="13">
      <c r="J53701" s="169"/>
    </row>
    <row r="53702" spans="10:10" ht="13">
      <c r="J53702" s="169"/>
    </row>
    <row r="53703" spans="10:10" ht="13">
      <c r="J53703" s="169"/>
    </row>
    <row r="53704" spans="10:10" ht="13">
      <c r="J53704" s="169"/>
    </row>
    <row r="53705" spans="10:10" ht="13">
      <c r="J53705" s="169"/>
    </row>
    <row r="53706" spans="10:10" ht="13">
      <c r="J53706" s="169"/>
    </row>
    <row r="53707" spans="10:10" ht="13">
      <c r="J53707" s="169"/>
    </row>
    <row r="53708" spans="10:10" ht="13">
      <c r="J53708" s="169"/>
    </row>
    <row r="53709" spans="10:10" ht="13">
      <c r="J53709" s="169"/>
    </row>
    <row r="53710" spans="10:10" ht="13">
      <c r="J53710" s="169"/>
    </row>
    <row r="53711" spans="10:10" ht="13">
      <c r="J53711" s="169"/>
    </row>
    <row r="53712" spans="10:10" ht="13">
      <c r="J53712" s="169"/>
    </row>
    <row r="53713" spans="10:10" ht="13">
      <c r="J53713" s="169"/>
    </row>
    <row r="53714" spans="10:10" ht="13">
      <c r="J53714" s="169"/>
    </row>
    <row r="53715" spans="10:10" ht="13">
      <c r="J53715" s="169"/>
    </row>
    <row r="53716" spans="10:10" ht="13">
      <c r="J53716" s="169"/>
    </row>
    <row r="53717" spans="10:10" ht="13">
      <c r="J53717" s="169"/>
    </row>
    <row r="53718" spans="10:10" ht="13">
      <c r="J53718" s="169"/>
    </row>
    <row r="53719" spans="10:10" ht="13">
      <c r="J53719" s="169"/>
    </row>
    <row r="53720" spans="10:10" ht="13">
      <c r="J53720" s="169"/>
    </row>
    <row r="53721" spans="10:10" ht="13">
      <c r="J53721" s="169"/>
    </row>
    <row r="53722" spans="10:10" ht="13">
      <c r="J53722" s="169"/>
    </row>
    <row r="53723" spans="10:10" ht="13">
      <c r="J53723" s="169"/>
    </row>
    <row r="53724" spans="10:10" ht="13">
      <c r="J53724" s="169"/>
    </row>
    <row r="53725" spans="10:10" ht="13">
      <c r="J53725" s="169"/>
    </row>
    <row r="53726" spans="10:10" ht="13">
      <c r="J53726" s="169"/>
    </row>
    <row r="53727" spans="10:10" ht="13">
      <c r="J53727" s="169"/>
    </row>
    <row r="53728" spans="10:10" ht="13">
      <c r="J53728" s="169"/>
    </row>
    <row r="53729" spans="10:10" ht="13">
      <c r="J53729" s="169"/>
    </row>
    <row r="53730" spans="10:10" ht="13">
      <c r="J53730" s="169"/>
    </row>
    <row r="53731" spans="10:10" ht="13">
      <c r="J53731" s="169"/>
    </row>
    <row r="53732" spans="10:10" ht="13">
      <c r="J53732" s="169"/>
    </row>
    <row r="53733" spans="10:10" ht="13">
      <c r="J53733" s="169"/>
    </row>
    <row r="53734" spans="10:10" ht="13">
      <c r="J53734" s="169"/>
    </row>
    <row r="53735" spans="10:10" ht="13">
      <c r="J53735" s="169"/>
    </row>
    <row r="53736" spans="10:10" ht="13">
      <c r="J53736" s="169"/>
    </row>
    <row r="53737" spans="10:10" ht="13">
      <c r="J53737" s="169"/>
    </row>
    <row r="53738" spans="10:10" ht="13">
      <c r="J53738" s="169"/>
    </row>
    <row r="53739" spans="10:10" ht="13">
      <c r="J53739" s="169"/>
    </row>
    <row r="53740" spans="10:10" ht="13">
      <c r="J53740" s="169"/>
    </row>
    <row r="53741" spans="10:10" ht="13">
      <c r="J53741" s="169"/>
    </row>
    <row r="53742" spans="10:10" ht="13">
      <c r="J53742" s="169"/>
    </row>
    <row r="53743" spans="10:10" ht="13">
      <c r="J53743" s="169"/>
    </row>
    <row r="53744" spans="10:10" ht="13">
      <c r="J53744" s="169"/>
    </row>
    <row r="53745" spans="10:10" ht="13">
      <c r="J53745" s="169"/>
    </row>
    <row r="53746" spans="10:10" ht="13">
      <c r="J53746" s="169"/>
    </row>
    <row r="53747" spans="10:10" ht="13">
      <c r="J53747" s="169"/>
    </row>
    <row r="53748" spans="10:10" ht="13">
      <c r="J53748" s="169"/>
    </row>
    <row r="53749" spans="10:10" ht="13">
      <c r="J53749" s="169"/>
    </row>
    <row r="53750" spans="10:10" ht="13">
      <c r="J53750" s="169"/>
    </row>
    <row r="53751" spans="10:10" ht="13">
      <c r="J53751" s="169"/>
    </row>
    <row r="53752" spans="10:10" ht="13">
      <c r="J53752" s="169"/>
    </row>
    <row r="53753" spans="10:10" ht="13">
      <c r="J53753" s="169"/>
    </row>
    <row r="53754" spans="10:10" ht="13">
      <c r="J53754" s="169"/>
    </row>
    <row r="53755" spans="10:10" ht="13">
      <c r="J53755" s="169"/>
    </row>
    <row r="53756" spans="10:10" ht="13">
      <c r="J53756" s="169"/>
    </row>
    <row r="53757" spans="10:10" ht="13">
      <c r="J53757" s="169"/>
    </row>
    <row r="53758" spans="10:10" ht="13">
      <c r="J53758" s="169"/>
    </row>
    <row r="53759" spans="10:10" ht="13">
      <c r="J53759" s="169"/>
    </row>
    <row r="53760" spans="10:10" ht="13">
      <c r="J53760" s="169"/>
    </row>
    <row r="53761" spans="10:10" ht="13">
      <c r="J53761" s="169"/>
    </row>
    <row r="53762" spans="10:10" ht="13">
      <c r="J53762" s="169"/>
    </row>
    <row r="53763" spans="10:10" ht="13">
      <c r="J53763" s="169"/>
    </row>
    <row r="53764" spans="10:10" ht="13">
      <c r="J53764" s="169"/>
    </row>
    <row r="53765" spans="10:10" ht="13">
      <c r="J53765" s="169"/>
    </row>
    <row r="53766" spans="10:10" ht="13">
      <c r="J53766" s="169"/>
    </row>
    <row r="53767" spans="10:10" ht="13">
      <c r="J53767" s="169"/>
    </row>
    <row r="53768" spans="10:10" ht="13">
      <c r="J53768" s="169"/>
    </row>
    <row r="53769" spans="10:10" ht="13">
      <c r="J53769" s="169"/>
    </row>
    <row r="53770" spans="10:10" ht="13">
      <c r="J53770" s="169"/>
    </row>
    <row r="53771" spans="10:10" ht="13">
      <c r="J53771" s="169"/>
    </row>
    <row r="53772" spans="10:10" ht="13">
      <c r="J53772" s="169"/>
    </row>
    <row r="53773" spans="10:10" ht="13">
      <c r="J53773" s="169"/>
    </row>
    <row r="53774" spans="10:10" ht="13">
      <c r="J53774" s="169"/>
    </row>
    <row r="53775" spans="10:10" ht="13">
      <c r="J53775" s="169"/>
    </row>
    <row r="53776" spans="10:10" ht="13">
      <c r="J53776" s="169"/>
    </row>
    <row r="53777" spans="10:10" ht="13">
      <c r="J53777" s="169"/>
    </row>
    <row r="53778" spans="10:10" ht="13">
      <c r="J53778" s="169"/>
    </row>
    <row r="53779" spans="10:10" ht="13">
      <c r="J53779" s="169"/>
    </row>
    <row r="53780" spans="10:10" ht="13">
      <c r="J53780" s="169"/>
    </row>
    <row r="53781" spans="10:10" ht="13">
      <c r="J53781" s="169"/>
    </row>
    <row r="53782" spans="10:10" ht="13">
      <c r="J53782" s="169"/>
    </row>
    <row r="53783" spans="10:10" ht="13">
      <c r="J53783" s="169"/>
    </row>
    <row r="53784" spans="10:10" ht="13">
      <c r="J53784" s="169"/>
    </row>
    <row r="53785" spans="10:10" ht="13">
      <c r="J53785" s="169"/>
    </row>
    <row r="53786" spans="10:10" ht="13">
      <c r="J53786" s="169"/>
    </row>
    <row r="53787" spans="10:10" ht="13">
      <c r="J53787" s="169"/>
    </row>
    <row r="53788" spans="10:10" ht="13">
      <c r="J53788" s="169"/>
    </row>
    <row r="53789" spans="10:10" ht="13">
      <c r="J53789" s="169"/>
    </row>
    <row r="53790" spans="10:10" ht="13">
      <c r="J53790" s="169"/>
    </row>
    <row r="53791" spans="10:10" ht="13">
      <c r="J53791" s="169"/>
    </row>
    <row r="53792" spans="10:10" ht="13">
      <c r="J53792" s="169"/>
    </row>
    <row r="53793" spans="10:10" ht="13">
      <c r="J53793" s="169"/>
    </row>
    <row r="53794" spans="10:10" ht="13">
      <c r="J53794" s="169"/>
    </row>
    <row r="53795" spans="10:10" ht="13">
      <c r="J53795" s="169"/>
    </row>
    <row r="53796" spans="10:10" ht="13">
      <c r="J53796" s="169"/>
    </row>
    <row r="53797" spans="10:10" ht="13">
      <c r="J53797" s="169"/>
    </row>
    <row r="53798" spans="10:10" ht="13">
      <c r="J53798" s="169"/>
    </row>
    <row r="53799" spans="10:10" ht="13">
      <c r="J53799" s="169"/>
    </row>
    <row r="53800" spans="10:10" ht="13">
      <c r="J53800" s="169"/>
    </row>
    <row r="53801" spans="10:10" ht="13">
      <c r="J53801" s="169"/>
    </row>
    <row r="53802" spans="10:10" ht="13">
      <c r="J53802" s="169"/>
    </row>
    <row r="53803" spans="10:10" ht="13">
      <c r="J53803" s="169"/>
    </row>
    <row r="53804" spans="10:10" ht="13">
      <c r="J53804" s="169"/>
    </row>
    <row r="53805" spans="10:10" ht="13">
      <c r="J53805" s="169"/>
    </row>
    <row r="53806" spans="10:10" ht="13">
      <c r="J53806" s="169"/>
    </row>
    <row r="53807" spans="10:10" ht="13">
      <c r="J53807" s="169"/>
    </row>
    <row r="53808" spans="10:10" ht="13">
      <c r="J53808" s="169"/>
    </row>
    <row r="53809" spans="10:10" ht="13">
      <c r="J53809" s="169"/>
    </row>
    <row r="53810" spans="10:10" ht="13">
      <c r="J53810" s="169"/>
    </row>
    <row r="53811" spans="10:10" ht="13">
      <c r="J53811" s="169"/>
    </row>
    <row r="53812" spans="10:10" ht="13">
      <c r="J53812" s="169"/>
    </row>
    <row r="53813" spans="10:10" ht="13">
      <c r="J53813" s="169"/>
    </row>
    <row r="53814" spans="10:10" ht="13">
      <c r="J53814" s="169"/>
    </row>
    <row r="53815" spans="10:10" ht="13">
      <c r="J53815" s="169"/>
    </row>
    <row r="53816" spans="10:10" ht="13">
      <c r="J53816" s="169"/>
    </row>
    <row r="53817" spans="10:10" ht="13">
      <c r="J53817" s="169"/>
    </row>
    <row r="53818" spans="10:10" ht="13">
      <c r="J53818" s="169"/>
    </row>
    <row r="53819" spans="10:10" ht="13">
      <c r="J53819" s="169"/>
    </row>
    <row r="53820" spans="10:10" ht="13">
      <c r="J53820" s="169"/>
    </row>
    <row r="53821" spans="10:10" ht="13">
      <c r="J53821" s="169"/>
    </row>
    <row r="53822" spans="10:10" ht="13">
      <c r="J53822" s="169"/>
    </row>
    <row r="53823" spans="10:10" ht="13">
      <c r="J53823" s="169"/>
    </row>
    <row r="53824" spans="10:10" ht="13">
      <c r="J53824" s="169"/>
    </row>
    <row r="53825" spans="10:10" ht="13">
      <c r="J53825" s="169"/>
    </row>
    <row r="53826" spans="10:10" ht="13">
      <c r="J53826" s="169"/>
    </row>
    <row r="53827" spans="10:10" ht="13">
      <c r="J53827" s="169"/>
    </row>
    <row r="53828" spans="10:10" ht="13">
      <c r="J53828" s="169"/>
    </row>
    <row r="53829" spans="10:10" ht="13">
      <c r="J53829" s="169"/>
    </row>
    <row r="53830" spans="10:10" ht="13">
      <c r="J53830" s="169"/>
    </row>
    <row r="53831" spans="10:10" ht="13">
      <c r="J53831" s="169"/>
    </row>
    <row r="53832" spans="10:10" ht="13">
      <c r="J53832" s="169"/>
    </row>
    <row r="53833" spans="10:10" ht="13">
      <c r="J53833" s="169"/>
    </row>
    <row r="53834" spans="10:10" ht="13">
      <c r="J53834" s="169"/>
    </row>
    <row r="53835" spans="10:10" ht="13">
      <c r="J53835" s="169"/>
    </row>
    <row r="53836" spans="10:10" ht="13">
      <c r="J53836" s="169"/>
    </row>
    <row r="53837" spans="10:10" ht="13">
      <c r="J53837" s="169"/>
    </row>
    <row r="53838" spans="10:10" ht="13">
      <c r="J53838" s="169"/>
    </row>
    <row r="53839" spans="10:10" ht="13">
      <c r="J53839" s="169"/>
    </row>
    <row r="53840" spans="10:10" ht="13">
      <c r="J53840" s="169"/>
    </row>
    <row r="53841" spans="10:10" ht="13">
      <c r="J53841" s="169"/>
    </row>
    <row r="53842" spans="10:10" ht="13">
      <c r="J53842" s="169"/>
    </row>
    <row r="53843" spans="10:10" ht="13">
      <c r="J53843" s="169"/>
    </row>
    <row r="53844" spans="10:10" ht="13">
      <c r="J53844" s="169"/>
    </row>
    <row r="53845" spans="10:10" ht="13">
      <c r="J53845" s="169"/>
    </row>
    <row r="53846" spans="10:10" ht="13">
      <c r="J53846" s="169"/>
    </row>
    <row r="53847" spans="10:10" ht="13">
      <c r="J53847" s="169"/>
    </row>
    <row r="53848" spans="10:10" ht="13">
      <c r="J53848" s="169"/>
    </row>
    <row r="53849" spans="10:10" ht="13">
      <c r="J53849" s="169"/>
    </row>
    <row r="53850" spans="10:10" ht="13">
      <c r="J53850" s="169"/>
    </row>
    <row r="53851" spans="10:10" ht="13">
      <c r="J53851" s="169"/>
    </row>
    <row r="53852" spans="10:10" ht="13">
      <c r="J53852" s="169"/>
    </row>
    <row r="53853" spans="10:10" ht="13">
      <c r="J53853" s="169"/>
    </row>
    <row r="53854" spans="10:10" ht="13">
      <c r="J53854" s="169"/>
    </row>
    <row r="53855" spans="10:10" ht="13">
      <c r="J53855" s="169"/>
    </row>
    <row r="53856" spans="10:10" ht="13">
      <c r="J53856" s="169"/>
    </row>
    <row r="53857" spans="10:10" ht="13">
      <c r="J53857" s="169"/>
    </row>
    <row r="53858" spans="10:10" ht="13">
      <c r="J53858" s="169"/>
    </row>
    <row r="53859" spans="10:10" ht="13">
      <c r="J53859" s="169"/>
    </row>
    <row r="53860" spans="10:10" ht="13">
      <c r="J53860" s="169"/>
    </row>
    <row r="53861" spans="10:10" ht="13">
      <c r="J53861" s="169"/>
    </row>
    <row r="53862" spans="10:10" ht="13">
      <c r="J53862" s="169"/>
    </row>
    <row r="53863" spans="10:10" ht="13">
      <c r="J53863" s="169"/>
    </row>
    <row r="53864" spans="10:10" ht="13">
      <c r="J53864" s="169"/>
    </row>
    <row r="53865" spans="10:10" ht="13">
      <c r="J53865" s="169"/>
    </row>
    <row r="53866" spans="10:10" ht="13">
      <c r="J53866" s="169"/>
    </row>
    <row r="53867" spans="10:10" ht="13">
      <c r="J53867" s="169"/>
    </row>
    <row r="53868" spans="10:10" ht="13">
      <c r="J53868" s="169"/>
    </row>
    <row r="53869" spans="10:10" ht="13">
      <c r="J53869" s="169"/>
    </row>
    <row r="53870" spans="10:10" ht="13">
      <c r="J53870" s="169"/>
    </row>
    <row r="53871" spans="10:10" ht="13">
      <c r="J53871" s="169"/>
    </row>
    <row r="53872" spans="10:10" ht="13">
      <c r="J53872" s="169"/>
    </row>
    <row r="53873" spans="10:10" ht="13">
      <c r="J53873" s="169"/>
    </row>
    <row r="53874" spans="10:10" ht="13">
      <c r="J53874" s="169"/>
    </row>
    <row r="53875" spans="10:10" ht="13">
      <c r="J53875" s="169"/>
    </row>
    <row r="53876" spans="10:10" ht="13">
      <c r="J53876" s="169"/>
    </row>
    <row r="53877" spans="10:10" ht="13">
      <c r="J53877" s="169"/>
    </row>
    <row r="53878" spans="10:10" ht="13">
      <c r="J53878" s="169"/>
    </row>
    <row r="53879" spans="10:10" ht="13">
      <c r="J53879" s="169"/>
    </row>
    <row r="53880" spans="10:10" ht="13">
      <c r="J53880" s="169"/>
    </row>
    <row r="53881" spans="10:10" ht="13">
      <c r="J53881" s="169"/>
    </row>
    <row r="53882" spans="10:10" ht="13">
      <c r="J53882" s="169"/>
    </row>
    <row r="53883" spans="10:10" ht="13">
      <c r="J53883" s="169"/>
    </row>
    <row r="53884" spans="10:10" ht="13">
      <c r="J53884" s="169"/>
    </row>
    <row r="53885" spans="10:10" ht="13">
      <c r="J53885" s="169"/>
    </row>
    <row r="53886" spans="10:10" ht="13">
      <c r="J53886" s="169"/>
    </row>
    <row r="53887" spans="10:10" ht="13">
      <c r="J53887" s="169"/>
    </row>
    <row r="53888" spans="10:10" ht="13">
      <c r="J53888" s="169"/>
    </row>
    <row r="53889" spans="10:10" ht="13">
      <c r="J53889" s="169"/>
    </row>
    <row r="53890" spans="10:10" ht="13">
      <c r="J53890" s="169"/>
    </row>
    <row r="53891" spans="10:10" ht="13">
      <c r="J53891" s="169"/>
    </row>
    <row r="53892" spans="10:10" ht="13">
      <c r="J53892" s="169"/>
    </row>
    <row r="53893" spans="10:10" ht="13">
      <c r="J53893" s="169"/>
    </row>
    <row r="53894" spans="10:10" ht="13">
      <c r="J53894" s="169"/>
    </row>
    <row r="53895" spans="10:10" ht="13">
      <c r="J53895" s="169"/>
    </row>
    <row r="53896" spans="10:10" ht="13">
      <c r="J53896" s="169"/>
    </row>
    <row r="53897" spans="10:10" ht="13">
      <c r="J53897" s="169"/>
    </row>
    <row r="53898" spans="10:10" ht="13">
      <c r="J53898" s="169"/>
    </row>
    <row r="53899" spans="10:10" ht="13">
      <c r="J53899" s="169"/>
    </row>
    <row r="53900" spans="10:10" ht="13">
      <c r="J53900" s="169"/>
    </row>
    <row r="53901" spans="10:10" ht="13">
      <c r="J53901" s="169"/>
    </row>
    <row r="53902" spans="10:10" ht="13">
      <c r="J53902" s="169"/>
    </row>
    <row r="53903" spans="10:10" ht="13">
      <c r="J53903" s="169"/>
    </row>
    <row r="53904" spans="10:10" ht="13">
      <c r="J53904" s="169"/>
    </row>
    <row r="53905" spans="10:10" ht="13">
      <c r="J53905" s="169"/>
    </row>
    <row r="53906" spans="10:10" ht="13">
      <c r="J53906" s="169"/>
    </row>
    <row r="53907" spans="10:10" ht="13">
      <c r="J53907" s="169"/>
    </row>
    <row r="53908" spans="10:10" ht="13">
      <c r="J53908" s="169"/>
    </row>
    <row r="53909" spans="10:10" ht="13">
      <c r="J53909" s="169"/>
    </row>
    <row r="53910" spans="10:10" ht="13">
      <c r="J53910" s="169"/>
    </row>
    <row r="53911" spans="10:10" ht="13">
      <c r="J53911" s="169"/>
    </row>
    <row r="53912" spans="10:10" ht="13">
      <c r="J53912" s="169"/>
    </row>
    <row r="53913" spans="10:10" ht="13">
      <c r="J53913" s="169"/>
    </row>
    <row r="53914" spans="10:10" ht="13">
      <c r="J53914" s="169"/>
    </row>
    <row r="53915" spans="10:10" ht="13">
      <c r="J53915" s="169"/>
    </row>
    <row r="53916" spans="10:10" ht="13">
      <c r="J53916" s="169"/>
    </row>
    <row r="53917" spans="10:10" ht="13">
      <c r="J53917" s="169"/>
    </row>
    <row r="53918" spans="10:10" ht="13">
      <c r="J53918" s="169"/>
    </row>
    <row r="53919" spans="10:10" ht="13">
      <c r="J53919" s="169"/>
    </row>
    <row r="53920" spans="10:10" ht="13">
      <c r="J53920" s="169"/>
    </row>
    <row r="53921" spans="10:10" ht="13">
      <c r="J53921" s="169"/>
    </row>
    <row r="53922" spans="10:10" ht="13">
      <c r="J53922" s="169"/>
    </row>
    <row r="53923" spans="10:10" ht="13">
      <c r="J53923" s="169"/>
    </row>
    <row r="53924" spans="10:10" ht="13">
      <c r="J53924" s="169"/>
    </row>
    <row r="53925" spans="10:10" ht="13">
      <c r="J53925" s="169"/>
    </row>
    <row r="53926" spans="10:10" ht="13">
      <c r="J53926" s="169"/>
    </row>
    <row r="53927" spans="10:10" ht="13">
      <c r="J53927" s="169"/>
    </row>
    <row r="53928" spans="10:10" ht="13">
      <c r="J53928" s="169"/>
    </row>
    <row r="53929" spans="10:10" ht="13">
      <c r="J53929" s="169"/>
    </row>
    <row r="53930" spans="10:10" ht="13">
      <c r="J53930" s="169"/>
    </row>
    <row r="53931" spans="10:10" ht="13">
      <c r="J53931" s="169"/>
    </row>
    <row r="53932" spans="10:10" ht="13">
      <c r="J53932" s="169"/>
    </row>
    <row r="53933" spans="10:10" ht="13">
      <c r="J53933" s="169"/>
    </row>
    <row r="53934" spans="10:10" ht="13">
      <c r="J53934" s="169"/>
    </row>
    <row r="53935" spans="10:10" ht="13">
      <c r="J53935" s="169"/>
    </row>
    <row r="53936" spans="10:10" ht="13">
      <c r="J53936" s="169"/>
    </row>
    <row r="53937" spans="10:10" ht="13">
      <c r="J53937" s="169"/>
    </row>
    <row r="53938" spans="10:10" ht="13">
      <c r="J53938" s="169"/>
    </row>
    <row r="53939" spans="10:10" ht="13">
      <c r="J53939" s="169"/>
    </row>
    <row r="53940" spans="10:10" ht="13">
      <c r="J53940" s="169"/>
    </row>
    <row r="53941" spans="10:10" ht="13">
      <c r="J53941" s="169"/>
    </row>
    <row r="53942" spans="10:10" ht="13">
      <c r="J53942" s="169"/>
    </row>
    <row r="53943" spans="10:10" ht="13">
      <c r="J53943" s="169"/>
    </row>
    <row r="53944" spans="10:10" ht="13">
      <c r="J53944" s="169"/>
    </row>
    <row r="53945" spans="10:10" ht="13">
      <c r="J53945" s="169"/>
    </row>
    <row r="53946" spans="10:10" ht="13">
      <c r="J53946" s="169"/>
    </row>
    <row r="53947" spans="10:10" ht="13">
      <c r="J53947" s="169"/>
    </row>
    <row r="53948" spans="10:10" ht="13">
      <c r="J53948" s="169"/>
    </row>
    <row r="53949" spans="10:10" ht="13">
      <c r="J53949" s="169"/>
    </row>
    <row r="53950" spans="10:10" ht="13">
      <c r="J53950" s="169"/>
    </row>
    <row r="53951" spans="10:10" ht="13">
      <c r="J53951" s="169"/>
    </row>
    <row r="53952" spans="10:10" ht="13">
      <c r="J53952" s="169"/>
    </row>
    <row r="53953" spans="10:10" ht="13">
      <c r="J53953" s="169"/>
    </row>
    <row r="53954" spans="10:10" ht="13">
      <c r="J53954" s="169"/>
    </row>
    <row r="53955" spans="10:10" ht="13">
      <c r="J53955" s="169"/>
    </row>
    <row r="53956" spans="10:10" ht="13">
      <c r="J53956" s="169"/>
    </row>
    <row r="53957" spans="10:10" ht="13">
      <c r="J53957" s="169"/>
    </row>
    <row r="53958" spans="10:10" ht="13">
      <c r="J53958" s="169"/>
    </row>
    <row r="53959" spans="10:10" ht="13">
      <c r="J53959" s="169"/>
    </row>
    <row r="53960" spans="10:10" ht="13">
      <c r="J53960" s="169"/>
    </row>
    <row r="53961" spans="10:10" ht="13">
      <c r="J53961" s="169"/>
    </row>
    <row r="53962" spans="10:10" ht="13">
      <c r="J53962" s="169"/>
    </row>
    <row r="53963" spans="10:10" ht="13">
      <c r="J53963" s="169"/>
    </row>
    <row r="53964" spans="10:10" ht="13">
      <c r="J53964" s="169"/>
    </row>
    <row r="53965" spans="10:10" ht="13">
      <c r="J53965" s="169"/>
    </row>
    <row r="53966" spans="10:10" ht="13">
      <c r="J53966" s="169"/>
    </row>
    <row r="53967" spans="10:10" ht="13">
      <c r="J53967" s="169"/>
    </row>
    <row r="53968" spans="10:10" ht="13">
      <c r="J53968" s="169"/>
    </row>
    <row r="53969" spans="10:10" ht="13">
      <c r="J53969" s="169"/>
    </row>
    <row r="53970" spans="10:10" ht="13">
      <c r="J53970" s="169"/>
    </row>
    <row r="53971" spans="10:10" ht="13">
      <c r="J53971" s="169"/>
    </row>
    <row r="53972" spans="10:10" ht="13">
      <c r="J53972" s="169"/>
    </row>
    <row r="53973" spans="10:10" ht="13">
      <c r="J53973" s="169"/>
    </row>
    <row r="53974" spans="10:10" ht="13">
      <c r="J53974" s="169"/>
    </row>
    <row r="53975" spans="10:10" ht="13">
      <c r="J53975" s="169"/>
    </row>
    <row r="53976" spans="10:10" ht="13">
      <c r="J53976" s="169"/>
    </row>
    <row r="53977" spans="10:10" ht="13">
      <c r="J53977" s="169"/>
    </row>
    <row r="53978" spans="10:10" ht="13">
      <c r="J53978" s="169"/>
    </row>
    <row r="53979" spans="10:10" ht="13">
      <c r="J53979" s="169"/>
    </row>
    <row r="53980" spans="10:10" ht="13">
      <c r="J53980" s="169"/>
    </row>
    <row r="53981" spans="10:10" ht="13">
      <c r="J53981" s="169"/>
    </row>
    <row r="53982" spans="10:10" ht="13">
      <c r="J53982" s="169"/>
    </row>
    <row r="53983" spans="10:10" ht="13">
      <c r="J53983" s="169"/>
    </row>
    <row r="53984" spans="10:10" ht="13">
      <c r="J53984" s="169"/>
    </row>
    <row r="53985" spans="10:10" ht="13">
      <c r="J53985" s="169"/>
    </row>
    <row r="53986" spans="10:10" ht="13">
      <c r="J53986" s="169"/>
    </row>
    <row r="53987" spans="10:10" ht="13">
      <c r="J53987" s="169"/>
    </row>
    <row r="53988" spans="10:10" ht="13">
      <c r="J53988" s="169"/>
    </row>
    <row r="53989" spans="10:10" ht="13">
      <c r="J53989" s="169"/>
    </row>
    <row r="53990" spans="10:10" ht="13">
      <c r="J53990" s="169"/>
    </row>
    <row r="53991" spans="10:10" ht="13">
      <c r="J53991" s="169"/>
    </row>
    <row r="53992" spans="10:10" ht="13">
      <c r="J53992" s="169"/>
    </row>
    <row r="53993" spans="10:10" ht="13">
      <c r="J53993" s="169"/>
    </row>
    <row r="53994" spans="10:10" ht="13">
      <c r="J53994" s="169"/>
    </row>
    <row r="53995" spans="10:10" ht="13">
      <c r="J53995" s="169"/>
    </row>
    <row r="53996" spans="10:10" ht="13">
      <c r="J53996" s="169"/>
    </row>
    <row r="53997" spans="10:10" ht="13">
      <c r="J53997" s="169"/>
    </row>
    <row r="53998" spans="10:10" ht="13">
      <c r="J53998" s="169"/>
    </row>
    <row r="53999" spans="10:10" ht="13">
      <c r="J53999" s="169"/>
    </row>
    <row r="54000" spans="10:10" ht="13">
      <c r="J54000" s="169"/>
    </row>
    <row r="54001" spans="10:10" ht="13">
      <c r="J54001" s="169"/>
    </row>
    <row r="54002" spans="10:10" ht="13">
      <c r="J54002" s="169"/>
    </row>
    <row r="54003" spans="10:10" ht="13">
      <c r="J54003" s="169"/>
    </row>
    <row r="54004" spans="10:10" ht="13">
      <c r="J54004" s="169"/>
    </row>
    <row r="54005" spans="10:10" ht="13">
      <c r="J54005" s="169"/>
    </row>
    <row r="54006" spans="10:10" ht="13">
      <c r="J54006" s="169"/>
    </row>
    <row r="54007" spans="10:10" ht="13">
      <c r="J54007" s="169"/>
    </row>
    <row r="54008" spans="10:10" ht="13">
      <c r="J54008" s="169"/>
    </row>
    <row r="54009" spans="10:10" ht="13">
      <c r="J54009" s="169"/>
    </row>
    <row r="54010" spans="10:10" ht="13">
      <c r="J54010" s="169"/>
    </row>
    <row r="54011" spans="10:10" ht="13">
      <c r="J54011" s="169"/>
    </row>
    <row r="54012" spans="10:10" ht="13">
      <c r="J54012" s="169"/>
    </row>
    <row r="54013" spans="10:10" ht="13">
      <c r="J54013" s="169"/>
    </row>
    <row r="54014" spans="10:10" ht="13">
      <c r="J54014" s="169"/>
    </row>
    <row r="54015" spans="10:10" ht="13">
      <c r="J54015" s="169"/>
    </row>
    <row r="54016" spans="10:10" ht="13">
      <c r="J54016" s="169"/>
    </row>
    <row r="54017" spans="10:10" ht="13">
      <c r="J54017" s="169"/>
    </row>
    <row r="54018" spans="10:10" ht="13">
      <c r="J54018" s="169"/>
    </row>
    <row r="54019" spans="10:10" ht="13">
      <c r="J54019" s="169"/>
    </row>
    <row r="54020" spans="10:10" ht="13">
      <c r="J54020" s="169"/>
    </row>
    <row r="54021" spans="10:10" ht="13">
      <c r="J54021" s="169"/>
    </row>
    <row r="54022" spans="10:10" ht="13">
      <c r="J54022" s="169"/>
    </row>
    <row r="54023" spans="10:10" ht="13">
      <c r="J54023" s="169"/>
    </row>
    <row r="54024" spans="10:10" ht="13">
      <c r="J54024" s="169"/>
    </row>
    <row r="54025" spans="10:10" ht="13">
      <c r="J54025" s="169"/>
    </row>
    <row r="54026" spans="10:10" ht="13">
      <c r="J54026" s="169"/>
    </row>
    <row r="54027" spans="10:10" ht="13">
      <c r="J54027" s="169"/>
    </row>
    <row r="54028" spans="10:10" ht="13">
      <c r="J54028" s="169"/>
    </row>
    <row r="54029" spans="10:10" ht="13">
      <c r="J54029" s="169"/>
    </row>
    <row r="54030" spans="10:10" ht="13">
      <c r="J54030" s="169"/>
    </row>
    <row r="54031" spans="10:10" ht="13">
      <c r="J54031" s="169"/>
    </row>
    <row r="54032" spans="10:10" ht="13">
      <c r="J54032" s="169"/>
    </row>
    <row r="54033" spans="10:10" ht="13">
      <c r="J54033" s="169"/>
    </row>
    <row r="54034" spans="10:10" ht="13">
      <c r="J54034" s="169"/>
    </row>
    <row r="54035" spans="10:10" ht="13">
      <c r="J54035" s="169"/>
    </row>
    <row r="54036" spans="10:10" ht="13">
      <c r="J54036" s="169"/>
    </row>
    <row r="54037" spans="10:10" ht="13">
      <c r="J54037" s="169"/>
    </row>
    <row r="54038" spans="10:10" ht="13">
      <c r="J54038" s="169"/>
    </row>
    <row r="54039" spans="10:10" ht="13">
      <c r="J54039" s="169"/>
    </row>
    <row r="54040" spans="10:10" ht="13">
      <c r="J54040" s="169"/>
    </row>
    <row r="54041" spans="10:10" ht="13">
      <c r="J54041" s="169"/>
    </row>
    <row r="54042" spans="10:10" ht="13">
      <c r="J54042" s="169"/>
    </row>
    <row r="54043" spans="10:10" ht="13">
      <c r="J54043" s="169"/>
    </row>
    <row r="54044" spans="10:10" ht="13">
      <c r="J54044" s="169"/>
    </row>
    <row r="54045" spans="10:10" ht="13">
      <c r="J54045" s="169"/>
    </row>
    <row r="54046" spans="10:10" ht="13">
      <c r="J54046" s="169"/>
    </row>
    <row r="54047" spans="10:10" ht="13">
      <c r="J54047" s="169"/>
    </row>
    <row r="54048" spans="10:10" ht="13">
      <c r="J54048" s="169"/>
    </row>
    <row r="54049" spans="10:10" ht="13">
      <c r="J54049" s="169"/>
    </row>
    <row r="54050" spans="10:10" ht="13">
      <c r="J54050" s="169"/>
    </row>
    <row r="54051" spans="10:10" ht="13">
      <c r="J54051" s="169"/>
    </row>
    <row r="54052" spans="10:10" ht="13">
      <c r="J54052" s="169"/>
    </row>
    <row r="54053" spans="10:10" ht="13">
      <c r="J54053" s="169"/>
    </row>
    <row r="54054" spans="10:10" ht="13">
      <c r="J54054" s="169"/>
    </row>
    <row r="54055" spans="10:10" ht="13">
      <c r="J54055" s="169"/>
    </row>
    <row r="54056" spans="10:10" ht="13">
      <c r="J54056" s="169"/>
    </row>
    <row r="54057" spans="10:10" ht="13">
      <c r="J54057" s="169"/>
    </row>
    <row r="54058" spans="10:10" ht="13">
      <c r="J54058" s="169"/>
    </row>
    <row r="54059" spans="10:10" ht="13">
      <c r="J54059" s="169"/>
    </row>
    <row r="54060" spans="10:10" ht="13">
      <c r="J54060" s="169"/>
    </row>
    <row r="54061" spans="10:10" ht="13">
      <c r="J54061" s="169"/>
    </row>
    <row r="54062" spans="10:10" ht="13">
      <c r="J54062" s="169"/>
    </row>
    <row r="54063" spans="10:10" ht="13">
      <c r="J54063" s="169"/>
    </row>
    <row r="54064" spans="10:10" ht="13">
      <c r="J54064" s="169"/>
    </row>
    <row r="54065" spans="10:10" ht="13">
      <c r="J54065" s="169"/>
    </row>
    <row r="54066" spans="10:10" ht="13">
      <c r="J54066" s="169"/>
    </row>
    <row r="54067" spans="10:10" ht="13">
      <c r="J54067" s="169"/>
    </row>
    <row r="54068" spans="10:10" ht="13">
      <c r="J54068" s="169"/>
    </row>
    <row r="54069" spans="10:10" ht="13">
      <c r="J54069" s="169"/>
    </row>
    <row r="54070" spans="10:10" ht="13">
      <c r="J54070" s="169"/>
    </row>
    <row r="54071" spans="10:10" ht="13">
      <c r="J54071" s="169"/>
    </row>
    <row r="54072" spans="10:10" ht="13">
      <c r="J54072" s="169"/>
    </row>
    <row r="54073" spans="10:10" ht="13">
      <c r="J54073" s="169"/>
    </row>
    <row r="54074" spans="10:10" ht="13">
      <c r="J54074" s="169"/>
    </row>
    <row r="54075" spans="10:10" ht="13">
      <c r="J54075" s="169"/>
    </row>
    <row r="54076" spans="10:10" ht="13">
      <c r="J54076" s="169"/>
    </row>
    <row r="54077" spans="10:10" ht="13">
      <c r="J54077" s="169"/>
    </row>
    <row r="54078" spans="10:10" ht="13">
      <c r="J54078" s="169"/>
    </row>
    <row r="54079" spans="10:10" ht="13">
      <c r="J54079" s="169"/>
    </row>
    <row r="54080" spans="10:10" ht="13">
      <c r="J54080" s="169"/>
    </row>
    <row r="54081" spans="10:10" ht="13">
      <c r="J54081" s="169"/>
    </row>
    <row r="54082" spans="10:10" ht="13">
      <c r="J54082" s="169"/>
    </row>
    <row r="54083" spans="10:10" ht="13">
      <c r="J54083" s="169"/>
    </row>
    <row r="54084" spans="10:10" ht="13">
      <c r="J54084" s="169"/>
    </row>
    <row r="54085" spans="10:10" ht="13">
      <c r="J54085" s="169"/>
    </row>
    <row r="54086" spans="10:10" ht="13">
      <c r="J54086" s="169"/>
    </row>
    <row r="54087" spans="10:10" ht="13">
      <c r="J54087" s="169"/>
    </row>
    <row r="54088" spans="10:10" ht="13">
      <c r="J54088" s="169"/>
    </row>
    <row r="54089" spans="10:10" ht="13">
      <c r="J54089" s="169"/>
    </row>
    <row r="54090" spans="10:10" ht="13">
      <c r="J54090" s="169"/>
    </row>
    <row r="54091" spans="10:10" ht="13">
      <c r="J54091" s="169"/>
    </row>
    <row r="54092" spans="10:10" ht="13">
      <c r="J54092" s="169"/>
    </row>
    <row r="54093" spans="10:10" ht="13">
      <c r="J54093" s="169"/>
    </row>
    <row r="54094" spans="10:10" ht="13">
      <c r="J54094" s="169"/>
    </row>
    <row r="54095" spans="10:10" ht="13">
      <c r="J54095" s="169"/>
    </row>
    <row r="54096" spans="10:10" ht="13">
      <c r="J54096" s="169"/>
    </row>
    <row r="54097" spans="10:10" ht="13">
      <c r="J54097" s="169"/>
    </row>
    <row r="54098" spans="10:10" ht="13">
      <c r="J54098" s="169"/>
    </row>
    <row r="54099" spans="10:10" ht="13">
      <c r="J54099" s="169"/>
    </row>
    <row r="54100" spans="10:10" ht="13">
      <c r="J54100" s="169"/>
    </row>
    <row r="54101" spans="10:10" ht="13">
      <c r="J54101" s="169"/>
    </row>
    <row r="54102" spans="10:10" ht="13">
      <c r="J54102" s="169"/>
    </row>
    <row r="54103" spans="10:10" ht="13">
      <c r="J54103" s="169"/>
    </row>
    <row r="54104" spans="10:10" ht="13">
      <c r="J54104" s="169"/>
    </row>
    <row r="54105" spans="10:10" ht="13">
      <c r="J54105" s="169"/>
    </row>
    <row r="54106" spans="10:10" ht="13">
      <c r="J54106" s="169"/>
    </row>
    <row r="54107" spans="10:10" ht="13">
      <c r="J54107" s="169"/>
    </row>
    <row r="54108" spans="10:10" ht="13">
      <c r="J54108" s="169"/>
    </row>
    <row r="54109" spans="10:10" ht="13">
      <c r="J54109" s="169"/>
    </row>
    <row r="54110" spans="10:10" ht="13">
      <c r="J54110" s="169"/>
    </row>
    <row r="54111" spans="10:10" ht="13">
      <c r="J54111" s="169"/>
    </row>
    <row r="54112" spans="10:10" ht="13">
      <c r="J54112" s="169"/>
    </row>
    <row r="54113" spans="10:10" ht="13">
      <c r="J54113" s="169"/>
    </row>
    <row r="54114" spans="10:10" ht="13">
      <c r="J54114" s="169"/>
    </row>
    <row r="54115" spans="10:10" ht="13">
      <c r="J54115" s="169"/>
    </row>
    <row r="54116" spans="10:10" ht="13">
      <c r="J54116" s="169"/>
    </row>
    <row r="54117" spans="10:10" ht="13">
      <c r="J54117" s="169"/>
    </row>
    <row r="54118" spans="10:10" ht="13">
      <c r="J54118" s="169"/>
    </row>
    <row r="54119" spans="10:10" ht="13">
      <c r="J54119" s="169"/>
    </row>
    <row r="54120" spans="10:10" ht="13">
      <c r="J54120" s="169"/>
    </row>
    <row r="54121" spans="10:10" ht="13">
      <c r="J54121" s="169"/>
    </row>
    <row r="54122" spans="10:10" ht="13">
      <c r="J54122" s="169"/>
    </row>
    <row r="54123" spans="10:10" ht="13">
      <c r="J54123" s="169"/>
    </row>
    <row r="54124" spans="10:10" ht="13">
      <c r="J54124" s="169"/>
    </row>
    <row r="54125" spans="10:10" ht="13">
      <c r="J54125" s="169"/>
    </row>
    <row r="54126" spans="10:10" ht="13">
      <c r="J54126" s="169"/>
    </row>
    <row r="54127" spans="10:10" ht="13">
      <c r="J54127" s="169"/>
    </row>
    <row r="54128" spans="10:10" ht="13">
      <c r="J54128" s="169"/>
    </row>
    <row r="54129" spans="10:10" ht="13">
      <c r="J54129" s="169"/>
    </row>
    <row r="54130" spans="10:10" ht="13">
      <c r="J54130" s="169"/>
    </row>
    <row r="54131" spans="10:10" ht="13">
      <c r="J54131" s="169"/>
    </row>
    <row r="54132" spans="10:10" ht="13">
      <c r="J54132" s="169"/>
    </row>
    <row r="54133" spans="10:10" ht="13">
      <c r="J54133" s="169"/>
    </row>
    <row r="54134" spans="10:10" ht="13">
      <c r="J54134" s="169"/>
    </row>
    <row r="54135" spans="10:10" ht="13">
      <c r="J54135" s="169"/>
    </row>
    <row r="54136" spans="10:10" ht="13">
      <c r="J54136" s="169"/>
    </row>
    <row r="54137" spans="10:10" ht="13">
      <c r="J54137" s="169"/>
    </row>
    <row r="54138" spans="10:10" ht="13">
      <c r="J54138" s="169"/>
    </row>
    <row r="54139" spans="10:10" ht="13">
      <c r="J54139" s="169"/>
    </row>
    <row r="54140" spans="10:10" ht="13">
      <c r="J54140" s="169"/>
    </row>
    <row r="54141" spans="10:10" ht="13">
      <c r="J54141" s="169"/>
    </row>
    <row r="54142" spans="10:10" ht="13">
      <c r="J54142" s="169"/>
    </row>
    <row r="54143" spans="10:10" ht="13">
      <c r="J54143" s="169"/>
    </row>
    <row r="54144" spans="10:10" ht="13">
      <c r="J54144" s="169"/>
    </row>
    <row r="54145" spans="10:10" ht="13">
      <c r="J54145" s="169"/>
    </row>
    <row r="54146" spans="10:10" ht="13">
      <c r="J54146" s="169"/>
    </row>
    <row r="54147" spans="10:10" ht="13">
      <c r="J54147" s="169"/>
    </row>
    <row r="54148" spans="10:10" ht="13">
      <c r="J54148" s="169"/>
    </row>
    <row r="54149" spans="10:10" ht="13">
      <c r="J54149" s="169"/>
    </row>
    <row r="54150" spans="10:10" ht="13">
      <c r="J54150" s="169"/>
    </row>
    <row r="54151" spans="10:10" ht="13">
      <c r="J54151" s="169"/>
    </row>
    <row r="54152" spans="10:10" ht="13">
      <c r="J54152" s="169"/>
    </row>
    <row r="54153" spans="10:10" ht="13">
      <c r="J54153" s="169"/>
    </row>
    <row r="54154" spans="10:10" ht="13">
      <c r="J54154" s="169"/>
    </row>
    <row r="54155" spans="10:10" ht="13">
      <c r="J54155" s="169"/>
    </row>
    <row r="54156" spans="10:10" ht="13">
      <c r="J54156" s="169"/>
    </row>
    <row r="54157" spans="10:10" ht="13">
      <c r="J54157" s="169"/>
    </row>
    <row r="54158" spans="10:10" ht="13">
      <c r="J54158" s="169"/>
    </row>
    <row r="54159" spans="10:10" ht="13">
      <c r="J54159" s="169"/>
    </row>
    <row r="54160" spans="10:10" ht="13">
      <c r="J54160" s="169"/>
    </row>
    <row r="54161" spans="10:10" ht="13">
      <c r="J54161" s="169"/>
    </row>
    <row r="54162" spans="10:10" ht="13">
      <c r="J54162" s="169"/>
    </row>
    <row r="54163" spans="10:10" ht="13">
      <c r="J54163" s="169"/>
    </row>
    <row r="54164" spans="10:10" ht="13">
      <c r="J54164" s="169"/>
    </row>
    <row r="54165" spans="10:10" ht="13">
      <c r="J54165" s="169"/>
    </row>
    <row r="54166" spans="10:10" ht="13">
      <c r="J54166" s="169"/>
    </row>
    <row r="54167" spans="10:10" ht="13">
      <c r="J54167" s="169"/>
    </row>
    <row r="54168" spans="10:10" ht="13">
      <c r="J54168" s="169"/>
    </row>
    <row r="54169" spans="10:10" ht="13">
      <c r="J54169" s="169"/>
    </row>
    <row r="54170" spans="10:10" ht="13">
      <c r="J54170" s="169"/>
    </row>
    <row r="54171" spans="10:10" ht="13">
      <c r="J54171" s="169"/>
    </row>
    <row r="54172" spans="10:10" ht="13">
      <c r="J54172" s="169"/>
    </row>
    <row r="54173" spans="10:10" ht="13">
      <c r="J54173" s="169"/>
    </row>
    <row r="54174" spans="10:10" ht="13">
      <c r="J54174" s="169"/>
    </row>
    <row r="54175" spans="10:10" ht="13">
      <c r="J54175" s="169"/>
    </row>
    <row r="54176" spans="10:10" ht="13">
      <c r="J54176" s="169"/>
    </row>
    <row r="54177" spans="10:10" ht="13">
      <c r="J54177" s="169"/>
    </row>
    <row r="54178" spans="10:10" ht="13">
      <c r="J54178" s="169"/>
    </row>
    <row r="54179" spans="10:10" ht="13">
      <c r="J54179" s="169"/>
    </row>
    <row r="54180" spans="10:10" ht="13">
      <c r="J54180" s="169"/>
    </row>
    <row r="54181" spans="10:10" ht="13">
      <c r="J54181" s="169"/>
    </row>
    <row r="54182" spans="10:10" ht="13">
      <c r="J54182" s="169"/>
    </row>
    <row r="54183" spans="10:10" ht="13">
      <c r="J54183" s="169"/>
    </row>
    <row r="54184" spans="10:10" ht="13">
      <c r="J54184" s="169"/>
    </row>
    <row r="54185" spans="10:10" ht="13">
      <c r="J54185" s="169"/>
    </row>
    <row r="54186" spans="10:10" ht="13">
      <c r="J54186" s="169"/>
    </row>
    <row r="54187" spans="10:10" ht="13">
      <c r="J54187" s="169"/>
    </row>
    <row r="54188" spans="10:10" ht="13">
      <c r="J54188" s="169"/>
    </row>
    <row r="54189" spans="10:10" ht="13">
      <c r="J54189" s="169"/>
    </row>
    <row r="54190" spans="10:10" ht="13">
      <c r="J54190" s="169"/>
    </row>
    <row r="54191" spans="10:10" ht="13">
      <c r="J54191" s="169"/>
    </row>
    <row r="54192" spans="10:10" ht="13">
      <c r="J54192" s="169"/>
    </row>
    <row r="54193" spans="10:10" ht="13">
      <c r="J54193" s="169"/>
    </row>
    <row r="54194" spans="10:10" ht="13">
      <c r="J54194" s="169"/>
    </row>
    <row r="54195" spans="10:10" ht="13">
      <c r="J54195" s="169"/>
    </row>
    <row r="54196" spans="10:10" ht="13">
      <c r="J54196" s="169"/>
    </row>
    <row r="54197" spans="10:10" ht="13">
      <c r="J54197" s="169"/>
    </row>
    <row r="54198" spans="10:10" ht="13">
      <c r="J54198" s="169"/>
    </row>
    <row r="54199" spans="10:10" ht="13">
      <c r="J54199" s="169"/>
    </row>
    <row r="54200" spans="10:10" ht="13">
      <c r="J54200" s="169"/>
    </row>
    <row r="54201" spans="10:10" ht="13">
      <c r="J54201" s="169"/>
    </row>
    <row r="54202" spans="10:10" ht="13">
      <c r="J54202" s="169"/>
    </row>
    <row r="54203" spans="10:10" ht="13">
      <c r="J54203" s="169"/>
    </row>
    <row r="54204" spans="10:10" ht="13">
      <c r="J54204" s="169"/>
    </row>
    <row r="54205" spans="10:10" ht="13">
      <c r="J54205" s="169"/>
    </row>
    <row r="54206" spans="10:10" ht="13">
      <c r="J54206" s="169"/>
    </row>
    <row r="54207" spans="10:10" ht="13">
      <c r="J54207" s="169"/>
    </row>
    <row r="54208" spans="10:10" ht="13">
      <c r="J54208" s="169"/>
    </row>
    <row r="54209" spans="10:10" ht="13">
      <c r="J54209" s="169"/>
    </row>
    <row r="54210" spans="10:10" ht="13">
      <c r="J54210" s="169"/>
    </row>
    <row r="54211" spans="10:10" ht="13">
      <c r="J54211" s="169"/>
    </row>
    <row r="54212" spans="10:10" ht="13">
      <c r="J54212" s="169"/>
    </row>
    <row r="54213" spans="10:10" ht="13">
      <c r="J54213" s="169"/>
    </row>
    <row r="54214" spans="10:10" ht="13">
      <c r="J54214" s="169"/>
    </row>
    <row r="54215" spans="10:10" ht="13">
      <c r="J54215" s="169"/>
    </row>
    <row r="54216" spans="10:10" ht="13">
      <c r="J54216" s="169"/>
    </row>
    <row r="54217" spans="10:10" ht="13">
      <c r="J54217" s="169"/>
    </row>
    <row r="54218" spans="10:10" ht="13">
      <c r="J54218" s="169"/>
    </row>
    <row r="54219" spans="10:10" ht="13">
      <c r="J54219" s="169"/>
    </row>
    <row r="54220" spans="10:10" ht="13">
      <c r="J54220" s="169"/>
    </row>
    <row r="54221" spans="10:10" ht="13">
      <c r="J54221" s="169"/>
    </row>
    <row r="54222" spans="10:10" ht="13">
      <c r="J54222" s="169"/>
    </row>
    <row r="54223" spans="10:10" ht="13">
      <c r="J54223" s="169"/>
    </row>
    <row r="54224" spans="10:10" ht="13">
      <c r="J54224" s="169"/>
    </row>
    <row r="54225" spans="10:10" ht="13">
      <c r="J54225" s="169"/>
    </row>
    <row r="54226" spans="10:10" ht="13">
      <c r="J54226" s="169"/>
    </row>
    <row r="54227" spans="10:10" ht="13">
      <c r="J54227" s="169"/>
    </row>
    <row r="54228" spans="10:10" ht="13">
      <c r="J54228" s="169"/>
    </row>
    <row r="54229" spans="10:10" ht="13">
      <c r="J54229" s="169"/>
    </row>
    <row r="54230" spans="10:10" ht="13">
      <c r="J54230" s="169"/>
    </row>
    <row r="54231" spans="10:10" ht="13">
      <c r="J54231" s="169"/>
    </row>
    <row r="54232" spans="10:10" ht="13">
      <c r="J54232" s="169"/>
    </row>
    <row r="54233" spans="10:10" ht="13">
      <c r="J54233" s="169"/>
    </row>
    <row r="54234" spans="10:10" ht="13">
      <c r="J54234" s="169"/>
    </row>
    <row r="54235" spans="10:10" ht="13">
      <c r="J54235" s="169"/>
    </row>
    <row r="54236" spans="10:10" ht="13">
      <c r="J54236" s="169"/>
    </row>
    <row r="54237" spans="10:10" ht="13">
      <c r="J54237" s="169"/>
    </row>
    <row r="54238" spans="10:10" ht="13">
      <c r="J54238" s="169"/>
    </row>
    <row r="54239" spans="10:10" ht="13">
      <c r="J54239" s="169"/>
    </row>
    <row r="54240" spans="10:10" ht="13">
      <c r="J54240" s="169"/>
    </row>
    <row r="54241" spans="10:10" ht="13">
      <c r="J54241" s="169"/>
    </row>
    <row r="54242" spans="10:10" ht="13">
      <c r="J54242" s="169"/>
    </row>
    <row r="54243" spans="10:10" ht="13">
      <c r="J54243" s="169"/>
    </row>
    <row r="54244" spans="10:10" ht="13">
      <c r="J54244" s="169"/>
    </row>
    <row r="54245" spans="10:10" ht="13">
      <c r="J54245" s="169"/>
    </row>
    <row r="54246" spans="10:10" ht="13">
      <c r="J54246" s="169"/>
    </row>
    <row r="54247" spans="10:10" ht="13">
      <c r="J54247" s="169"/>
    </row>
    <row r="54248" spans="10:10" ht="13">
      <c r="J54248" s="169"/>
    </row>
    <row r="54249" spans="10:10" ht="13">
      <c r="J54249" s="169"/>
    </row>
    <row r="54250" spans="10:10" ht="13">
      <c r="J54250" s="169"/>
    </row>
    <row r="54251" spans="10:10" ht="13">
      <c r="J54251" s="169"/>
    </row>
    <row r="54252" spans="10:10" ht="13">
      <c r="J54252" s="169"/>
    </row>
    <row r="54253" spans="10:10" ht="13">
      <c r="J54253" s="169"/>
    </row>
    <row r="54254" spans="10:10" ht="13">
      <c r="J54254" s="169"/>
    </row>
    <row r="54255" spans="10:10" ht="13">
      <c r="J54255" s="169"/>
    </row>
    <row r="54256" spans="10:10" ht="13">
      <c r="J54256" s="169"/>
    </row>
    <row r="54257" spans="10:10" ht="13">
      <c r="J54257" s="169"/>
    </row>
    <row r="54258" spans="10:10" ht="13">
      <c r="J54258" s="169"/>
    </row>
    <row r="54259" spans="10:10" ht="13">
      <c r="J54259" s="169"/>
    </row>
    <row r="54260" spans="10:10" ht="13">
      <c r="J54260" s="169"/>
    </row>
    <row r="54261" spans="10:10" ht="13">
      <c r="J54261" s="169"/>
    </row>
    <row r="54262" spans="10:10" ht="13">
      <c r="J54262" s="169"/>
    </row>
    <row r="54263" spans="10:10" ht="13">
      <c r="J54263" s="169"/>
    </row>
    <row r="54264" spans="10:10" ht="13">
      <c r="J54264" s="169"/>
    </row>
    <row r="54265" spans="10:10" ht="13">
      <c r="J54265" s="169"/>
    </row>
    <row r="54266" spans="10:10" ht="13">
      <c r="J54266" s="169"/>
    </row>
    <row r="54267" spans="10:10" ht="13">
      <c r="J54267" s="169"/>
    </row>
    <row r="54268" spans="10:10" ht="13">
      <c r="J54268" s="169"/>
    </row>
    <row r="54269" spans="10:10" ht="13">
      <c r="J54269" s="169"/>
    </row>
    <row r="54270" spans="10:10" ht="13">
      <c r="J54270" s="169"/>
    </row>
    <row r="54271" spans="10:10" ht="13">
      <c r="J54271" s="169"/>
    </row>
    <row r="54272" spans="10:10" ht="13">
      <c r="J54272" s="169"/>
    </row>
    <row r="54273" spans="10:10" ht="13">
      <c r="J54273" s="169"/>
    </row>
    <row r="54274" spans="10:10" ht="13">
      <c r="J54274" s="169"/>
    </row>
    <row r="54275" spans="10:10" ht="13">
      <c r="J54275" s="169"/>
    </row>
    <row r="54276" spans="10:10" ht="13">
      <c r="J54276" s="169"/>
    </row>
    <row r="54277" spans="10:10" ht="13">
      <c r="J54277" s="169"/>
    </row>
    <row r="54278" spans="10:10" ht="13">
      <c r="J54278" s="169"/>
    </row>
    <row r="54279" spans="10:10" ht="13">
      <c r="J54279" s="169"/>
    </row>
    <row r="54280" spans="10:10" ht="13">
      <c r="J54280" s="169"/>
    </row>
    <row r="54281" spans="10:10" ht="13">
      <c r="J54281" s="169"/>
    </row>
    <row r="54282" spans="10:10" ht="13">
      <c r="J54282" s="169"/>
    </row>
    <row r="54283" spans="10:10" ht="13">
      <c r="J54283" s="169"/>
    </row>
    <row r="54284" spans="10:10" ht="13">
      <c r="J54284" s="169"/>
    </row>
    <row r="54285" spans="10:10" ht="13">
      <c r="J54285" s="169"/>
    </row>
    <row r="54286" spans="10:10" ht="13">
      <c r="J54286" s="169"/>
    </row>
    <row r="54287" spans="10:10" ht="13">
      <c r="J54287" s="169"/>
    </row>
    <row r="54288" spans="10:10" ht="13">
      <c r="J54288" s="169"/>
    </row>
    <row r="54289" spans="10:10" ht="13">
      <c r="J54289" s="169"/>
    </row>
    <row r="54290" spans="10:10" ht="13">
      <c r="J54290" s="169"/>
    </row>
    <row r="54291" spans="10:10" ht="13">
      <c r="J54291" s="169"/>
    </row>
    <row r="54292" spans="10:10" ht="13">
      <c r="J54292" s="169"/>
    </row>
    <row r="54293" spans="10:10" ht="13">
      <c r="J54293" s="169"/>
    </row>
    <row r="54294" spans="10:10" ht="13">
      <c r="J54294" s="169"/>
    </row>
    <row r="54295" spans="10:10" ht="13">
      <c r="J54295" s="169"/>
    </row>
    <row r="54296" spans="10:10" ht="13">
      <c r="J54296" s="169"/>
    </row>
    <row r="54297" spans="10:10" ht="13">
      <c r="J54297" s="169"/>
    </row>
    <row r="54298" spans="10:10" ht="13">
      <c r="J54298" s="169"/>
    </row>
    <row r="54299" spans="10:10" ht="13">
      <c r="J54299" s="169"/>
    </row>
    <row r="54300" spans="10:10" ht="13">
      <c r="J54300" s="169"/>
    </row>
    <row r="54301" spans="10:10" ht="13">
      <c r="J54301" s="169"/>
    </row>
    <row r="54302" spans="10:10" ht="13">
      <c r="J54302" s="169"/>
    </row>
    <row r="54303" spans="10:10" ht="13">
      <c r="J54303" s="169"/>
    </row>
    <row r="54304" spans="10:10" ht="13">
      <c r="J54304" s="169"/>
    </row>
    <row r="54305" spans="10:10" ht="13">
      <c r="J54305" s="169"/>
    </row>
    <row r="54306" spans="10:10" ht="13">
      <c r="J54306" s="169"/>
    </row>
    <row r="54307" spans="10:10" ht="13">
      <c r="J54307" s="169"/>
    </row>
    <row r="54308" spans="10:10" ht="13">
      <c r="J54308" s="169"/>
    </row>
    <row r="54309" spans="10:10" ht="13">
      <c r="J54309" s="169"/>
    </row>
    <row r="54310" spans="10:10" ht="13">
      <c r="J54310" s="169"/>
    </row>
    <row r="54311" spans="10:10" ht="13">
      <c r="J54311" s="169"/>
    </row>
    <row r="54312" spans="10:10" ht="13">
      <c r="J54312" s="169"/>
    </row>
    <row r="54313" spans="10:10" ht="13">
      <c r="J54313" s="169"/>
    </row>
    <row r="54314" spans="10:10" ht="13">
      <c r="J54314" s="169"/>
    </row>
    <row r="54315" spans="10:10" ht="13">
      <c r="J54315" s="169"/>
    </row>
    <row r="54316" spans="10:10" ht="13">
      <c r="J54316" s="169"/>
    </row>
    <row r="54317" spans="10:10" ht="13">
      <c r="J54317" s="169"/>
    </row>
    <row r="54318" spans="10:10" ht="13">
      <c r="J54318" s="169"/>
    </row>
    <row r="54319" spans="10:10" ht="13">
      <c r="J54319" s="169"/>
    </row>
    <row r="54320" spans="10:10" ht="13">
      <c r="J54320" s="169"/>
    </row>
    <row r="54321" spans="10:10" ht="13">
      <c r="J54321" s="169"/>
    </row>
    <row r="54322" spans="10:10" ht="13">
      <c r="J54322" s="169"/>
    </row>
    <row r="54323" spans="10:10" ht="13">
      <c r="J54323" s="169"/>
    </row>
    <row r="54324" spans="10:10" ht="13">
      <c r="J54324" s="169"/>
    </row>
    <row r="54325" spans="10:10" ht="13">
      <c r="J54325" s="169"/>
    </row>
    <row r="54326" spans="10:10" ht="13">
      <c r="J54326" s="169"/>
    </row>
    <row r="54327" spans="10:10" ht="13">
      <c r="J54327" s="169"/>
    </row>
    <row r="54328" spans="10:10" ht="13">
      <c r="J54328" s="169"/>
    </row>
    <row r="54329" spans="10:10" ht="13">
      <c r="J54329" s="169"/>
    </row>
    <row r="54330" spans="10:10" ht="13">
      <c r="J54330" s="169"/>
    </row>
    <row r="54331" spans="10:10" ht="13">
      <c r="J54331" s="169"/>
    </row>
    <row r="54332" spans="10:10" ht="13">
      <c r="J54332" s="169"/>
    </row>
    <row r="54333" spans="10:10" ht="13">
      <c r="J54333" s="169"/>
    </row>
    <row r="54334" spans="10:10" ht="13">
      <c r="J54334" s="169"/>
    </row>
    <row r="54335" spans="10:10" ht="13">
      <c r="J54335" s="169"/>
    </row>
    <row r="54336" spans="10:10" ht="13">
      <c r="J54336" s="169"/>
    </row>
    <row r="54337" spans="10:10" ht="13">
      <c r="J54337" s="169"/>
    </row>
    <row r="54338" spans="10:10" ht="13">
      <c r="J54338" s="169"/>
    </row>
    <row r="54339" spans="10:10" ht="13">
      <c r="J54339" s="169"/>
    </row>
    <row r="54340" spans="10:10" ht="13">
      <c r="J54340" s="169"/>
    </row>
    <row r="54341" spans="10:10" ht="13">
      <c r="J54341" s="169"/>
    </row>
    <row r="54342" spans="10:10" ht="13">
      <c r="J54342" s="169"/>
    </row>
    <row r="54343" spans="10:10" ht="13">
      <c r="J54343" s="169"/>
    </row>
    <row r="54344" spans="10:10" ht="13">
      <c r="J54344" s="169"/>
    </row>
    <row r="54345" spans="10:10" ht="13">
      <c r="J54345" s="169"/>
    </row>
    <row r="54346" spans="10:10" ht="13">
      <c r="J54346" s="169"/>
    </row>
    <row r="54347" spans="10:10" ht="13">
      <c r="J54347" s="169"/>
    </row>
    <row r="54348" spans="10:10" ht="13">
      <c r="J54348" s="169"/>
    </row>
    <row r="54349" spans="10:10" ht="13">
      <c r="J54349" s="169"/>
    </row>
    <row r="54350" spans="10:10" ht="13">
      <c r="J54350" s="169"/>
    </row>
    <row r="54351" spans="10:10" ht="13">
      <c r="J54351" s="169"/>
    </row>
    <row r="54352" spans="10:10" ht="13">
      <c r="J54352" s="169"/>
    </row>
    <row r="54353" spans="10:10" ht="13">
      <c r="J54353" s="169"/>
    </row>
    <row r="54354" spans="10:10" ht="13">
      <c r="J54354" s="169"/>
    </row>
    <row r="54355" spans="10:10" ht="13">
      <c r="J54355" s="169"/>
    </row>
    <row r="54356" spans="10:10" ht="13">
      <c r="J54356" s="169"/>
    </row>
    <row r="54357" spans="10:10" ht="13">
      <c r="J54357" s="169"/>
    </row>
    <row r="54358" spans="10:10" ht="13">
      <c r="J54358" s="169"/>
    </row>
    <row r="54359" spans="10:10" ht="13">
      <c r="J54359" s="169"/>
    </row>
    <row r="54360" spans="10:10" ht="13">
      <c r="J54360" s="169"/>
    </row>
    <row r="54361" spans="10:10" ht="13">
      <c r="J54361" s="169"/>
    </row>
    <row r="54362" spans="10:10" ht="13">
      <c r="J54362" s="169"/>
    </row>
    <row r="54363" spans="10:10" ht="13">
      <c r="J54363" s="169"/>
    </row>
    <row r="54364" spans="10:10" ht="13">
      <c r="J54364" s="169"/>
    </row>
    <row r="54365" spans="10:10" ht="13">
      <c r="J54365" s="169"/>
    </row>
    <row r="54366" spans="10:10" ht="13">
      <c r="J54366" s="169"/>
    </row>
    <row r="54367" spans="10:10" ht="13">
      <c r="J54367" s="169"/>
    </row>
    <row r="54368" spans="10:10" ht="13">
      <c r="J54368" s="169"/>
    </row>
    <row r="54369" spans="10:10" ht="13">
      <c r="J54369" s="169"/>
    </row>
    <row r="54370" spans="10:10" ht="13">
      <c r="J54370" s="169"/>
    </row>
    <row r="54371" spans="10:10" ht="13">
      <c r="J54371" s="169"/>
    </row>
    <row r="54372" spans="10:10" ht="13">
      <c r="J54372" s="169"/>
    </row>
    <row r="54373" spans="10:10" ht="13">
      <c r="J54373" s="169"/>
    </row>
    <row r="54374" spans="10:10" ht="13">
      <c r="J54374" s="169"/>
    </row>
    <row r="54375" spans="10:10" ht="13">
      <c r="J54375" s="169"/>
    </row>
    <row r="54376" spans="10:10" ht="13">
      <c r="J54376" s="169"/>
    </row>
    <row r="54377" spans="10:10" ht="13">
      <c r="J54377" s="169"/>
    </row>
    <row r="54378" spans="10:10" ht="13">
      <c r="J54378" s="169"/>
    </row>
    <row r="54379" spans="10:10" ht="13">
      <c r="J54379" s="169"/>
    </row>
    <row r="54380" spans="10:10" ht="13">
      <c r="J54380" s="169"/>
    </row>
    <row r="54381" spans="10:10" ht="13">
      <c r="J54381" s="169"/>
    </row>
    <row r="54382" spans="10:10" ht="13">
      <c r="J54382" s="169"/>
    </row>
    <row r="54383" spans="10:10" ht="13">
      <c r="J54383" s="169"/>
    </row>
    <row r="54384" spans="10:10" ht="13">
      <c r="J54384" s="169"/>
    </row>
    <row r="54385" spans="10:10" ht="13">
      <c r="J54385" s="169"/>
    </row>
    <row r="54386" spans="10:10" ht="13">
      <c r="J54386" s="169"/>
    </row>
    <row r="54387" spans="10:10" ht="13">
      <c r="J54387" s="169"/>
    </row>
    <row r="54388" spans="10:10" ht="13">
      <c r="J54388" s="169"/>
    </row>
    <row r="54389" spans="10:10" ht="13">
      <c r="J54389" s="169"/>
    </row>
    <row r="54390" spans="10:10" ht="13">
      <c r="J54390" s="169"/>
    </row>
    <row r="54391" spans="10:10" ht="13">
      <c r="J54391" s="169"/>
    </row>
    <row r="54392" spans="10:10" ht="13">
      <c r="J54392" s="169"/>
    </row>
    <row r="54393" spans="10:10" ht="13">
      <c r="J54393" s="169"/>
    </row>
    <row r="54394" spans="10:10" ht="13">
      <c r="J54394" s="169"/>
    </row>
    <row r="54395" spans="10:10" ht="13">
      <c r="J54395" s="169"/>
    </row>
    <row r="54396" spans="10:10" ht="13">
      <c r="J54396" s="169"/>
    </row>
    <row r="54397" spans="10:10" ht="13">
      <c r="J54397" s="169"/>
    </row>
    <row r="54398" spans="10:10" ht="13">
      <c r="J54398" s="169"/>
    </row>
    <row r="54399" spans="10:10" ht="13">
      <c r="J54399" s="169"/>
    </row>
    <row r="54400" spans="10:10" ht="13">
      <c r="J54400" s="169"/>
    </row>
    <row r="54401" spans="10:10" ht="13">
      <c r="J54401" s="169"/>
    </row>
    <row r="54402" spans="10:10" ht="13">
      <c r="J54402" s="169"/>
    </row>
    <row r="54403" spans="10:10" ht="13">
      <c r="J54403" s="169"/>
    </row>
    <row r="54404" spans="10:10" ht="13">
      <c r="J54404" s="169"/>
    </row>
    <row r="54405" spans="10:10" ht="13">
      <c r="J54405" s="169"/>
    </row>
    <row r="54406" spans="10:10" ht="13">
      <c r="J54406" s="169"/>
    </row>
    <row r="54407" spans="10:10" ht="13">
      <c r="J54407" s="169"/>
    </row>
    <row r="54408" spans="10:10" ht="13">
      <c r="J54408" s="169"/>
    </row>
    <row r="54409" spans="10:10" ht="13">
      <c r="J54409" s="169"/>
    </row>
    <row r="54410" spans="10:10" ht="13">
      <c r="J54410" s="169"/>
    </row>
    <row r="54411" spans="10:10" ht="13">
      <c r="J54411" s="169"/>
    </row>
    <row r="54412" spans="10:10" ht="13">
      <c r="J54412" s="169"/>
    </row>
    <row r="54413" spans="10:10" ht="13">
      <c r="J54413" s="169"/>
    </row>
    <row r="54414" spans="10:10" ht="13">
      <c r="J54414" s="169"/>
    </row>
    <row r="54415" spans="10:10" ht="13">
      <c r="J54415" s="169"/>
    </row>
    <row r="54416" spans="10:10" ht="13">
      <c r="J54416" s="169"/>
    </row>
    <row r="54417" spans="10:10" ht="13">
      <c r="J54417" s="169"/>
    </row>
    <row r="54418" spans="10:10" ht="13">
      <c r="J54418" s="169"/>
    </row>
    <row r="54419" spans="10:10" ht="13">
      <c r="J54419" s="169"/>
    </row>
    <row r="54420" spans="10:10" ht="13">
      <c r="J54420" s="169"/>
    </row>
    <row r="54421" spans="10:10" ht="13">
      <c r="J54421" s="169"/>
    </row>
    <row r="54422" spans="10:10" ht="13">
      <c r="J54422" s="169"/>
    </row>
    <row r="54423" spans="10:10" ht="13">
      <c r="J54423" s="169"/>
    </row>
    <row r="54424" spans="10:10" ht="13">
      <c r="J54424" s="169"/>
    </row>
    <row r="54425" spans="10:10" ht="13">
      <c r="J54425" s="169"/>
    </row>
    <row r="54426" spans="10:10" ht="13">
      <c r="J54426" s="169"/>
    </row>
    <row r="54427" spans="10:10" ht="13">
      <c r="J54427" s="169"/>
    </row>
    <row r="54428" spans="10:10" ht="13">
      <c r="J54428" s="169"/>
    </row>
    <row r="54429" spans="10:10" ht="13">
      <c r="J54429" s="169"/>
    </row>
    <row r="54430" spans="10:10" ht="13">
      <c r="J54430" s="169"/>
    </row>
    <row r="54431" spans="10:10" ht="13">
      <c r="J54431" s="169"/>
    </row>
    <row r="54432" spans="10:10" ht="13">
      <c r="J54432" s="169"/>
    </row>
    <row r="54433" spans="10:10" ht="13">
      <c r="J54433" s="169"/>
    </row>
    <row r="54434" spans="10:10" ht="13">
      <c r="J54434" s="169"/>
    </row>
    <row r="54435" spans="10:10" ht="13">
      <c r="J54435" s="169"/>
    </row>
    <row r="54436" spans="10:10" ht="13">
      <c r="J54436" s="169"/>
    </row>
    <row r="54437" spans="10:10" ht="13">
      <c r="J54437" s="169"/>
    </row>
    <row r="54438" spans="10:10" ht="13">
      <c r="J54438" s="169"/>
    </row>
    <row r="54439" spans="10:10" ht="13">
      <c r="J54439" s="169"/>
    </row>
    <row r="54440" spans="10:10" ht="13">
      <c r="J54440" s="169"/>
    </row>
    <row r="54441" spans="10:10" ht="13">
      <c r="J54441" s="169"/>
    </row>
    <row r="54442" spans="10:10" ht="13">
      <c r="J54442" s="169"/>
    </row>
    <row r="54443" spans="10:10" ht="13">
      <c r="J54443" s="169"/>
    </row>
    <row r="54444" spans="10:10" ht="13">
      <c r="J54444" s="169"/>
    </row>
    <row r="54445" spans="10:10" ht="13">
      <c r="J54445" s="169"/>
    </row>
    <row r="54446" spans="10:10" ht="13">
      <c r="J54446" s="169"/>
    </row>
    <row r="54447" spans="10:10" ht="13">
      <c r="J54447" s="169"/>
    </row>
    <row r="54448" spans="10:10" ht="13">
      <c r="J54448" s="169"/>
    </row>
    <row r="54449" spans="10:10" ht="13">
      <c r="J54449" s="169"/>
    </row>
    <row r="54450" spans="10:10" ht="13">
      <c r="J54450" s="169"/>
    </row>
    <row r="54451" spans="10:10" ht="13">
      <c r="J54451" s="169"/>
    </row>
    <row r="54452" spans="10:10" ht="13">
      <c r="J54452" s="169"/>
    </row>
    <row r="54453" spans="10:10" ht="13">
      <c r="J54453" s="169"/>
    </row>
    <row r="54454" spans="10:10" ht="13">
      <c r="J54454" s="169"/>
    </row>
    <row r="54455" spans="10:10" ht="13">
      <c r="J54455" s="169"/>
    </row>
    <row r="54456" spans="10:10" ht="13">
      <c r="J54456" s="169"/>
    </row>
    <row r="54457" spans="10:10" ht="13">
      <c r="J54457" s="169"/>
    </row>
    <row r="54458" spans="10:10" ht="13">
      <c r="J54458" s="169"/>
    </row>
    <row r="54459" spans="10:10" ht="13">
      <c r="J54459" s="169"/>
    </row>
    <row r="54460" spans="10:10" ht="13">
      <c r="J54460" s="169"/>
    </row>
    <row r="54461" spans="10:10" ht="13">
      <c r="J54461" s="169"/>
    </row>
    <row r="54462" spans="10:10" ht="13">
      <c r="J54462" s="169"/>
    </row>
    <row r="54463" spans="10:10" ht="13">
      <c r="J54463" s="169"/>
    </row>
    <row r="54464" spans="10:10" ht="13">
      <c r="J54464" s="169"/>
    </row>
    <row r="54465" spans="10:10" ht="13">
      <c r="J54465" s="169"/>
    </row>
    <row r="54466" spans="10:10" ht="13">
      <c r="J54466" s="169"/>
    </row>
    <row r="54467" spans="10:10" ht="13">
      <c r="J54467" s="169"/>
    </row>
    <row r="54468" spans="10:10" ht="13">
      <c r="J54468" s="169"/>
    </row>
    <row r="54469" spans="10:10" ht="13">
      <c r="J54469" s="169"/>
    </row>
    <row r="54470" spans="10:10" ht="13">
      <c r="J54470" s="169"/>
    </row>
    <row r="54471" spans="10:10" ht="13">
      <c r="J54471" s="169"/>
    </row>
    <row r="54472" spans="10:10" ht="13">
      <c r="J54472" s="169"/>
    </row>
    <row r="54473" spans="10:10" ht="13">
      <c r="J54473" s="169"/>
    </row>
    <row r="54474" spans="10:10" ht="13">
      <c r="J54474" s="169"/>
    </row>
    <row r="54475" spans="10:10" ht="13">
      <c r="J54475" s="169"/>
    </row>
    <row r="54476" spans="10:10" ht="13">
      <c r="J54476" s="169"/>
    </row>
    <row r="54477" spans="10:10" ht="13">
      <c r="J54477" s="169"/>
    </row>
    <row r="54478" spans="10:10" ht="13">
      <c r="J54478" s="169"/>
    </row>
    <row r="54479" spans="10:10" ht="13">
      <c r="J54479" s="169"/>
    </row>
    <row r="54480" spans="10:10" ht="13">
      <c r="J54480" s="169"/>
    </row>
    <row r="54481" spans="10:10" ht="13">
      <c r="J54481" s="169"/>
    </row>
    <row r="54482" spans="10:10" ht="13">
      <c r="J54482" s="169"/>
    </row>
    <row r="54483" spans="10:10" ht="13">
      <c r="J54483" s="169"/>
    </row>
    <row r="54484" spans="10:10" ht="13">
      <c r="J54484" s="169"/>
    </row>
    <row r="54485" spans="10:10" ht="13">
      <c r="J54485" s="169"/>
    </row>
    <row r="54486" spans="10:10" ht="13">
      <c r="J54486" s="169"/>
    </row>
    <row r="54487" spans="10:10" ht="13">
      <c r="J54487" s="169"/>
    </row>
    <row r="54488" spans="10:10" ht="13">
      <c r="J54488" s="169"/>
    </row>
    <row r="54489" spans="10:10" ht="13">
      <c r="J54489" s="169"/>
    </row>
    <row r="54490" spans="10:10" ht="13">
      <c r="J54490" s="169"/>
    </row>
    <row r="54491" spans="10:10" ht="13">
      <c r="J54491" s="169"/>
    </row>
    <row r="54492" spans="10:10" ht="13">
      <c r="J54492" s="169"/>
    </row>
    <row r="54493" spans="10:10" ht="13">
      <c r="J54493" s="169"/>
    </row>
    <row r="54494" spans="10:10" ht="13">
      <c r="J54494" s="169"/>
    </row>
    <row r="54495" spans="10:10" ht="13">
      <c r="J54495" s="169"/>
    </row>
    <row r="54496" spans="10:10" ht="13">
      <c r="J54496" s="169"/>
    </row>
    <row r="54497" spans="10:10" ht="13">
      <c r="J54497" s="169"/>
    </row>
    <row r="54498" spans="10:10" ht="13">
      <c r="J54498" s="169"/>
    </row>
    <row r="54499" spans="10:10" ht="13">
      <c r="J54499" s="169"/>
    </row>
    <row r="54500" spans="10:10" ht="13">
      <c r="J54500" s="169"/>
    </row>
    <row r="54501" spans="10:10" ht="13">
      <c r="J54501" s="169"/>
    </row>
    <row r="54502" spans="10:10" ht="13">
      <c r="J54502" s="169"/>
    </row>
    <row r="54503" spans="10:10" ht="13">
      <c r="J54503" s="169"/>
    </row>
    <row r="54504" spans="10:10" ht="13">
      <c r="J54504" s="169"/>
    </row>
    <row r="54505" spans="10:10" ht="13">
      <c r="J54505" s="169"/>
    </row>
    <row r="54506" spans="10:10" ht="13">
      <c r="J54506" s="169"/>
    </row>
    <row r="54507" spans="10:10" ht="13">
      <c r="J54507" s="169"/>
    </row>
    <row r="54508" spans="10:10" ht="13">
      <c r="J54508" s="169"/>
    </row>
    <row r="54509" spans="10:10" ht="13">
      <c r="J54509" s="169"/>
    </row>
    <row r="54510" spans="10:10" ht="13">
      <c r="J54510" s="169"/>
    </row>
    <row r="54511" spans="10:10" ht="13">
      <c r="J54511" s="169"/>
    </row>
    <row r="54512" spans="10:10" ht="13">
      <c r="J54512" s="169"/>
    </row>
    <row r="54513" spans="10:10" ht="13">
      <c r="J54513" s="169"/>
    </row>
    <row r="54514" spans="10:10" ht="13">
      <c r="J54514" s="169"/>
    </row>
    <row r="54515" spans="10:10" ht="13">
      <c r="J54515" s="169"/>
    </row>
    <row r="54516" spans="10:10" ht="13">
      <c r="J54516" s="169"/>
    </row>
    <row r="54517" spans="10:10" ht="13">
      <c r="J54517" s="169"/>
    </row>
    <row r="54518" spans="10:10" ht="13">
      <c r="J54518" s="169"/>
    </row>
    <row r="54519" spans="10:10" ht="13">
      <c r="J54519" s="169"/>
    </row>
    <row r="54520" spans="10:10" ht="13">
      <c r="J54520" s="169"/>
    </row>
    <row r="54521" spans="10:10" ht="13">
      <c r="J54521" s="169"/>
    </row>
    <row r="54522" spans="10:10" ht="13">
      <c r="J54522" s="169"/>
    </row>
    <row r="54523" spans="10:10" ht="13">
      <c r="J54523" s="169"/>
    </row>
    <row r="54524" spans="10:10" ht="13">
      <c r="J54524" s="169"/>
    </row>
    <row r="54525" spans="10:10" ht="13">
      <c r="J54525" s="169"/>
    </row>
    <row r="54526" spans="10:10" ht="13">
      <c r="J54526" s="169"/>
    </row>
    <row r="54527" spans="10:10" ht="13">
      <c r="J54527" s="169"/>
    </row>
    <row r="54528" spans="10:10" ht="13">
      <c r="J54528" s="169"/>
    </row>
    <row r="54529" spans="10:10" ht="13">
      <c r="J54529" s="169"/>
    </row>
    <row r="54530" spans="10:10" ht="13">
      <c r="J54530" s="169"/>
    </row>
    <row r="54531" spans="10:10" ht="13">
      <c r="J54531" s="169"/>
    </row>
    <row r="54532" spans="10:10" ht="13">
      <c r="J54532" s="169"/>
    </row>
    <row r="54533" spans="10:10" ht="13">
      <c r="J54533" s="169"/>
    </row>
    <row r="54534" spans="10:10" ht="13">
      <c r="J54534" s="169"/>
    </row>
    <row r="54535" spans="10:10" ht="13">
      <c r="J54535" s="169"/>
    </row>
    <row r="54536" spans="10:10" ht="13">
      <c r="J54536" s="169"/>
    </row>
    <row r="54537" spans="10:10" ht="13">
      <c r="J54537" s="169"/>
    </row>
    <row r="54538" spans="10:10" ht="13">
      <c r="J54538" s="169"/>
    </row>
    <row r="54539" spans="10:10" ht="13">
      <c r="J54539" s="169"/>
    </row>
    <row r="54540" spans="10:10" ht="13">
      <c r="J54540" s="169"/>
    </row>
    <row r="54541" spans="10:10" ht="13">
      <c r="J54541" s="169"/>
    </row>
    <row r="54542" spans="10:10" ht="13">
      <c r="J54542" s="169"/>
    </row>
    <row r="54543" spans="10:10" ht="13">
      <c r="J54543" s="169"/>
    </row>
    <row r="54544" spans="10:10" ht="13">
      <c r="J54544" s="169"/>
    </row>
    <row r="54545" spans="10:10" ht="13">
      <c r="J54545" s="169"/>
    </row>
    <row r="54546" spans="10:10" ht="13">
      <c r="J54546" s="169"/>
    </row>
    <row r="54547" spans="10:10" ht="13">
      <c r="J54547" s="169"/>
    </row>
    <row r="54548" spans="10:10" ht="13">
      <c r="J54548" s="169"/>
    </row>
    <row r="54549" spans="10:10" ht="13">
      <c r="J54549" s="169"/>
    </row>
    <row r="54550" spans="10:10" ht="13">
      <c r="J54550" s="169"/>
    </row>
    <row r="54551" spans="10:10" ht="13">
      <c r="J54551" s="169"/>
    </row>
    <row r="54552" spans="10:10" ht="13">
      <c r="J54552" s="169"/>
    </row>
    <row r="54553" spans="10:10" ht="13">
      <c r="J54553" s="169"/>
    </row>
    <row r="54554" spans="10:10" ht="13">
      <c r="J54554" s="169"/>
    </row>
    <row r="54555" spans="10:10" ht="13">
      <c r="J54555" s="169"/>
    </row>
    <row r="54556" spans="10:10" ht="13">
      <c r="J54556" s="169"/>
    </row>
    <row r="54557" spans="10:10" ht="13">
      <c r="J54557" s="169"/>
    </row>
    <row r="54558" spans="10:10" ht="13">
      <c r="J54558" s="169"/>
    </row>
    <row r="54559" spans="10:10" ht="13">
      <c r="J54559" s="169"/>
    </row>
    <row r="54560" spans="10:10" ht="13">
      <c r="J54560" s="169"/>
    </row>
    <row r="54561" spans="10:10" ht="13">
      <c r="J54561" s="169"/>
    </row>
    <row r="54562" spans="10:10" ht="13">
      <c r="J54562" s="169"/>
    </row>
    <row r="54563" spans="10:10" ht="13">
      <c r="J54563" s="169"/>
    </row>
    <row r="54564" spans="10:10" ht="13">
      <c r="J54564" s="169"/>
    </row>
    <row r="54565" spans="10:10" ht="13">
      <c r="J54565" s="169"/>
    </row>
    <row r="54566" spans="10:10" ht="13">
      <c r="J54566" s="169"/>
    </row>
    <row r="54567" spans="10:10" ht="13">
      <c r="J54567" s="169"/>
    </row>
    <row r="54568" spans="10:10" ht="13">
      <c r="J54568" s="169"/>
    </row>
    <row r="54569" spans="10:10" ht="13">
      <c r="J54569" s="169"/>
    </row>
    <row r="54570" spans="10:10" ht="13">
      <c r="J54570" s="169"/>
    </row>
    <row r="54571" spans="10:10" ht="13">
      <c r="J54571" s="169"/>
    </row>
    <row r="54572" spans="10:10" ht="13">
      <c r="J54572" s="169"/>
    </row>
    <row r="54573" spans="10:10" ht="13">
      <c r="J54573" s="169"/>
    </row>
    <row r="54574" spans="10:10" ht="13">
      <c r="J54574" s="169"/>
    </row>
    <row r="54575" spans="10:10" ht="13">
      <c r="J54575" s="169"/>
    </row>
    <row r="54576" spans="10:10" ht="13">
      <c r="J54576" s="169"/>
    </row>
    <row r="54577" spans="10:10" ht="13">
      <c r="J54577" s="169"/>
    </row>
    <row r="54578" spans="10:10" ht="13">
      <c r="J54578" s="169"/>
    </row>
    <row r="54579" spans="10:10" ht="13">
      <c r="J54579" s="169"/>
    </row>
    <row r="54580" spans="10:10" ht="13">
      <c r="J54580" s="169"/>
    </row>
    <row r="54581" spans="10:10" ht="13">
      <c r="J54581" s="169"/>
    </row>
    <row r="54582" spans="10:10" ht="13">
      <c r="J54582" s="169"/>
    </row>
    <row r="54583" spans="10:10" ht="13">
      <c r="J54583" s="169"/>
    </row>
    <row r="54584" spans="10:10" ht="13">
      <c r="J54584" s="169"/>
    </row>
    <row r="54585" spans="10:10" ht="13">
      <c r="J54585" s="169"/>
    </row>
    <row r="54586" spans="10:10" ht="13">
      <c r="J54586" s="169"/>
    </row>
    <row r="54587" spans="10:10" ht="13">
      <c r="J54587" s="169"/>
    </row>
    <row r="54588" spans="10:10" ht="13">
      <c r="J54588" s="169"/>
    </row>
    <row r="54589" spans="10:10" ht="13">
      <c r="J54589" s="169"/>
    </row>
    <row r="54590" spans="10:10" ht="13">
      <c r="J54590" s="169"/>
    </row>
    <row r="54591" spans="10:10" ht="13">
      <c r="J54591" s="169"/>
    </row>
    <row r="54592" spans="10:10" ht="13">
      <c r="J54592" s="169"/>
    </row>
    <row r="54593" spans="10:10" ht="13">
      <c r="J54593" s="169"/>
    </row>
    <row r="54594" spans="10:10" ht="13">
      <c r="J54594" s="169"/>
    </row>
    <row r="54595" spans="10:10" ht="13">
      <c r="J54595" s="169"/>
    </row>
    <row r="54596" spans="10:10" ht="13">
      <c r="J54596" s="169"/>
    </row>
    <row r="54597" spans="10:10" ht="13">
      <c r="J54597" s="169"/>
    </row>
    <row r="54598" spans="10:10" ht="13">
      <c r="J54598" s="169"/>
    </row>
    <row r="54599" spans="10:10" ht="13">
      <c r="J54599" s="169"/>
    </row>
    <row r="54600" spans="10:10" ht="13">
      <c r="J54600" s="169"/>
    </row>
    <row r="54601" spans="10:10" ht="13">
      <c r="J54601" s="169"/>
    </row>
    <row r="54602" spans="10:10" ht="13">
      <c r="J54602" s="169"/>
    </row>
    <row r="54603" spans="10:10" ht="13">
      <c r="J54603" s="169"/>
    </row>
    <row r="54604" spans="10:10" ht="13">
      <c r="J54604" s="169"/>
    </row>
    <row r="54605" spans="10:10" ht="13">
      <c r="J54605" s="169"/>
    </row>
    <row r="54606" spans="10:10" ht="13">
      <c r="J54606" s="169"/>
    </row>
    <row r="54607" spans="10:10" ht="13">
      <c r="J54607" s="169"/>
    </row>
    <row r="54608" spans="10:10" ht="13">
      <c r="J54608" s="169"/>
    </row>
    <row r="54609" spans="10:10" ht="13">
      <c r="J54609" s="169"/>
    </row>
    <row r="54610" spans="10:10" ht="13">
      <c r="J54610" s="169"/>
    </row>
    <row r="54611" spans="10:10" ht="13">
      <c r="J54611" s="169"/>
    </row>
    <row r="54612" spans="10:10" ht="13">
      <c r="J54612" s="169"/>
    </row>
    <row r="54613" spans="10:10" ht="13">
      <c r="J54613" s="169"/>
    </row>
    <row r="54614" spans="10:10" ht="13">
      <c r="J54614" s="169"/>
    </row>
    <row r="54615" spans="10:10" ht="13">
      <c r="J54615" s="169"/>
    </row>
    <row r="54616" spans="10:10" ht="13">
      <c r="J54616" s="169"/>
    </row>
    <row r="54617" spans="10:10" ht="13">
      <c r="J54617" s="169"/>
    </row>
    <row r="54618" spans="10:10" ht="13">
      <c r="J54618" s="169"/>
    </row>
    <row r="54619" spans="10:10" ht="13">
      <c r="J54619" s="169"/>
    </row>
    <row r="54620" spans="10:10" ht="13">
      <c r="J54620" s="169"/>
    </row>
    <row r="54621" spans="10:10" ht="13">
      <c r="J54621" s="169"/>
    </row>
    <row r="54622" spans="10:10" ht="13">
      <c r="J54622" s="169"/>
    </row>
    <row r="54623" spans="10:10" ht="13">
      <c r="J54623" s="169"/>
    </row>
    <row r="54624" spans="10:10" ht="13">
      <c r="J54624" s="169"/>
    </row>
    <row r="54625" spans="10:10" ht="13">
      <c r="J54625" s="169"/>
    </row>
    <row r="54626" spans="10:10" ht="13">
      <c r="J54626" s="169"/>
    </row>
    <row r="54627" spans="10:10" ht="13">
      <c r="J54627" s="169"/>
    </row>
    <row r="54628" spans="10:10" ht="13">
      <c r="J54628" s="169"/>
    </row>
    <row r="54629" spans="10:10" ht="13">
      <c r="J54629" s="169"/>
    </row>
    <row r="54630" spans="10:10" ht="13">
      <c r="J54630" s="169"/>
    </row>
    <row r="54631" spans="10:10" ht="13">
      <c r="J54631" s="169"/>
    </row>
    <row r="54632" spans="10:10" ht="13">
      <c r="J54632" s="169"/>
    </row>
    <row r="54633" spans="10:10" ht="13">
      <c r="J54633" s="169"/>
    </row>
    <row r="54634" spans="10:10" ht="13">
      <c r="J54634" s="169"/>
    </row>
    <row r="54635" spans="10:10" ht="13">
      <c r="J54635" s="169"/>
    </row>
    <row r="54636" spans="10:10" ht="13">
      <c r="J54636" s="169"/>
    </row>
    <row r="54637" spans="10:10" ht="13">
      <c r="J54637" s="169"/>
    </row>
    <row r="54638" spans="10:10" ht="13">
      <c r="J54638" s="169"/>
    </row>
    <row r="54639" spans="10:10" ht="13">
      <c r="J54639" s="169"/>
    </row>
    <row r="54640" spans="10:10" ht="13">
      <c r="J54640" s="169"/>
    </row>
    <row r="54641" spans="10:10" ht="13">
      <c r="J54641" s="169"/>
    </row>
    <row r="54642" spans="10:10" ht="13">
      <c r="J54642" s="169"/>
    </row>
    <row r="54643" spans="10:10" ht="13">
      <c r="J54643" s="169"/>
    </row>
    <row r="54644" spans="10:10" ht="13">
      <c r="J54644" s="169"/>
    </row>
    <row r="54645" spans="10:10" ht="13">
      <c r="J54645" s="169"/>
    </row>
    <row r="54646" spans="10:10" ht="13">
      <c r="J54646" s="169"/>
    </row>
    <row r="54647" spans="10:10" ht="13">
      <c r="J54647" s="169"/>
    </row>
    <row r="54648" spans="10:10" ht="13">
      <c r="J54648" s="169"/>
    </row>
    <row r="54649" spans="10:10" ht="13">
      <c r="J54649" s="169"/>
    </row>
    <row r="54650" spans="10:10" ht="13">
      <c r="J54650" s="169"/>
    </row>
    <row r="54651" spans="10:10" ht="13">
      <c r="J54651" s="169"/>
    </row>
    <row r="54652" spans="10:10" ht="13">
      <c r="J54652" s="169"/>
    </row>
    <row r="54653" spans="10:10" ht="13">
      <c r="J54653" s="169"/>
    </row>
    <row r="54654" spans="10:10" ht="13">
      <c r="J54654" s="169"/>
    </row>
    <row r="54655" spans="10:10" ht="13">
      <c r="J54655" s="169"/>
    </row>
    <row r="54656" spans="10:10" ht="13">
      <c r="J54656" s="169"/>
    </row>
    <row r="54657" spans="10:10" ht="13">
      <c r="J54657" s="169"/>
    </row>
    <row r="54658" spans="10:10" ht="13">
      <c r="J54658" s="169"/>
    </row>
    <row r="54659" spans="10:10" ht="13">
      <c r="J54659" s="169"/>
    </row>
    <row r="54660" spans="10:10" ht="13">
      <c r="J54660" s="169"/>
    </row>
    <row r="54661" spans="10:10" ht="13">
      <c r="J54661" s="169"/>
    </row>
    <row r="54662" spans="10:10" ht="13">
      <c r="J54662" s="169"/>
    </row>
    <row r="54663" spans="10:10" ht="13">
      <c r="J54663" s="169"/>
    </row>
    <row r="54664" spans="10:10" ht="13">
      <c r="J54664" s="169"/>
    </row>
    <row r="54665" spans="10:10" ht="13">
      <c r="J54665" s="169"/>
    </row>
    <row r="54666" spans="10:10" ht="13">
      <c r="J54666" s="169"/>
    </row>
    <row r="54667" spans="10:10" ht="13">
      <c r="J54667" s="169"/>
    </row>
    <row r="54668" spans="10:10" ht="13">
      <c r="J54668" s="169"/>
    </row>
    <row r="54669" spans="10:10" ht="13">
      <c r="J54669" s="169"/>
    </row>
    <row r="54670" spans="10:10" ht="13">
      <c r="J54670" s="169"/>
    </row>
    <row r="54671" spans="10:10" ht="13">
      <c r="J54671" s="169"/>
    </row>
    <row r="54672" spans="10:10" ht="13">
      <c r="J54672" s="169"/>
    </row>
    <row r="54673" spans="10:10" ht="13">
      <c r="J54673" s="169"/>
    </row>
    <row r="54674" spans="10:10" ht="13">
      <c r="J54674" s="169"/>
    </row>
    <row r="54675" spans="10:10" ht="13">
      <c r="J54675" s="169"/>
    </row>
    <row r="54676" spans="10:10" ht="13">
      <c r="J54676" s="169"/>
    </row>
    <row r="54677" spans="10:10" ht="13">
      <c r="J54677" s="169"/>
    </row>
    <row r="54678" spans="10:10" ht="13">
      <c r="J54678" s="169"/>
    </row>
    <row r="54679" spans="10:10" ht="13">
      <c r="J54679" s="169"/>
    </row>
    <row r="54680" spans="10:10" ht="13">
      <c r="J54680" s="169"/>
    </row>
    <row r="54681" spans="10:10" ht="13">
      <c r="J54681" s="169"/>
    </row>
    <row r="54682" spans="10:10" ht="13">
      <c r="J54682" s="169"/>
    </row>
    <row r="54683" spans="10:10" ht="13">
      <c r="J54683" s="169"/>
    </row>
    <row r="54684" spans="10:10" ht="13">
      <c r="J54684" s="169"/>
    </row>
    <row r="54685" spans="10:10" ht="13">
      <c r="J54685" s="169"/>
    </row>
    <row r="54686" spans="10:10" ht="13">
      <c r="J54686" s="169"/>
    </row>
    <row r="54687" spans="10:10" ht="13">
      <c r="J54687" s="169"/>
    </row>
    <row r="54688" spans="10:10" ht="13">
      <c r="J54688" s="169"/>
    </row>
    <row r="54689" spans="10:10" ht="13">
      <c r="J54689" s="169"/>
    </row>
    <row r="54690" spans="10:10" ht="13">
      <c r="J54690" s="169"/>
    </row>
    <row r="54691" spans="10:10" ht="13">
      <c r="J54691" s="169"/>
    </row>
    <row r="54692" spans="10:10" ht="13">
      <c r="J54692" s="169"/>
    </row>
    <row r="54693" spans="10:10" ht="13">
      <c r="J54693" s="169"/>
    </row>
    <row r="54694" spans="10:10" ht="13">
      <c r="J54694" s="169"/>
    </row>
    <row r="54695" spans="10:10" ht="13">
      <c r="J54695" s="169"/>
    </row>
    <row r="54696" spans="10:10" ht="13">
      <c r="J54696" s="169"/>
    </row>
    <row r="54697" spans="10:10" ht="13">
      <c r="J54697" s="169"/>
    </row>
    <row r="54698" spans="10:10" ht="13">
      <c r="J54698" s="169"/>
    </row>
    <row r="54699" spans="10:10" ht="13">
      <c r="J54699" s="169"/>
    </row>
    <row r="54700" spans="10:10" ht="13">
      <c r="J54700" s="169"/>
    </row>
    <row r="54701" spans="10:10" ht="13">
      <c r="J54701" s="169"/>
    </row>
    <row r="54702" spans="10:10" ht="13">
      <c r="J54702" s="169"/>
    </row>
    <row r="54703" spans="10:10" ht="13">
      <c r="J54703" s="169"/>
    </row>
    <row r="54704" spans="10:10" ht="13">
      <c r="J54704" s="169"/>
    </row>
    <row r="54705" spans="10:10" ht="13">
      <c r="J54705" s="169"/>
    </row>
    <row r="54706" spans="10:10" ht="13">
      <c r="J54706" s="169"/>
    </row>
    <row r="54707" spans="10:10" ht="13">
      <c r="J54707" s="169"/>
    </row>
    <row r="54708" spans="10:10" ht="13">
      <c r="J54708" s="169"/>
    </row>
    <row r="54709" spans="10:10" ht="13">
      <c r="J54709" s="169"/>
    </row>
    <row r="54710" spans="10:10" ht="13">
      <c r="J54710" s="169"/>
    </row>
    <row r="54711" spans="10:10" ht="13">
      <c r="J54711" s="169"/>
    </row>
    <row r="54712" spans="10:10" ht="13">
      <c r="J54712" s="169"/>
    </row>
    <row r="54713" spans="10:10" ht="13">
      <c r="J54713" s="169"/>
    </row>
    <row r="54714" spans="10:10" ht="13">
      <c r="J54714" s="169"/>
    </row>
    <row r="54715" spans="10:10" ht="13">
      <c r="J54715" s="169"/>
    </row>
    <row r="54716" spans="10:10" ht="13">
      <c r="J54716" s="169"/>
    </row>
    <row r="54717" spans="10:10" ht="13">
      <c r="J54717" s="169"/>
    </row>
    <row r="54718" spans="10:10" ht="13">
      <c r="J54718" s="169"/>
    </row>
    <row r="54719" spans="10:10" ht="13">
      <c r="J54719" s="169"/>
    </row>
    <row r="54720" spans="10:10" ht="13">
      <c r="J54720" s="169"/>
    </row>
    <row r="54721" spans="10:10" ht="13">
      <c r="J54721" s="169"/>
    </row>
    <row r="54722" spans="10:10" ht="13">
      <c r="J54722" s="169"/>
    </row>
    <row r="54723" spans="10:10" ht="13">
      <c r="J54723" s="169"/>
    </row>
    <row r="54724" spans="10:10" ht="13">
      <c r="J54724" s="169"/>
    </row>
    <row r="54725" spans="10:10" ht="13">
      <c r="J54725" s="169"/>
    </row>
    <row r="54726" spans="10:10" ht="13">
      <c r="J54726" s="169"/>
    </row>
    <row r="54727" spans="10:10" ht="13">
      <c r="J54727" s="169"/>
    </row>
    <row r="54728" spans="10:10" ht="13">
      <c r="J54728" s="169"/>
    </row>
    <row r="54729" spans="10:10" ht="13">
      <c r="J54729" s="169"/>
    </row>
    <row r="54730" spans="10:10" ht="13">
      <c r="J54730" s="169"/>
    </row>
    <row r="54731" spans="10:10" ht="13">
      <c r="J54731" s="169"/>
    </row>
    <row r="54732" spans="10:10" ht="13">
      <c r="J54732" s="169"/>
    </row>
    <row r="54733" spans="10:10" ht="13">
      <c r="J54733" s="169"/>
    </row>
    <row r="54734" spans="10:10" ht="13">
      <c r="J54734" s="169"/>
    </row>
    <row r="54735" spans="10:10" ht="13">
      <c r="J54735" s="169"/>
    </row>
    <row r="54736" spans="10:10" ht="13">
      <c r="J54736" s="169"/>
    </row>
    <row r="54737" spans="10:10" ht="13">
      <c r="J54737" s="169"/>
    </row>
    <row r="54738" spans="10:10" ht="13">
      <c r="J54738" s="169"/>
    </row>
    <row r="54739" spans="10:10" ht="13">
      <c r="J54739" s="169"/>
    </row>
    <row r="54740" spans="10:10" ht="13">
      <c r="J54740" s="169"/>
    </row>
    <row r="54741" spans="10:10" ht="13">
      <c r="J54741" s="169"/>
    </row>
    <row r="54742" spans="10:10" ht="13">
      <c r="J54742" s="169"/>
    </row>
    <row r="54743" spans="10:10" ht="13">
      <c r="J54743" s="169"/>
    </row>
    <row r="54744" spans="10:10" ht="13">
      <c r="J54744" s="169"/>
    </row>
    <row r="54745" spans="10:10" ht="13">
      <c r="J54745" s="169"/>
    </row>
    <row r="54746" spans="10:10" ht="13">
      <c r="J54746" s="169"/>
    </row>
    <row r="54747" spans="10:10" ht="13">
      <c r="J54747" s="169"/>
    </row>
    <row r="54748" spans="10:10" ht="13">
      <c r="J54748" s="169"/>
    </row>
    <row r="54749" spans="10:10" ht="13">
      <c r="J54749" s="169"/>
    </row>
    <row r="54750" spans="10:10" ht="13">
      <c r="J54750" s="169"/>
    </row>
    <row r="54751" spans="10:10" ht="13">
      <c r="J54751" s="169"/>
    </row>
    <row r="54752" spans="10:10" ht="13">
      <c r="J54752" s="169"/>
    </row>
    <row r="54753" spans="10:10" ht="13">
      <c r="J54753" s="169"/>
    </row>
    <row r="54754" spans="10:10" ht="13">
      <c r="J54754" s="169"/>
    </row>
    <row r="54755" spans="10:10" ht="13">
      <c r="J54755" s="169"/>
    </row>
    <row r="54756" spans="10:10" ht="13">
      <c r="J54756" s="169"/>
    </row>
    <row r="54757" spans="10:10" ht="13">
      <c r="J54757" s="169"/>
    </row>
    <row r="54758" spans="10:10" ht="13">
      <c r="J54758" s="169"/>
    </row>
    <row r="54759" spans="10:10" ht="13">
      <c r="J54759" s="169"/>
    </row>
    <row r="54760" spans="10:10" ht="13">
      <c r="J54760" s="169"/>
    </row>
    <row r="54761" spans="10:10" ht="13">
      <c r="J54761" s="169"/>
    </row>
    <row r="54762" spans="10:10" ht="13">
      <c r="J54762" s="169"/>
    </row>
    <row r="54763" spans="10:10" ht="13">
      <c r="J54763" s="169"/>
    </row>
    <row r="54764" spans="10:10" ht="13">
      <c r="J54764" s="169"/>
    </row>
    <row r="54765" spans="10:10" ht="13">
      <c r="J54765" s="169"/>
    </row>
    <row r="54766" spans="10:10" ht="13">
      <c r="J54766" s="169"/>
    </row>
    <row r="54767" spans="10:10" ht="13">
      <c r="J54767" s="169"/>
    </row>
    <row r="54768" spans="10:10" ht="13">
      <c r="J54768" s="169"/>
    </row>
    <row r="54769" spans="10:10" ht="13">
      <c r="J54769" s="169"/>
    </row>
    <row r="54770" spans="10:10" ht="13">
      <c r="J54770" s="169"/>
    </row>
    <row r="54771" spans="10:10" ht="13">
      <c r="J54771" s="169"/>
    </row>
    <row r="54772" spans="10:10" ht="13">
      <c r="J54772" s="169"/>
    </row>
    <row r="54773" spans="10:10" ht="13">
      <c r="J54773" s="169"/>
    </row>
    <row r="54774" spans="10:10" ht="13">
      <c r="J54774" s="169"/>
    </row>
    <row r="54775" spans="10:10" ht="13">
      <c r="J54775" s="169"/>
    </row>
    <row r="54776" spans="10:10" ht="13">
      <c r="J54776" s="169"/>
    </row>
    <row r="54777" spans="10:10" ht="13">
      <c r="J54777" s="169"/>
    </row>
    <row r="54778" spans="10:10" ht="13">
      <c r="J54778" s="169"/>
    </row>
    <row r="54779" spans="10:10" ht="13">
      <c r="J54779" s="169"/>
    </row>
    <row r="54780" spans="10:10" ht="13">
      <c r="J54780" s="169"/>
    </row>
    <row r="54781" spans="10:10" ht="13">
      <c r="J54781" s="169"/>
    </row>
    <row r="54782" spans="10:10" ht="13">
      <c r="J54782" s="169"/>
    </row>
    <row r="54783" spans="10:10" ht="13">
      <c r="J54783" s="169"/>
    </row>
    <row r="54784" spans="10:10" ht="13">
      <c r="J54784" s="169"/>
    </row>
    <row r="54785" spans="10:10" ht="13">
      <c r="J54785" s="169"/>
    </row>
    <row r="54786" spans="10:10" ht="13">
      <c r="J54786" s="169"/>
    </row>
    <row r="54787" spans="10:10" ht="13">
      <c r="J54787" s="169"/>
    </row>
    <row r="54788" spans="10:10" ht="13">
      <c r="J54788" s="169"/>
    </row>
    <row r="54789" spans="10:10" ht="13">
      <c r="J54789" s="169"/>
    </row>
    <row r="54790" spans="10:10" ht="13">
      <c r="J54790" s="169"/>
    </row>
    <row r="54791" spans="10:10" ht="13">
      <c r="J54791" s="169"/>
    </row>
    <row r="54792" spans="10:10" ht="13">
      <c r="J54792" s="169"/>
    </row>
    <row r="54793" spans="10:10" ht="13">
      <c r="J54793" s="169"/>
    </row>
    <row r="54794" spans="10:10" ht="13">
      <c r="J54794" s="169"/>
    </row>
    <row r="54795" spans="10:10" ht="13">
      <c r="J54795" s="169"/>
    </row>
    <row r="54796" spans="10:10" ht="13">
      <c r="J54796" s="169"/>
    </row>
    <row r="54797" spans="10:10" ht="13">
      <c r="J54797" s="169"/>
    </row>
    <row r="54798" spans="10:10" ht="13">
      <c r="J54798" s="169"/>
    </row>
    <row r="54799" spans="10:10" ht="13">
      <c r="J54799" s="169"/>
    </row>
    <row r="54800" spans="10:10" ht="13">
      <c r="J54800" s="169"/>
    </row>
    <row r="54801" spans="10:10" ht="13">
      <c r="J54801" s="169"/>
    </row>
    <row r="54802" spans="10:10" ht="13">
      <c r="J54802" s="169"/>
    </row>
    <row r="54803" spans="10:10" ht="13">
      <c r="J54803" s="169"/>
    </row>
    <row r="54804" spans="10:10" ht="13">
      <c r="J54804" s="169"/>
    </row>
    <row r="54805" spans="10:10" ht="13">
      <c r="J54805" s="169"/>
    </row>
    <row r="54806" spans="10:10" ht="13">
      <c r="J54806" s="169"/>
    </row>
    <row r="54807" spans="10:10" ht="13">
      <c r="J54807" s="169"/>
    </row>
    <row r="54808" spans="10:10" ht="13">
      <c r="J54808" s="169"/>
    </row>
    <row r="54809" spans="10:10" ht="13">
      <c r="J54809" s="169"/>
    </row>
    <row r="54810" spans="10:10" ht="13">
      <c r="J54810" s="169"/>
    </row>
    <row r="54811" spans="10:10" ht="13">
      <c r="J54811" s="169"/>
    </row>
    <row r="54812" spans="10:10" ht="13">
      <c r="J54812" s="169"/>
    </row>
    <row r="54813" spans="10:10" ht="13">
      <c r="J54813" s="169"/>
    </row>
    <row r="54814" spans="10:10" ht="13">
      <c r="J54814" s="169"/>
    </row>
    <row r="54815" spans="10:10" ht="13">
      <c r="J54815" s="169"/>
    </row>
    <row r="54816" spans="10:10" ht="13">
      <c r="J54816" s="169"/>
    </row>
    <row r="54817" spans="10:10" ht="13">
      <c r="J54817" s="169"/>
    </row>
    <row r="54818" spans="10:10" ht="13">
      <c r="J54818" s="169"/>
    </row>
    <row r="54819" spans="10:10" ht="13">
      <c r="J54819" s="169"/>
    </row>
    <row r="54820" spans="10:10" ht="13">
      <c r="J54820" s="169"/>
    </row>
    <row r="54821" spans="10:10" ht="13">
      <c r="J54821" s="169"/>
    </row>
    <row r="54822" spans="10:10" ht="13">
      <c r="J54822" s="169"/>
    </row>
    <row r="54823" spans="10:10" ht="13">
      <c r="J54823" s="169"/>
    </row>
    <row r="54824" spans="10:10" ht="13">
      <c r="J54824" s="169"/>
    </row>
    <row r="54825" spans="10:10" ht="13">
      <c r="J54825" s="169"/>
    </row>
    <row r="54826" spans="10:10" ht="13">
      <c r="J54826" s="169"/>
    </row>
    <row r="54827" spans="10:10" ht="13">
      <c r="J54827" s="169"/>
    </row>
    <row r="54828" spans="10:10" ht="13">
      <c r="J54828" s="169"/>
    </row>
    <row r="54829" spans="10:10" ht="13">
      <c r="J54829" s="169"/>
    </row>
    <row r="54830" spans="10:10" ht="13">
      <c r="J54830" s="169"/>
    </row>
    <row r="54831" spans="10:10" ht="13">
      <c r="J54831" s="169"/>
    </row>
    <row r="54832" spans="10:10" ht="13">
      <c r="J54832" s="169"/>
    </row>
    <row r="54833" spans="10:10" ht="13">
      <c r="J54833" s="169"/>
    </row>
    <row r="54834" spans="10:10" ht="13">
      <c r="J54834" s="169"/>
    </row>
    <row r="54835" spans="10:10" ht="13">
      <c r="J54835" s="169"/>
    </row>
    <row r="54836" spans="10:10" ht="13">
      <c r="J54836" s="169"/>
    </row>
    <row r="54837" spans="10:10" ht="13">
      <c r="J54837" s="169"/>
    </row>
    <row r="54838" spans="10:10" ht="13">
      <c r="J54838" s="169"/>
    </row>
    <row r="54839" spans="10:10" ht="13">
      <c r="J54839" s="169"/>
    </row>
    <row r="54840" spans="10:10" ht="13">
      <c r="J54840" s="169"/>
    </row>
    <row r="54841" spans="10:10" ht="13">
      <c r="J54841" s="169"/>
    </row>
    <row r="54842" spans="10:10" ht="13">
      <c r="J54842" s="169"/>
    </row>
    <row r="54843" spans="10:10" ht="13">
      <c r="J54843" s="169"/>
    </row>
    <row r="54844" spans="10:10" ht="13">
      <c r="J54844" s="169"/>
    </row>
    <row r="54845" spans="10:10" ht="13">
      <c r="J54845" s="169"/>
    </row>
    <row r="54846" spans="10:10" ht="13">
      <c r="J54846" s="169"/>
    </row>
    <row r="54847" spans="10:10" ht="13">
      <c r="J54847" s="169"/>
    </row>
    <row r="54848" spans="10:10" ht="13">
      <c r="J54848" s="169"/>
    </row>
    <row r="54849" spans="10:10" ht="13">
      <c r="J54849" s="169"/>
    </row>
    <row r="54850" spans="10:10" ht="13">
      <c r="J54850" s="169"/>
    </row>
    <row r="54851" spans="10:10" ht="13">
      <c r="J54851" s="169"/>
    </row>
    <row r="54852" spans="10:10" ht="13">
      <c r="J54852" s="169"/>
    </row>
    <row r="54853" spans="10:10" ht="13">
      <c r="J54853" s="169"/>
    </row>
    <row r="54854" spans="10:10" ht="13">
      <c r="J54854" s="169"/>
    </row>
    <row r="54855" spans="10:10" ht="13">
      <c r="J54855" s="169"/>
    </row>
    <row r="54856" spans="10:10" ht="13">
      <c r="J54856" s="169"/>
    </row>
    <row r="54857" spans="10:10" ht="13">
      <c r="J54857" s="169"/>
    </row>
    <row r="54858" spans="10:10" ht="13">
      <c r="J54858" s="169"/>
    </row>
    <row r="54859" spans="10:10" ht="13">
      <c r="J54859" s="169"/>
    </row>
    <row r="54860" spans="10:10" ht="13">
      <c r="J54860" s="169"/>
    </row>
    <row r="54861" spans="10:10" ht="13">
      <c r="J54861" s="169"/>
    </row>
    <row r="54862" spans="10:10" ht="13">
      <c r="J54862" s="169"/>
    </row>
    <row r="54863" spans="10:10" ht="13">
      <c r="J54863" s="169"/>
    </row>
    <row r="54864" spans="10:10" ht="13">
      <c r="J54864" s="169"/>
    </row>
    <row r="54865" spans="10:10" ht="13">
      <c r="J54865" s="169"/>
    </row>
    <row r="54866" spans="10:10" ht="13">
      <c r="J54866" s="169"/>
    </row>
    <row r="54867" spans="10:10" ht="13">
      <c r="J54867" s="169"/>
    </row>
    <row r="54868" spans="10:10" ht="13">
      <c r="J54868" s="169"/>
    </row>
    <row r="54869" spans="10:10" ht="13">
      <c r="J54869" s="169"/>
    </row>
    <row r="54870" spans="10:10" ht="13">
      <c r="J54870" s="169"/>
    </row>
    <row r="54871" spans="10:10" ht="13">
      <c r="J54871" s="169"/>
    </row>
    <row r="54872" spans="10:10" ht="13">
      <c r="J54872" s="169"/>
    </row>
    <row r="54873" spans="10:10" ht="13">
      <c r="J54873" s="169"/>
    </row>
    <row r="54874" spans="10:10" ht="13">
      <c r="J54874" s="169"/>
    </row>
    <row r="54875" spans="10:10" ht="13">
      <c r="J54875" s="169"/>
    </row>
    <row r="54876" spans="10:10" ht="13">
      <c r="J54876" s="169"/>
    </row>
    <row r="54877" spans="10:10" ht="13">
      <c r="J54877" s="169"/>
    </row>
    <row r="54878" spans="10:10" ht="13">
      <c r="J54878" s="169"/>
    </row>
    <row r="54879" spans="10:10" ht="13">
      <c r="J54879" s="169"/>
    </row>
    <row r="54880" spans="10:10" ht="13">
      <c r="J54880" s="169"/>
    </row>
    <row r="54881" spans="10:10" ht="13">
      <c r="J54881" s="169"/>
    </row>
    <row r="54882" spans="10:10" ht="13">
      <c r="J54882" s="169"/>
    </row>
    <row r="54883" spans="10:10" ht="13">
      <c r="J54883" s="169"/>
    </row>
    <row r="54884" spans="10:10" ht="13">
      <c r="J54884" s="169"/>
    </row>
    <row r="54885" spans="10:10" ht="13">
      <c r="J54885" s="169"/>
    </row>
    <row r="54886" spans="10:10" ht="13">
      <c r="J54886" s="169"/>
    </row>
    <row r="54887" spans="10:10" ht="13">
      <c r="J54887" s="169"/>
    </row>
    <row r="54888" spans="10:10" ht="13">
      <c r="J54888" s="169"/>
    </row>
    <row r="54889" spans="10:10" ht="13">
      <c r="J54889" s="169"/>
    </row>
    <row r="54890" spans="10:10" ht="13">
      <c r="J54890" s="169"/>
    </row>
    <row r="54891" spans="10:10" ht="13">
      <c r="J54891" s="169"/>
    </row>
    <row r="54892" spans="10:10" ht="13">
      <c r="J54892" s="169"/>
    </row>
    <row r="54893" spans="10:10" ht="13">
      <c r="J54893" s="169"/>
    </row>
    <row r="54894" spans="10:10" ht="13">
      <c r="J54894" s="169"/>
    </row>
    <row r="54895" spans="10:10" ht="13">
      <c r="J54895" s="169"/>
    </row>
    <row r="54896" spans="10:10" ht="13">
      <c r="J54896" s="169"/>
    </row>
    <row r="54897" spans="10:10" ht="13">
      <c r="J54897" s="169"/>
    </row>
    <row r="54898" spans="10:10" ht="13">
      <c r="J54898" s="169"/>
    </row>
    <row r="54899" spans="10:10" ht="13">
      <c r="J54899" s="169"/>
    </row>
    <row r="54900" spans="10:10" ht="13">
      <c r="J54900" s="169"/>
    </row>
    <row r="54901" spans="10:10" ht="13">
      <c r="J54901" s="169"/>
    </row>
    <row r="54902" spans="10:10" ht="13">
      <c r="J54902" s="169"/>
    </row>
    <row r="54903" spans="10:10" ht="13">
      <c r="J54903" s="169"/>
    </row>
    <row r="54904" spans="10:10" ht="13">
      <c r="J54904" s="169"/>
    </row>
    <row r="54905" spans="10:10" ht="13">
      <c r="J54905" s="169"/>
    </row>
    <row r="54906" spans="10:10" ht="13">
      <c r="J54906" s="169"/>
    </row>
    <row r="54907" spans="10:10" ht="13">
      <c r="J54907" s="169"/>
    </row>
    <row r="54908" spans="10:10" ht="13">
      <c r="J54908" s="169"/>
    </row>
    <row r="54909" spans="10:10" ht="13">
      <c r="J54909" s="169"/>
    </row>
    <row r="54910" spans="10:10" ht="13">
      <c r="J54910" s="169"/>
    </row>
    <row r="54911" spans="10:10" ht="13">
      <c r="J54911" s="169"/>
    </row>
    <row r="54912" spans="10:10" ht="13">
      <c r="J54912" s="169"/>
    </row>
    <row r="54913" spans="10:10" ht="13">
      <c r="J54913" s="169"/>
    </row>
    <row r="54914" spans="10:10" ht="13">
      <c r="J54914" s="169"/>
    </row>
    <row r="54915" spans="10:10" ht="13">
      <c r="J54915" s="169"/>
    </row>
    <row r="54916" spans="10:10" ht="13">
      <c r="J54916" s="169"/>
    </row>
    <row r="54917" spans="10:10" ht="13">
      <c r="J54917" s="169"/>
    </row>
    <row r="54918" spans="10:10" ht="13">
      <c r="J54918" s="169"/>
    </row>
    <row r="54919" spans="10:10" ht="13">
      <c r="J54919" s="169"/>
    </row>
    <row r="54920" spans="10:10" ht="13">
      <c r="J54920" s="169"/>
    </row>
    <row r="54921" spans="10:10" ht="13">
      <c r="J54921" s="169"/>
    </row>
    <row r="54922" spans="10:10" ht="13">
      <c r="J54922" s="169"/>
    </row>
    <row r="54923" spans="10:10" ht="13">
      <c r="J54923" s="169"/>
    </row>
    <row r="54924" spans="10:10" ht="13">
      <c r="J54924" s="169"/>
    </row>
    <row r="54925" spans="10:10" ht="13">
      <c r="J54925" s="169"/>
    </row>
    <row r="54926" spans="10:10" ht="13">
      <c r="J54926" s="169"/>
    </row>
    <row r="54927" spans="10:10" ht="13">
      <c r="J54927" s="169"/>
    </row>
    <row r="54928" spans="10:10" ht="13">
      <c r="J54928" s="169"/>
    </row>
    <row r="54929" spans="10:10" ht="13">
      <c r="J54929" s="169"/>
    </row>
    <row r="54930" spans="10:10" ht="13">
      <c r="J54930" s="169"/>
    </row>
    <row r="54931" spans="10:10" ht="13">
      <c r="J54931" s="169"/>
    </row>
    <row r="54932" spans="10:10" ht="13">
      <c r="J54932" s="169"/>
    </row>
    <row r="54933" spans="10:10" ht="13">
      <c r="J54933" s="169"/>
    </row>
    <row r="54934" spans="10:10" ht="13">
      <c r="J54934" s="169"/>
    </row>
    <row r="54935" spans="10:10" ht="13">
      <c r="J54935" s="169"/>
    </row>
    <row r="54936" spans="10:10" ht="13">
      <c r="J54936" s="169"/>
    </row>
    <row r="54937" spans="10:10" ht="13">
      <c r="J54937" s="169"/>
    </row>
    <row r="54938" spans="10:10" ht="13">
      <c r="J54938" s="169"/>
    </row>
    <row r="54939" spans="10:10" ht="13">
      <c r="J54939" s="169"/>
    </row>
    <row r="54940" spans="10:10" ht="13">
      <c r="J54940" s="169"/>
    </row>
    <row r="54941" spans="10:10" ht="13">
      <c r="J54941" s="169"/>
    </row>
    <row r="54942" spans="10:10" ht="13">
      <c r="J54942" s="169"/>
    </row>
    <row r="54943" spans="10:10" ht="13">
      <c r="J54943" s="169"/>
    </row>
    <row r="54944" spans="10:10" ht="13">
      <c r="J54944" s="169"/>
    </row>
    <row r="54945" spans="10:10" ht="13">
      <c r="J54945" s="169"/>
    </row>
    <row r="54946" spans="10:10" ht="13">
      <c r="J54946" s="169"/>
    </row>
    <row r="54947" spans="10:10" ht="13">
      <c r="J54947" s="169"/>
    </row>
    <row r="54948" spans="10:10" ht="13">
      <c r="J54948" s="169"/>
    </row>
    <row r="54949" spans="10:10" ht="13">
      <c r="J54949" s="169"/>
    </row>
    <row r="54950" spans="10:10" ht="13">
      <c r="J54950" s="169"/>
    </row>
    <row r="54951" spans="10:10" ht="13">
      <c r="J54951" s="169"/>
    </row>
    <row r="54952" spans="10:10" ht="13">
      <c r="J54952" s="169"/>
    </row>
    <row r="54953" spans="10:10" ht="13">
      <c r="J54953" s="169"/>
    </row>
    <row r="54954" spans="10:10" ht="13">
      <c r="J54954" s="169"/>
    </row>
    <row r="54955" spans="10:10" ht="13">
      <c r="J54955" s="169"/>
    </row>
    <row r="54956" spans="10:10" ht="13">
      <c r="J54956" s="169"/>
    </row>
    <row r="54957" spans="10:10" ht="13">
      <c r="J54957" s="169"/>
    </row>
    <row r="54958" spans="10:10" ht="13">
      <c r="J54958" s="169"/>
    </row>
    <row r="54959" spans="10:10" ht="13">
      <c r="J54959" s="169"/>
    </row>
    <row r="54960" spans="10:10" ht="13">
      <c r="J54960" s="169"/>
    </row>
    <row r="54961" spans="10:10" ht="13">
      <c r="J54961" s="169"/>
    </row>
    <row r="54962" spans="10:10" ht="13">
      <c r="J54962" s="169"/>
    </row>
    <row r="54963" spans="10:10" ht="13">
      <c r="J54963" s="169"/>
    </row>
    <row r="54964" spans="10:10" ht="13">
      <c r="J54964" s="169"/>
    </row>
    <row r="54965" spans="10:10" ht="13">
      <c r="J54965" s="169"/>
    </row>
    <row r="54966" spans="10:10" ht="13">
      <c r="J54966" s="169"/>
    </row>
    <row r="54967" spans="10:10" ht="13">
      <c r="J54967" s="169"/>
    </row>
    <row r="54968" spans="10:10" ht="13">
      <c r="J54968" s="169"/>
    </row>
    <row r="54969" spans="10:10" ht="13">
      <c r="J54969" s="169"/>
    </row>
    <row r="54970" spans="10:10" ht="13">
      <c r="J54970" s="169"/>
    </row>
    <row r="54971" spans="10:10" ht="13">
      <c r="J54971" s="169"/>
    </row>
    <row r="54972" spans="10:10" ht="13">
      <c r="J54972" s="169"/>
    </row>
    <row r="54973" spans="10:10" ht="13">
      <c r="J54973" s="169"/>
    </row>
    <row r="54974" spans="10:10" ht="13">
      <c r="J54974" s="169"/>
    </row>
    <row r="54975" spans="10:10" ht="13">
      <c r="J54975" s="169"/>
    </row>
    <row r="54976" spans="10:10" ht="13">
      <c r="J54976" s="169"/>
    </row>
    <row r="54977" spans="10:10" ht="13">
      <c r="J54977" s="169"/>
    </row>
    <row r="54978" spans="10:10" ht="13">
      <c r="J54978" s="169"/>
    </row>
    <row r="54979" spans="10:10" ht="13">
      <c r="J54979" s="169"/>
    </row>
    <row r="54980" spans="10:10" ht="13">
      <c r="J54980" s="169"/>
    </row>
    <row r="54981" spans="10:10" ht="13">
      <c r="J54981" s="169"/>
    </row>
    <row r="54982" spans="10:10" ht="13">
      <c r="J54982" s="169"/>
    </row>
    <row r="54983" spans="10:10" ht="13">
      <c r="J54983" s="169"/>
    </row>
    <row r="54984" spans="10:10" ht="13">
      <c r="J54984" s="169"/>
    </row>
    <row r="54985" spans="10:10" ht="13">
      <c r="J54985" s="169"/>
    </row>
    <row r="54986" spans="10:10" ht="13">
      <c r="J54986" s="169"/>
    </row>
    <row r="54987" spans="10:10" ht="13">
      <c r="J54987" s="169"/>
    </row>
    <row r="54988" spans="10:10" ht="13">
      <c r="J54988" s="169"/>
    </row>
    <row r="54989" spans="10:10" ht="13">
      <c r="J54989" s="169"/>
    </row>
    <row r="54990" spans="10:10" ht="13">
      <c r="J54990" s="169"/>
    </row>
    <row r="54991" spans="10:10" ht="13">
      <c r="J54991" s="169"/>
    </row>
    <row r="54992" spans="10:10" ht="13">
      <c r="J54992" s="169"/>
    </row>
    <row r="54993" spans="10:10" ht="13">
      <c r="J54993" s="169"/>
    </row>
    <row r="54994" spans="10:10" ht="13">
      <c r="J54994" s="169"/>
    </row>
    <row r="54995" spans="10:10" ht="13">
      <c r="J54995" s="169"/>
    </row>
    <row r="54996" spans="10:10" ht="13">
      <c r="J54996" s="169"/>
    </row>
    <row r="54997" spans="10:10" ht="13">
      <c r="J54997" s="169"/>
    </row>
    <row r="54998" spans="10:10" ht="13">
      <c r="J54998" s="169"/>
    </row>
    <row r="54999" spans="10:10" ht="13">
      <c r="J54999" s="169"/>
    </row>
    <row r="55000" spans="10:10" ht="13">
      <c r="J55000" s="169"/>
    </row>
    <row r="55001" spans="10:10" ht="13">
      <c r="J55001" s="169"/>
    </row>
    <row r="55002" spans="10:10" ht="13">
      <c r="J55002" s="169"/>
    </row>
    <row r="55003" spans="10:10" ht="13">
      <c r="J55003" s="169"/>
    </row>
    <row r="55004" spans="10:10" ht="13">
      <c r="J55004" s="169"/>
    </row>
    <row r="55005" spans="10:10" ht="13">
      <c r="J55005" s="169"/>
    </row>
    <row r="55006" spans="10:10" ht="13">
      <c r="J55006" s="169"/>
    </row>
    <row r="55007" spans="10:10" ht="13">
      <c r="J55007" s="169"/>
    </row>
    <row r="55008" spans="10:10" ht="13">
      <c r="J55008" s="169"/>
    </row>
    <row r="55009" spans="10:10" ht="13">
      <c r="J55009" s="169"/>
    </row>
    <row r="55010" spans="10:10" ht="13">
      <c r="J55010" s="169"/>
    </row>
    <row r="55011" spans="10:10" ht="13">
      <c r="J55011" s="169"/>
    </row>
    <row r="55012" spans="10:10" ht="13">
      <c r="J55012" s="169"/>
    </row>
    <row r="55013" spans="10:10" ht="13">
      <c r="J55013" s="169"/>
    </row>
    <row r="55014" spans="10:10" ht="13">
      <c r="J55014" s="169"/>
    </row>
    <row r="55015" spans="10:10" ht="13">
      <c r="J55015" s="169"/>
    </row>
    <row r="55016" spans="10:10" ht="13">
      <c r="J55016" s="169"/>
    </row>
    <row r="55017" spans="10:10" ht="13">
      <c r="J55017" s="169"/>
    </row>
    <row r="55018" spans="10:10" ht="13">
      <c r="J55018" s="169"/>
    </row>
    <row r="55019" spans="10:10" ht="13">
      <c r="J55019" s="169"/>
    </row>
    <row r="55020" spans="10:10" ht="13">
      <c r="J55020" s="169"/>
    </row>
    <row r="55021" spans="10:10" ht="13">
      <c r="J55021" s="169"/>
    </row>
    <row r="55022" spans="10:10" ht="13">
      <c r="J55022" s="169"/>
    </row>
    <row r="55023" spans="10:10" ht="13">
      <c r="J55023" s="169"/>
    </row>
    <row r="55024" spans="10:10" ht="13">
      <c r="J55024" s="169"/>
    </row>
    <row r="55025" spans="10:10" ht="13">
      <c r="J55025" s="169"/>
    </row>
    <row r="55026" spans="10:10" ht="13">
      <c r="J55026" s="169"/>
    </row>
    <row r="55027" spans="10:10" ht="13">
      <c r="J55027" s="169"/>
    </row>
    <row r="55028" spans="10:10" ht="13">
      <c r="J55028" s="169"/>
    </row>
    <row r="55029" spans="10:10" ht="13">
      <c r="J55029" s="169"/>
    </row>
    <row r="55030" spans="10:10" ht="13">
      <c r="J55030" s="169"/>
    </row>
    <row r="55031" spans="10:10" ht="13">
      <c r="J55031" s="169"/>
    </row>
    <row r="55032" spans="10:10" ht="13">
      <c r="J55032" s="169"/>
    </row>
    <row r="55033" spans="10:10" ht="13">
      <c r="J55033" s="169"/>
    </row>
    <row r="55034" spans="10:10" ht="13">
      <c r="J55034" s="169"/>
    </row>
    <row r="55035" spans="10:10" ht="13">
      <c r="J55035" s="169"/>
    </row>
    <row r="55036" spans="10:10" ht="13">
      <c r="J55036" s="169"/>
    </row>
    <row r="55037" spans="10:10" ht="13">
      <c r="J55037" s="169"/>
    </row>
    <row r="55038" spans="10:10" ht="13">
      <c r="J55038" s="169"/>
    </row>
    <row r="55039" spans="10:10" ht="13">
      <c r="J55039" s="169"/>
    </row>
    <row r="55040" spans="10:10" ht="13">
      <c r="J55040" s="169"/>
    </row>
    <row r="55041" spans="10:10" ht="13">
      <c r="J55041" s="169"/>
    </row>
    <row r="55042" spans="10:10" ht="13">
      <c r="J55042" s="169"/>
    </row>
    <row r="55043" spans="10:10" ht="13">
      <c r="J55043" s="169"/>
    </row>
    <row r="55044" spans="10:10" ht="13">
      <c r="J55044" s="169"/>
    </row>
    <row r="55045" spans="10:10" ht="13">
      <c r="J55045" s="169"/>
    </row>
    <row r="55046" spans="10:10" ht="13">
      <c r="J55046" s="169"/>
    </row>
    <row r="55047" spans="10:10" ht="13">
      <c r="J55047" s="169"/>
    </row>
    <row r="55048" spans="10:10" ht="13">
      <c r="J55048" s="169"/>
    </row>
    <row r="55049" spans="10:10" ht="13">
      <c r="J55049" s="169"/>
    </row>
    <row r="55050" spans="10:10" ht="13">
      <c r="J55050" s="169"/>
    </row>
    <row r="55051" spans="10:10" ht="13">
      <c r="J55051" s="169"/>
    </row>
    <row r="55052" spans="10:10" ht="13">
      <c r="J55052" s="169"/>
    </row>
    <row r="55053" spans="10:10" ht="13">
      <c r="J55053" s="169"/>
    </row>
    <row r="55054" spans="10:10" ht="13">
      <c r="J55054" s="169"/>
    </row>
    <row r="55055" spans="10:10" ht="13">
      <c r="J55055" s="169"/>
    </row>
    <row r="55056" spans="10:10" ht="13">
      <c r="J55056" s="169"/>
    </row>
    <row r="55057" spans="10:10" ht="13">
      <c r="J55057" s="169"/>
    </row>
    <row r="55058" spans="10:10" ht="13">
      <c r="J55058" s="169"/>
    </row>
    <row r="55059" spans="10:10" ht="13">
      <c r="J55059" s="169"/>
    </row>
    <row r="55060" spans="10:10" ht="13">
      <c r="J55060" s="169"/>
    </row>
    <row r="55061" spans="10:10" ht="13">
      <c r="J55061" s="169"/>
    </row>
    <row r="55062" spans="10:10" ht="13">
      <c r="J55062" s="169"/>
    </row>
    <row r="55063" spans="10:10" ht="13">
      <c r="J55063" s="169"/>
    </row>
    <row r="55064" spans="10:10" ht="13">
      <c r="J55064" s="169"/>
    </row>
    <row r="55065" spans="10:10" ht="13">
      <c r="J55065" s="169"/>
    </row>
    <row r="55066" spans="10:10" ht="13">
      <c r="J55066" s="169"/>
    </row>
    <row r="55067" spans="10:10" ht="13">
      <c r="J55067" s="169"/>
    </row>
    <row r="55068" spans="10:10" ht="13">
      <c r="J55068" s="169"/>
    </row>
    <row r="55069" spans="10:10" ht="13">
      <c r="J55069" s="169"/>
    </row>
    <row r="55070" spans="10:10" ht="13">
      <c r="J55070" s="169"/>
    </row>
    <row r="55071" spans="10:10" ht="13">
      <c r="J55071" s="169"/>
    </row>
    <row r="55072" spans="10:10" ht="13">
      <c r="J55072" s="169"/>
    </row>
    <row r="55073" spans="10:10" ht="13">
      <c r="J55073" s="169"/>
    </row>
    <row r="55074" spans="10:10" ht="13">
      <c r="J55074" s="169"/>
    </row>
    <row r="55075" spans="10:10" ht="13">
      <c r="J55075" s="169"/>
    </row>
    <row r="55076" spans="10:10" ht="13">
      <c r="J55076" s="169"/>
    </row>
    <row r="55077" spans="10:10" ht="13">
      <c r="J55077" s="169"/>
    </row>
    <row r="55078" spans="10:10" ht="13">
      <c r="J55078" s="169"/>
    </row>
    <row r="55079" spans="10:10" ht="13">
      <c r="J55079" s="169"/>
    </row>
    <row r="55080" spans="10:10" ht="13">
      <c r="J55080" s="169"/>
    </row>
    <row r="55081" spans="10:10" ht="13">
      <c r="J55081" s="169"/>
    </row>
    <row r="55082" spans="10:10" ht="13">
      <c r="J55082" s="169"/>
    </row>
    <row r="55083" spans="10:10" ht="13">
      <c r="J55083" s="169"/>
    </row>
    <row r="55084" spans="10:10" ht="13">
      <c r="J55084" s="169"/>
    </row>
    <row r="55085" spans="10:10" ht="13">
      <c r="J55085" s="169"/>
    </row>
    <row r="55086" spans="10:10" ht="13">
      <c r="J55086" s="169"/>
    </row>
    <row r="55087" spans="10:10" ht="13">
      <c r="J55087" s="169"/>
    </row>
    <row r="55088" spans="10:10" ht="13">
      <c r="J55088" s="169"/>
    </row>
    <row r="55089" spans="10:10" ht="13">
      <c r="J55089" s="169"/>
    </row>
    <row r="55090" spans="10:10" ht="13">
      <c r="J55090" s="169"/>
    </row>
    <row r="55091" spans="10:10" ht="13">
      <c r="J55091" s="169"/>
    </row>
    <row r="55092" spans="10:10" ht="13">
      <c r="J55092" s="169"/>
    </row>
    <row r="55093" spans="10:10" ht="13">
      <c r="J55093" s="169"/>
    </row>
    <row r="55094" spans="10:10" ht="13">
      <c r="J55094" s="169"/>
    </row>
    <row r="55095" spans="10:10" ht="13">
      <c r="J55095" s="169"/>
    </row>
    <row r="55096" spans="10:10" ht="13">
      <c r="J55096" s="169"/>
    </row>
    <row r="55097" spans="10:10" ht="13">
      <c r="J55097" s="169"/>
    </row>
    <row r="55098" spans="10:10" ht="13">
      <c r="J55098" s="169"/>
    </row>
    <row r="55099" spans="10:10" ht="13">
      <c r="J55099" s="169"/>
    </row>
    <row r="55100" spans="10:10" ht="13">
      <c r="J55100" s="169"/>
    </row>
    <row r="55101" spans="10:10" ht="13">
      <c r="J55101" s="169"/>
    </row>
    <row r="55102" spans="10:10" ht="13">
      <c r="J55102" s="169"/>
    </row>
    <row r="55103" spans="10:10" ht="13">
      <c r="J55103" s="169"/>
    </row>
    <row r="55104" spans="10:10" ht="13">
      <c r="J55104" s="169"/>
    </row>
    <row r="55105" spans="10:10" ht="13">
      <c r="J55105" s="169"/>
    </row>
    <row r="55106" spans="10:10" ht="13">
      <c r="J55106" s="169"/>
    </row>
    <row r="55107" spans="10:10" ht="13">
      <c r="J55107" s="169"/>
    </row>
    <row r="55108" spans="10:10" ht="13">
      <c r="J55108" s="169"/>
    </row>
    <row r="55109" spans="10:10" ht="13">
      <c r="J55109" s="169"/>
    </row>
    <row r="55110" spans="10:10" ht="13">
      <c r="J55110" s="169"/>
    </row>
    <row r="55111" spans="10:10" ht="13">
      <c r="J55111" s="169"/>
    </row>
    <row r="55112" spans="10:10" ht="13">
      <c r="J55112" s="169"/>
    </row>
    <row r="55113" spans="10:10" ht="13">
      <c r="J55113" s="169"/>
    </row>
    <row r="55114" spans="10:10" ht="13">
      <c r="J55114" s="169"/>
    </row>
    <row r="55115" spans="10:10" ht="13">
      <c r="J55115" s="169"/>
    </row>
    <row r="55116" spans="10:10" ht="13">
      <c r="J55116" s="169"/>
    </row>
    <row r="55117" spans="10:10" ht="13">
      <c r="J55117" s="169"/>
    </row>
    <row r="55118" spans="10:10" ht="13">
      <c r="J55118" s="169"/>
    </row>
    <row r="55119" spans="10:10" ht="13">
      <c r="J55119" s="169"/>
    </row>
    <row r="55120" spans="10:10" ht="13">
      <c r="J55120" s="169"/>
    </row>
    <row r="55121" spans="10:10" ht="13">
      <c r="J55121" s="169"/>
    </row>
    <row r="55122" spans="10:10" ht="13">
      <c r="J55122" s="169"/>
    </row>
    <row r="55123" spans="10:10" ht="13">
      <c r="J55123" s="169"/>
    </row>
    <row r="55124" spans="10:10" ht="13">
      <c r="J55124" s="169"/>
    </row>
    <row r="55125" spans="10:10" ht="13">
      <c r="J55125" s="169"/>
    </row>
    <row r="55126" spans="10:10" ht="13">
      <c r="J55126" s="169"/>
    </row>
    <row r="55127" spans="10:10" ht="13">
      <c r="J55127" s="169"/>
    </row>
    <row r="55128" spans="10:10" ht="13">
      <c r="J55128" s="169"/>
    </row>
    <row r="55129" spans="10:10" ht="13">
      <c r="J55129" s="169"/>
    </row>
    <row r="55130" spans="10:10" ht="13">
      <c r="J55130" s="169"/>
    </row>
    <row r="55131" spans="10:10" ht="13">
      <c r="J55131" s="169"/>
    </row>
    <row r="55132" spans="10:10" ht="13">
      <c r="J55132" s="169"/>
    </row>
    <row r="55133" spans="10:10" ht="13">
      <c r="J55133" s="169"/>
    </row>
    <row r="55134" spans="10:10" ht="13">
      <c r="J55134" s="169"/>
    </row>
    <row r="55135" spans="10:10" ht="13">
      <c r="J55135" s="169"/>
    </row>
    <row r="55136" spans="10:10" ht="13">
      <c r="J55136" s="169"/>
    </row>
    <row r="55137" spans="10:10" ht="13">
      <c r="J55137" s="169"/>
    </row>
    <row r="55138" spans="10:10" ht="13">
      <c r="J55138" s="169"/>
    </row>
    <row r="55139" spans="10:10" ht="13">
      <c r="J55139" s="169"/>
    </row>
    <row r="55140" spans="10:10" ht="13">
      <c r="J55140" s="169"/>
    </row>
    <row r="55141" spans="10:10" ht="13">
      <c r="J55141" s="169"/>
    </row>
    <row r="55142" spans="10:10" ht="13">
      <c r="J55142" s="169"/>
    </row>
    <row r="55143" spans="10:10" ht="13">
      <c r="J55143" s="169"/>
    </row>
    <row r="55144" spans="10:10" ht="13">
      <c r="J55144" s="169"/>
    </row>
    <row r="55145" spans="10:10" ht="13">
      <c r="J55145" s="169"/>
    </row>
    <row r="55146" spans="10:10" ht="13">
      <c r="J55146" s="169"/>
    </row>
    <row r="55147" spans="10:10" ht="13">
      <c r="J55147" s="169"/>
    </row>
    <row r="55148" spans="10:10" ht="13">
      <c r="J55148" s="169"/>
    </row>
    <row r="55149" spans="10:10" ht="13">
      <c r="J55149" s="169"/>
    </row>
    <row r="55150" spans="10:10" ht="13">
      <c r="J55150" s="169"/>
    </row>
    <row r="55151" spans="10:10" ht="13">
      <c r="J55151" s="169"/>
    </row>
    <row r="55152" spans="10:10" ht="13">
      <c r="J55152" s="169"/>
    </row>
    <row r="55153" spans="10:10" ht="13">
      <c r="J55153" s="169"/>
    </row>
    <row r="55154" spans="10:10" ht="13">
      <c r="J55154" s="169"/>
    </row>
    <row r="55155" spans="10:10" ht="13">
      <c r="J55155" s="169"/>
    </row>
    <row r="55156" spans="10:10" ht="13">
      <c r="J55156" s="169"/>
    </row>
    <row r="55157" spans="10:10" ht="13">
      <c r="J55157" s="169"/>
    </row>
    <row r="55158" spans="10:10" ht="13">
      <c r="J55158" s="169"/>
    </row>
    <row r="55159" spans="10:10" ht="13">
      <c r="J55159" s="169"/>
    </row>
    <row r="55160" spans="10:10" ht="13">
      <c r="J55160" s="169"/>
    </row>
    <row r="55161" spans="10:10" ht="13">
      <c r="J55161" s="169"/>
    </row>
    <row r="55162" spans="10:10" ht="13">
      <c r="J55162" s="169"/>
    </row>
    <row r="55163" spans="10:10" ht="13">
      <c r="J55163" s="169"/>
    </row>
    <row r="55164" spans="10:10" ht="13">
      <c r="J55164" s="169"/>
    </row>
    <row r="55165" spans="10:10" ht="13">
      <c r="J55165" s="169"/>
    </row>
    <row r="55166" spans="10:10" ht="13">
      <c r="J55166" s="169"/>
    </row>
    <row r="55167" spans="10:10" ht="13">
      <c r="J55167" s="169"/>
    </row>
    <row r="55168" spans="10:10" ht="13">
      <c r="J55168" s="169"/>
    </row>
    <row r="55169" spans="10:10" ht="13">
      <c r="J55169" s="169"/>
    </row>
    <row r="55170" spans="10:10" ht="13">
      <c r="J55170" s="169"/>
    </row>
    <row r="55171" spans="10:10" ht="13">
      <c r="J55171" s="169"/>
    </row>
    <row r="55172" spans="10:10" ht="13">
      <c r="J55172" s="169"/>
    </row>
    <row r="55173" spans="10:10" ht="13">
      <c r="J55173" s="169"/>
    </row>
    <row r="55174" spans="10:10" ht="13">
      <c r="J55174" s="169"/>
    </row>
    <row r="55175" spans="10:10" ht="13">
      <c r="J55175" s="169"/>
    </row>
    <row r="55176" spans="10:10" ht="13">
      <c r="J55176" s="169"/>
    </row>
    <row r="55177" spans="10:10" ht="13">
      <c r="J55177" s="169"/>
    </row>
    <row r="55178" spans="10:10" ht="13">
      <c r="J55178" s="169"/>
    </row>
    <row r="55179" spans="10:10" ht="13">
      <c r="J55179" s="169"/>
    </row>
    <row r="55180" spans="10:10" ht="13">
      <c r="J55180" s="169"/>
    </row>
    <row r="55181" spans="10:10" ht="13">
      <c r="J55181" s="169"/>
    </row>
    <row r="55182" spans="10:10" ht="13">
      <c r="J55182" s="169"/>
    </row>
    <row r="55183" spans="10:10" ht="13">
      <c r="J55183" s="169"/>
    </row>
    <row r="55184" spans="10:10" ht="13">
      <c r="J55184" s="169"/>
    </row>
    <row r="55185" spans="10:10" ht="13">
      <c r="J55185" s="169"/>
    </row>
    <row r="55186" spans="10:10" ht="13">
      <c r="J55186" s="169"/>
    </row>
    <row r="55187" spans="10:10" ht="13">
      <c r="J55187" s="169"/>
    </row>
    <row r="55188" spans="10:10" ht="13">
      <c r="J55188" s="169"/>
    </row>
    <row r="55189" spans="10:10" ht="13">
      <c r="J55189" s="169"/>
    </row>
    <row r="55190" spans="10:10" ht="13">
      <c r="J55190" s="169"/>
    </row>
    <row r="55191" spans="10:10" ht="13">
      <c r="J55191" s="169"/>
    </row>
    <row r="55192" spans="10:10" ht="13">
      <c r="J55192" s="169"/>
    </row>
    <row r="55193" spans="10:10" ht="13">
      <c r="J55193" s="169"/>
    </row>
    <row r="55194" spans="10:10" ht="13">
      <c r="J55194" s="169"/>
    </row>
    <row r="55195" spans="10:10" ht="13">
      <c r="J55195" s="169"/>
    </row>
    <row r="55196" spans="10:10" ht="13">
      <c r="J55196" s="169"/>
    </row>
    <row r="55197" spans="10:10" ht="13">
      <c r="J55197" s="169"/>
    </row>
    <row r="55198" spans="10:10" ht="13">
      <c r="J55198" s="169"/>
    </row>
    <row r="55199" spans="10:10" ht="13">
      <c r="J55199" s="169"/>
    </row>
    <row r="55200" spans="10:10" ht="13">
      <c r="J55200" s="169"/>
    </row>
    <row r="55201" spans="10:10" ht="13">
      <c r="J55201" s="169"/>
    </row>
    <row r="55202" spans="10:10" ht="13">
      <c r="J55202" s="169"/>
    </row>
    <row r="55203" spans="10:10" ht="13">
      <c r="J55203" s="169"/>
    </row>
    <row r="55204" spans="10:10" ht="13">
      <c r="J55204" s="169"/>
    </row>
    <row r="55205" spans="10:10" ht="13">
      <c r="J55205" s="169"/>
    </row>
    <row r="55206" spans="10:10" ht="13">
      <c r="J55206" s="169"/>
    </row>
    <row r="55207" spans="10:10" ht="13">
      <c r="J55207" s="169"/>
    </row>
    <row r="55208" spans="10:10" ht="13">
      <c r="J55208" s="169"/>
    </row>
    <row r="55209" spans="10:10" ht="13">
      <c r="J55209" s="169"/>
    </row>
    <row r="55210" spans="10:10" ht="13">
      <c r="J55210" s="169"/>
    </row>
    <row r="55211" spans="10:10" ht="13">
      <c r="J55211" s="169"/>
    </row>
    <row r="55212" spans="10:10" ht="13">
      <c r="J55212" s="169"/>
    </row>
    <row r="55213" spans="10:10" ht="13">
      <c r="J55213" s="169"/>
    </row>
    <row r="55214" spans="10:10" ht="13">
      <c r="J55214" s="169"/>
    </row>
    <row r="55215" spans="10:10" ht="13">
      <c r="J55215" s="169"/>
    </row>
    <row r="55216" spans="10:10" ht="13">
      <c r="J55216" s="169"/>
    </row>
    <row r="55217" spans="10:10" ht="13">
      <c r="J55217" s="169"/>
    </row>
    <row r="55218" spans="10:10" ht="13">
      <c r="J55218" s="169"/>
    </row>
    <row r="55219" spans="10:10" ht="13">
      <c r="J55219" s="169"/>
    </row>
    <row r="55220" spans="10:10" ht="13">
      <c r="J55220" s="169"/>
    </row>
    <row r="55221" spans="10:10" ht="13">
      <c r="J55221" s="169"/>
    </row>
    <row r="55222" spans="10:10" ht="13">
      <c r="J55222" s="169"/>
    </row>
    <row r="55223" spans="10:10" ht="13">
      <c r="J55223" s="169"/>
    </row>
    <row r="55224" spans="10:10" ht="13">
      <c r="J55224" s="169"/>
    </row>
    <row r="55225" spans="10:10" ht="13">
      <c r="J55225" s="169"/>
    </row>
    <row r="55226" spans="10:10" ht="13">
      <c r="J55226" s="169"/>
    </row>
    <row r="55227" spans="10:10" ht="13">
      <c r="J55227" s="169"/>
    </row>
    <row r="55228" spans="10:10" ht="13">
      <c r="J55228" s="169"/>
    </row>
    <row r="55229" spans="10:10" ht="13">
      <c r="J55229" s="169"/>
    </row>
    <row r="55230" spans="10:10" ht="13">
      <c r="J55230" s="169"/>
    </row>
    <row r="55231" spans="10:10" ht="13">
      <c r="J55231" s="169"/>
    </row>
    <row r="55232" spans="10:10" ht="13">
      <c r="J55232" s="169"/>
    </row>
    <row r="55233" spans="10:10" ht="13">
      <c r="J55233" s="169"/>
    </row>
    <row r="55234" spans="10:10" ht="13">
      <c r="J55234" s="169"/>
    </row>
    <row r="55235" spans="10:10" ht="13">
      <c r="J55235" s="169"/>
    </row>
    <row r="55236" spans="10:10" ht="13">
      <c r="J55236" s="169"/>
    </row>
    <row r="55237" spans="10:10" ht="13">
      <c r="J55237" s="169"/>
    </row>
    <row r="55238" spans="10:10" ht="13">
      <c r="J55238" s="169"/>
    </row>
    <row r="55239" spans="10:10" ht="13">
      <c r="J55239" s="169"/>
    </row>
    <row r="55240" spans="10:10" ht="13">
      <c r="J55240" s="169"/>
    </row>
    <row r="55241" spans="10:10" ht="13">
      <c r="J55241" s="169"/>
    </row>
    <row r="55242" spans="10:10" ht="13">
      <c r="J55242" s="169"/>
    </row>
    <row r="55243" spans="10:10" ht="13">
      <c r="J55243" s="169"/>
    </row>
    <row r="55244" spans="10:10" ht="13">
      <c r="J55244" s="169"/>
    </row>
    <row r="55245" spans="10:10" ht="13">
      <c r="J55245" s="169"/>
    </row>
    <row r="55246" spans="10:10" ht="13">
      <c r="J55246" s="169"/>
    </row>
    <row r="55247" spans="10:10" ht="13">
      <c r="J55247" s="169"/>
    </row>
    <row r="55248" spans="10:10" ht="13">
      <c r="J55248" s="169"/>
    </row>
    <row r="55249" spans="10:10" ht="13">
      <c r="J55249" s="169"/>
    </row>
    <row r="55250" spans="10:10" ht="13">
      <c r="J55250" s="169"/>
    </row>
    <row r="55251" spans="10:10" ht="13">
      <c r="J55251" s="169"/>
    </row>
    <row r="55252" spans="10:10" ht="13">
      <c r="J55252" s="169"/>
    </row>
    <row r="55253" spans="10:10" ht="13">
      <c r="J55253" s="169"/>
    </row>
    <row r="55254" spans="10:10" ht="13">
      <c r="J55254" s="169"/>
    </row>
    <row r="55255" spans="10:10" ht="13">
      <c r="J55255" s="169"/>
    </row>
    <row r="55256" spans="10:10" ht="13">
      <c r="J55256" s="169"/>
    </row>
    <row r="55257" spans="10:10" ht="13">
      <c r="J55257" s="169"/>
    </row>
    <row r="55258" spans="10:10" ht="13">
      <c r="J55258" s="169"/>
    </row>
    <row r="55259" spans="10:10" ht="13">
      <c r="J55259" s="169"/>
    </row>
    <row r="55260" spans="10:10" ht="13">
      <c r="J55260" s="169"/>
    </row>
    <row r="55261" spans="10:10" ht="13">
      <c r="J55261" s="169"/>
    </row>
    <row r="55262" spans="10:10" ht="13">
      <c r="J55262" s="169"/>
    </row>
    <row r="55263" spans="10:10" ht="13">
      <c r="J55263" s="169"/>
    </row>
    <row r="55264" spans="10:10" ht="13">
      <c r="J55264" s="169"/>
    </row>
    <row r="55265" spans="10:10" ht="13">
      <c r="J55265" s="169"/>
    </row>
    <row r="55266" spans="10:10" ht="13">
      <c r="J55266" s="169"/>
    </row>
    <row r="55267" spans="10:10" ht="13">
      <c r="J55267" s="169"/>
    </row>
    <row r="55268" spans="10:10" ht="13">
      <c r="J55268" s="169"/>
    </row>
    <row r="55269" spans="10:10" ht="13">
      <c r="J55269" s="169"/>
    </row>
    <row r="55270" spans="10:10" ht="13">
      <c r="J55270" s="169"/>
    </row>
    <row r="55271" spans="10:10" ht="13">
      <c r="J55271" s="169"/>
    </row>
    <row r="55272" spans="10:10" ht="13">
      <c r="J55272" s="169"/>
    </row>
    <row r="55273" spans="10:10" ht="13">
      <c r="J55273" s="169"/>
    </row>
    <row r="55274" spans="10:10" ht="13">
      <c r="J55274" s="169"/>
    </row>
    <row r="55275" spans="10:10" ht="13">
      <c r="J55275" s="169"/>
    </row>
    <row r="55276" spans="10:10" ht="13">
      <c r="J55276" s="169"/>
    </row>
    <row r="55277" spans="10:10" ht="13">
      <c r="J55277" s="169"/>
    </row>
    <row r="55278" spans="10:10" ht="13">
      <c r="J55278" s="169"/>
    </row>
    <row r="55279" spans="10:10" ht="13">
      <c r="J55279" s="169"/>
    </row>
    <row r="55280" spans="10:10" ht="13">
      <c r="J55280" s="169"/>
    </row>
    <row r="55281" spans="10:10" ht="13">
      <c r="J55281" s="169"/>
    </row>
    <row r="55282" spans="10:10" ht="13">
      <c r="J55282" s="169"/>
    </row>
    <row r="55283" spans="10:10" ht="13">
      <c r="J55283" s="169"/>
    </row>
    <row r="55284" spans="10:10" ht="13">
      <c r="J55284" s="169"/>
    </row>
    <row r="55285" spans="10:10" ht="13">
      <c r="J55285" s="169"/>
    </row>
    <row r="55286" spans="10:10" ht="13">
      <c r="J55286" s="169"/>
    </row>
    <row r="55287" spans="10:10" ht="13">
      <c r="J55287" s="169"/>
    </row>
    <row r="55288" spans="10:10" ht="13">
      <c r="J55288" s="169"/>
    </row>
    <row r="55289" spans="10:10" ht="13">
      <c r="J55289" s="169"/>
    </row>
    <row r="55290" spans="10:10" ht="13">
      <c r="J55290" s="169"/>
    </row>
    <row r="55291" spans="10:10" ht="13">
      <c r="J55291" s="169"/>
    </row>
    <row r="55292" spans="10:10" ht="13">
      <c r="J55292" s="169"/>
    </row>
    <row r="55293" spans="10:10" ht="13">
      <c r="J55293" s="169"/>
    </row>
    <row r="55294" spans="10:10" ht="13">
      <c r="J55294" s="169"/>
    </row>
    <row r="55295" spans="10:10" ht="13">
      <c r="J55295" s="169"/>
    </row>
    <row r="55296" spans="10:10" ht="13">
      <c r="J55296" s="169"/>
    </row>
    <row r="55297" spans="10:10" ht="13">
      <c r="J55297" s="169"/>
    </row>
    <row r="55298" spans="10:10" ht="13">
      <c r="J55298" s="169"/>
    </row>
    <row r="55299" spans="10:10" ht="13">
      <c r="J55299" s="169"/>
    </row>
    <row r="55300" spans="10:10" ht="13">
      <c r="J55300" s="169"/>
    </row>
    <row r="55301" spans="10:10" ht="13">
      <c r="J55301" s="169"/>
    </row>
    <row r="55302" spans="10:10" ht="13">
      <c r="J55302" s="169"/>
    </row>
    <row r="55303" spans="10:10" ht="13">
      <c r="J55303" s="169"/>
    </row>
    <row r="55304" spans="10:10" ht="13">
      <c r="J55304" s="169"/>
    </row>
    <row r="55305" spans="10:10" ht="13">
      <c r="J55305" s="169"/>
    </row>
    <row r="55306" spans="10:10" ht="13">
      <c r="J55306" s="169"/>
    </row>
    <row r="55307" spans="10:10" ht="13">
      <c r="J55307" s="169"/>
    </row>
    <row r="55308" spans="10:10" ht="13">
      <c r="J55308" s="169"/>
    </row>
    <row r="55309" spans="10:10" ht="13">
      <c r="J55309" s="169"/>
    </row>
    <row r="55310" spans="10:10" ht="13">
      <c r="J55310" s="169"/>
    </row>
    <row r="55311" spans="10:10" ht="13">
      <c r="J55311" s="169"/>
    </row>
    <row r="55312" spans="10:10" ht="13">
      <c r="J55312" s="169"/>
    </row>
    <row r="55313" spans="10:10" ht="13">
      <c r="J55313" s="169"/>
    </row>
    <row r="55314" spans="10:10" ht="13">
      <c r="J55314" s="169"/>
    </row>
    <row r="55315" spans="10:10" ht="13">
      <c r="J55315" s="169"/>
    </row>
    <row r="55316" spans="10:10" ht="13">
      <c r="J55316" s="169"/>
    </row>
    <row r="55317" spans="10:10" ht="13">
      <c r="J55317" s="169"/>
    </row>
    <row r="55318" spans="10:10" ht="13">
      <c r="J55318" s="169"/>
    </row>
    <row r="55319" spans="10:10" ht="13">
      <c r="J55319" s="169"/>
    </row>
    <row r="55320" spans="10:10" ht="13">
      <c r="J55320" s="169"/>
    </row>
    <row r="55321" spans="10:10" ht="13">
      <c r="J55321" s="169"/>
    </row>
    <row r="55322" spans="10:10" ht="13">
      <c r="J55322" s="169"/>
    </row>
    <row r="55323" spans="10:10" ht="13">
      <c r="J55323" s="169"/>
    </row>
    <row r="55324" spans="10:10" ht="13">
      <c r="J55324" s="169"/>
    </row>
    <row r="55325" spans="10:10" ht="13">
      <c r="J55325" s="169"/>
    </row>
    <row r="55326" spans="10:10" ht="13">
      <c r="J55326" s="169"/>
    </row>
    <row r="55327" spans="10:10" ht="13">
      <c r="J55327" s="169"/>
    </row>
    <row r="55328" spans="10:10" ht="13">
      <c r="J55328" s="169"/>
    </row>
    <row r="55329" spans="10:10" ht="13">
      <c r="J55329" s="169"/>
    </row>
    <row r="55330" spans="10:10" ht="13">
      <c r="J55330" s="169"/>
    </row>
    <row r="55331" spans="10:10" ht="13">
      <c r="J55331" s="169"/>
    </row>
    <row r="55332" spans="10:10" ht="13">
      <c r="J55332" s="169"/>
    </row>
    <row r="55333" spans="10:10" ht="13">
      <c r="J55333" s="169"/>
    </row>
    <row r="55334" spans="10:10" ht="13">
      <c r="J55334" s="169"/>
    </row>
    <row r="55335" spans="10:10" ht="13">
      <c r="J55335" s="169"/>
    </row>
    <row r="55336" spans="10:10" ht="13">
      <c r="J55336" s="169"/>
    </row>
    <row r="55337" spans="10:10" ht="13">
      <c r="J55337" s="169"/>
    </row>
    <row r="55338" spans="10:10" ht="13">
      <c r="J55338" s="169"/>
    </row>
    <row r="55339" spans="10:10" ht="13">
      <c r="J55339" s="169"/>
    </row>
    <row r="55340" spans="10:10" ht="13">
      <c r="J55340" s="169"/>
    </row>
    <row r="55341" spans="10:10" ht="13">
      <c r="J55341" s="169"/>
    </row>
    <row r="55342" spans="10:10" ht="13">
      <c r="J55342" s="169"/>
    </row>
    <row r="55343" spans="10:10" ht="13">
      <c r="J55343" s="169"/>
    </row>
    <row r="55344" spans="10:10" ht="13">
      <c r="J55344" s="169"/>
    </row>
    <row r="55345" spans="10:10" ht="13">
      <c r="J55345" s="169"/>
    </row>
    <row r="55346" spans="10:10" ht="13">
      <c r="J55346" s="169"/>
    </row>
    <row r="55347" spans="10:10" ht="13">
      <c r="J55347" s="169"/>
    </row>
    <row r="55348" spans="10:10" ht="13">
      <c r="J55348" s="169"/>
    </row>
    <row r="55349" spans="10:10" ht="13">
      <c r="J55349" s="169"/>
    </row>
    <row r="55350" spans="10:10" ht="13">
      <c r="J55350" s="169"/>
    </row>
    <row r="55351" spans="10:10" ht="13">
      <c r="J55351" s="169"/>
    </row>
    <row r="55352" spans="10:10" ht="13">
      <c r="J55352" s="169"/>
    </row>
    <row r="55353" spans="10:10" ht="13">
      <c r="J55353" s="169"/>
    </row>
    <row r="55354" spans="10:10" ht="13">
      <c r="J55354" s="169"/>
    </row>
    <row r="55355" spans="10:10" ht="13">
      <c r="J55355" s="169"/>
    </row>
    <row r="55356" spans="10:10" ht="13">
      <c r="J55356" s="169"/>
    </row>
    <row r="55357" spans="10:10" ht="13">
      <c r="J55357" s="169"/>
    </row>
    <row r="55358" spans="10:10" ht="13">
      <c r="J55358" s="169"/>
    </row>
    <row r="55359" spans="10:10" ht="13">
      <c r="J55359" s="169"/>
    </row>
    <row r="55360" spans="10:10" ht="13">
      <c r="J55360" s="169"/>
    </row>
    <row r="55361" spans="10:10" ht="13">
      <c r="J55361" s="169"/>
    </row>
    <row r="55362" spans="10:10" ht="13">
      <c r="J55362" s="169"/>
    </row>
    <row r="55363" spans="10:10" ht="13">
      <c r="J55363" s="169"/>
    </row>
    <row r="55364" spans="10:10" ht="13">
      <c r="J55364" s="169"/>
    </row>
    <row r="55365" spans="10:10" ht="13">
      <c r="J55365" s="169"/>
    </row>
    <row r="55366" spans="10:10" ht="13">
      <c r="J55366" s="169"/>
    </row>
    <row r="55367" spans="10:10" ht="13">
      <c r="J55367" s="169"/>
    </row>
    <row r="55368" spans="10:10" ht="13">
      <c r="J55368" s="169"/>
    </row>
    <row r="55369" spans="10:10" ht="13">
      <c r="J55369" s="169"/>
    </row>
    <row r="55370" spans="10:10" ht="13">
      <c r="J55370" s="169"/>
    </row>
    <row r="55371" spans="10:10" ht="13">
      <c r="J55371" s="169"/>
    </row>
    <row r="55372" spans="10:10" ht="13">
      <c r="J55372" s="169"/>
    </row>
    <row r="55373" spans="10:10" ht="13">
      <c r="J55373" s="169"/>
    </row>
    <row r="55374" spans="10:10" ht="13">
      <c r="J55374" s="169"/>
    </row>
    <row r="55375" spans="10:10" ht="13">
      <c r="J55375" s="169"/>
    </row>
    <row r="55376" spans="10:10" ht="13">
      <c r="J55376" s="169"/>
    </row>
    <row r="55377" spans="10:10" ht="13">
      <c r="J55377" s="169"/>
    </row>
    <row r="55378" spans="10:10" ht="13">
      <c r="J55378" s="169"/>
    </row>
    <row r="55379" spans="10:10" ht="13">
      <c r="J55379" s="169"/>
    </row>
    <row r="55380" spans="10:10" ht="13">
      <c r="J55380" s="169"/>
    </row>
    <row r="55381" spans="10:10" ht="13">
      <c r="J55381" s="169"/>
    </row>
    <row r="55382" spans="10:10" ht="13">
      <c r="J55382" s="169"/>
    </row>
    <row r="55383" spans="10:10" ht="13">
      <c r="J55383" s="169"/>
    </row>
    <row r="55384" spans="10:10" ht="13">
      <c r="J55384" s="169"/>
    </row>
    <row r="55385" spans="10:10" ht="13">
      <c r="J55385" s="169"/>
    </row>
    <row r="55386" spans="10:10" ht="13">
      <c r="J55386" s="169"/>
    </row>
    <row r="55387" spans="10:10" ht="13">
      <c r="J55387" s="169"/>
    </row>
    <row r="55388" spans="10:10" ht="13">
      <c r="J55388" s="169"/>
    </row>
    <row r="55389" spans="10:10" ht="13">
      <c r="J55389" s="169"/>
    </row>
    <row r="55390" spans="10:10" ht="13">
      <c r="J55390" s="169"/>
    </row>
    <row r="55391" spans="10:10" ht="13">
      <c r="J55391" s="169"/>
    </row>
    <row r="55392" spans="10:10" ht="13">
      <c r="J55392" s="169"/>
    </row>
    <row r="55393" spans="10:10" ht="13">
      <c r="J55393" s="169"/>
    </row>
    <row r="55394" spans="10:10" ht="13">
      <c r="J55394" s="169"/>
    </row>
    <row r="55395" spans="10:10" ht="13">
      <c r="J55395" s="169"/>
    </row>
    <row r="55396" spans="10:10" ht="13">
      <c r="J55396" s="169"/>
    </row>
    <row r="55397" spans="10:10" ht="13">
      <c r="J55397" s="169"/>
    </row>
    <row r="55398" spans="10:10" ht="13">
      <c r="J55398" s="169"/>
    </row>
    <row r="55399" spans="10:10" ht="13">
      <c r="J55399" s="169"/>
    </row>
    <row r="55400" spans="10:10" ht="13">
      <c r="J55400" s="169"/>
    </row>
    <row r="55401" spans="10:10" ht="13">
      <c r="J55401" s="169"/>
    </row>
    <row r="55402" spans="10:10" ht="13">
      <c r="J55402" s="169"/>
    </row>
    <row r="55403" spans="10:10" ht="13">
      <c r="J55403" s="169"/>
    </row>
    <row r="55404" spans="10:10" ht="13">
      <c r="J55404" s="169"/>
    </row>
    <row r="55405" spans="10:10" ht="13">
      <c r="J55405" s="169"/>
    </row>
    <row r="55406" spans="10:10" ht="13">
      <c r="J55406" s="169"/>
    </row>
    <row r="55407" spans="10:10" ht="13">
      <c r="J55407" s="169"/>
    </row>
    <row r="55408" spans="10:10" ht="13">
      <c r="J55408" s="169"/>
    </row>
    <row r="55409" spans="10:10" ht="13">
      <c r="J55409" s="169"/>
    </row>
    <row r="55410" spans="10:10" ht="13">
      <c r="J55410" s="169"/>
    </row>
    <row r="55411" spans="10:10" ht="13">
      <c r="J55411" s="169"/>
    </row>
    <row r="55412" spans="10:10" ht="13">
      <c r="J55412" s="169"/>
    </row>
    <row r="55413" spans="10:10" ht="13">
      <c r="J55413" s="169"/>
    </row>
    <row r="55414" spans="10:10" ht="13">
      <c r="J55414" s="169"/>
    </row>
    <row r="55415" spans="10:10" ht="13">
      <c r="J55415" s="169"/>
    </row>
    <row r="55416" spans="10:10" ht="13">
      <c r="J55416" s="169"/>
    </row>
    <row r="55417" spans="10:10" ht="13">
      <c r="J55417" s="169"/>
    </row>
    <row r="55418" spans="10:10" ht="13">
      <c r="J55418" s="169"/>
    </row>
    <row r="55419" spans="10:10" ht="13">
      <c r="J55419" s="169"/>
    </row>
    <row r="55420" spans="10:10" ht="13">
      <c r="J55420" s="169"/>
    </row>
    <row r="55421" spans="10:10" ht="13">
      <c r="J55421" s="169"/>
    </row>
    <row r="55422" spans="10:10" ht="13">
      <c r="J55422" s="169"/>
    </row>
    <row r="55423" spans="10:10" ht="13">
      <c r="J55423" s="169"/>
    </row>
    <row r="55424" spans="10:10" ht="13">
      <c r="J55424" s="169"/>
    </row>
    <row r="55425" spans="10:10" ht="13">
      <c r="J55425" s="169"/>
    </row>
    <row r="55426" spans="10:10" ht="13">
      <c r="J55426" s="169"/>
    </row>
    <row r="55427" spans="10:10" ht="13">
      <c r="J55427" s="169"/>
    </row>
    <row r="55428" spans="10:10" ht="13">
      <c r="J55428" s="169"/>
    </row>
    <row r="55429" spans="10:10" ht="13">
      <c r="J55429" s="169"/>
    </row>
    <row r="55430" spans="10:10" ht="13">
      <c r="J55430" s="169"/>
    </row>
    <row r="55431" spans="10:10" ht="13">
      <c r="J55431" s="169"/>
    </row>
    <row r="55432" spans="10:10" ht="13">
      <c r="J55432" s="169"/>
    </row>
    <row r="55433" spans="10:10" ht="13">
      <c r="J55433" s="169"/>
    </row>
    <row r="55434" spans="10:10" ht="13">
      <c r="J55434" s="169"/>
    </row>
    <row r="55435" spans="10:10" ht="13">
      <c r="J55435" s="169"/>
    </row>
    <row r="55436" spans="10:10" ht="13">
      <c r="J55436" s="169"/>
    </row>
    <row r="55437" spans="10:10" ht="13">
      <c r="J55437" s="169"/>
    </row>
    <row r="55438" spans="10:10" ht="13">
      <c r="J55438" s="169"/>
    </row>
    <row r="55439" spans="10:10" ht="13">
      <c r="J55439" s="169"/>
    </row>
    <row r="55440" spans="10:10" ht="13">
      <c r="J55440" s="169"/>
    </row>
    <row r="55441" spans="10:10" ht="13">
      <c r="J55441" s="169"/>
    </row>
    <row r="55442" spans="10:10" ht="13">
      <c r="J55442" s="169"/>
    </row>
    <row r="55443" spans="10:10" ht="13">
      <c r="J55443" s="169"/>
    </row>
    <row r="55444" spans="10:10" ht="13">
      <c r="J55444" s="169"/>
    </row>
    <row r="55445" spans="10:10" ht="13">
      <c r="J55445" s="169"/>
    </row>
    <row r="55446" spans="10:10" ht="13">
      <c r="J55446" s="169"/>
    </row>
    <row r="55447" spans="10:10" ht="13">
      <c r="J55447" s="169"/>
    </row>
    <row r="55448" spans="10:10" ht="13">
      <c r="J55448" s="169"/>
    </row>
    <row r="55449" spans="10:10" ht="13">
      <c r="J55449" s="169"/>
    </row>
    <row r="55450" spans="10:10" ht="13">
      <c r="J55450" s="169"/>
    </row>
    <row r="55451" spans="10:10" ht="13">
      <c r="J55451" s="169"/>
    </row>
    <row r="55452" spans="10:10" ht="13">
      <c r="J55452" s="169"/>
    </row>
    <row r="55453" spans="10:10" ht="13">
      <c r="J55453" s="169"/>
    </row>
    <row r="55454" spans="10:10" ht="13">
      <c r="J55454" s="169"/>
    </row>
    <row r="55455" spans="10:10" ht="13">
      <c r="J55455" s="169"/>
    </row>
    <row r="55456" spans="10:10" ht="13">
      <c r="J55456" s="169"/>
    </row>
    <row r="55457" spans="10:10" ht="13">
      <c r="J55457" s="169"/>
    </row>
    <row r="55458" spans="10:10" ht="13">
      <c r="J55458" s="169"/>
    </row>
    <row r="55459" spans="10:10" ht="13">
      <c r="J55459" s="169"/>
    </row>
    <row r="55460" spans="10:10" ht="13">
      <c r="J55460" s="169"/>
    </row>
    <row r="55461" spans="10:10" ht="13">
      <c r="J55461" s="169"/>
    </row>
    <row r="55462" spans="10:10" ht="13">
      <c r="J55462" s="169"/>
    </row>
    <row r="55463" spans="10:10" ht="13">
      <c r="J55463" s="169"/>
    </row>
    <row r="55464" spans="10:10" ht="13">
      <c r="J55464" s="169"/>
    </row>
    <row r="55465" spans="10:10" ht="13">
      <c r="J55465" s="169"/>
    </row>
    <row r="55466" spans="10:10" ht="13">
      <c r="J55466" s="169"/>
    </row>
    <row r="55467" spans="10:10" ht="13">
      <c r="J55467" s="169"/>
    </row>
    <row r="55468" spans="10:10" ht="13">
      <c r="J55468" s="169"/>
    </row>
    <row r="55469" spans="10:10" ht="13">
      <c r="J55469" s="169"/>
    </row>
    <row r="55470" spans="10:10" ht="13">
      <c r="J55470" s="169"/>
    </row>
    <row r="55471" spans="10:10" ht="13">
      <c r="J55471" s="169"/>
    </row>
    <row r="55472" spans="10:10" ht="13">
      <c r="J55472" s="169"/>
    </row>
    <row r="55473" spans="10:10" ht="13">
      <c r="J55473" s="169"/>
    </row>
    <row r="55474" spans="10:10" ht="13">
      <c r="J55474" s="169"/>
    </row>
    <row r="55475" spans="10:10" ht="13">
      <c r="J55475" s="169"/>
    </row>
    <row r="55476" spans="10:10" ht="13">
      <c r="J55476" s="169"/>
    </row>
    <row r="55477" spans="10:10" ht="13">
      <c r="J55477" s="169"/>
    </row>
    <row r="55478" spans="10:10" ht="13">
      <c r="J55478" s="169"/>
    </row>
    <row r="55479" spans="10:10" ht="13">
      <c r="J55479" s="169"/>
    </row>
    <row r="55480" spans="10:10" ht="13">
      <c r="J55480" s="169"/>
    </row>
    <row r="55481" spans="10:10" ht="13">
      <c r="J55481" s="169"/>
    </row>
    <row r="55482" spans="10:10" ht="13">
      <c r="J55482" s="169"/>
    </row>
    <row r="55483" spans="10:10" ht="13">
      <c r="J55483" s="169"/>
    </row>
    <row r="55484" spans="10:10" ht="13">
      <c r="J55484" s="169"/>
    </row>
    <row r="55485" spans="10:10" ht="13">
      <c r="J55485" s="169"/>
    </row>
    <row r="55486" spans="10:10" ht="13">
      <c r="J55486" s="169"/>
    </row>
    <row r="55487" spans="10:10" ht="13">
      <c r="J55487" s="169"/>
    </row>
    <row r="55488" spans="10:10" ht="13">
      <c r="J55488" s="169"/>
    </row>
    <row r="55489" spans="10:10" ht="13">
      <c r="J55489" s="169"/>
    </row>
    <row r="55490" spans="10:10" ht="13">
      <c r="J55490" s="169"/>
    </row>
    <row r="55491" spans="10:10" ht="13">
      <c r="J55491" s="169"/>
    </row>
    <row r="55492" spans="10:10" ht="13">
      <c r="J55492" s="169"/>
    </row>
    <row r="55493" spans="10:10" ht="13">
      <c r="J55493" s="169"/>
    </row>
    <row r="55494" spans="10:10" ht="13">
      <c r="J55494" s="169"/>
    </row>
    <row r="55495" spans="10:10" ht="13">
      <c r="J55495" s="169"/>
    </row>
    <row r="55496" spans="10:10" ht="13">
      <c r="J55496" s="169"/>
    </row>
    <row r="55497" spans="10:10" ht="13">
      <c r="J55497" s="169"/>
    </row>
    <row r="55498" spans="10:10" ht="13">
      <c r="J55498" s="169"/>
    </row>
    <row r="55499" spans="10:10" ht="13">
      <c r="J55499" s="169"/>
    </row>
    <row r="55500" spans="10:10" ht="13">
      <c r="J55500" s="169"/>
    </row>
    <row r="55501" spans="10:10" ht="13">
      <c r="J55501" s="169"/>
    </row>
    <row r="55502" spans="10:10" ht="13">
      <c r="J55502" s="169"/>
    </row>
    <row r="55503" spans="10:10" ht="13">
      <c r="J55503" s="169"/>
    </row>
    <row r="55504" spans="10:10" ht="13">
      <c r="J55504" s="169"/>
    </row>
    <row r="55505" spans="10:10" ht="13">
      <c r="J55505" s="169"/>
    </row>
    <row r="55506" spans="10:10" ht="13">
      <c r="J55506" s="169"/>
    </row>
    <row r="55507" spans="10:10" ht="13">
      <c r="J55507" s="169"/>
    </row>
    <row r="55508" spans="10:10" ht="13">
      <c r="J55508" s="169"/>
    </row>
    <row r="55509" spans="10:10" ht="13">
      <c r="J55509" s="169"/>
    </row>
    <row r="55510" spans="10:10" ht="13">
      <c r="J55510" s="169"/>
    </row>
    <row r="55511" spans="10:10" ht="13">
      <c r="J55511" s="169"/>
    </row>
    <row r="55512" spans="10:10" ht="13">
      <c r="J55512" s="169"/>
    </row>
    <row r="55513" spans="10:10" ht="13">
      <c r="J55513" s="169"/>
    </row>
    <row r="55514" spans="10:10" ht="13">
      <c r="J55514" s="169"/>
    </row>
    <row r="55515" spans="10:10" ht="13">
      <c r="J55515" s="169"/>
    </row>
    <row r="55516" spans="10:10" ht="13">
      <c r="J55516" s="169"/>
    </row>
    <row r="55517" spans="10:10" ht="13">
      <c r="J55517" s="169"/>
    </row>
    <row r="55518" spans="10:10" ht="13">
      <c r="J55518" s="169"/>
    </row>
    <row r="55519" spans="10:10" ht="13">
      <c r="J55519" s="169"/>
    </row>
    <row r="55520" spans="10:10" ht="13">
      <c r="J55520" s="169"/>
    </row>
    <row r="55521" spans="10:10" ht="13">
      <c r="J55521" s="169"/>
    </row>
    <row r="55522" spans="10:10" ht="13">
      <c r="J55522" s="169"/>
    </row>
    <row r="55523" spans="10:10" ht="13">
      <c r="J55523" s="169"/>
    </row>
    <row r="55524" spans="10:10" ht="13">
      <c r="J55524" s="169"/>
    </row>
    <row r="55525" spans="10:10" ht="13">
      <c r="J55525" s="169"/>
    </row>
    <row r="55526" spans="10:10" ht="13">
      <c r="J55526" s="169"/>
    </row>
    <row r="55527" spans="10:10" ht="13">
      <c r="J55527" s="169"/>
    </row>
    <row r="55528" spans="10:10" ht="13">
      <c r="J55528" s="169"/>
    </row>
    <row r="55529" spans="10:10" ht="13">
      <c r="J55529" s="169"/>
    </row>
    <row r="55530" spans="10:10" ht="13">
      <c r="J55530" s="169"/>
    </row>
    <row r="55531" spans="10:10" ht="13">
      <c r="J55531" s="169"/>
    </row>
    <row r="55532" spans="10:10" ht="13">
      <c r="J55532" s="169"/>
    </row>
    <row r="55533" spans="10:10" ht="13">
      <c r="J55533" s="169"/>
    </row>
    <row r="55534" spans="10:10" ht="13">
      <c r="J55534" s="169"/>
    </row>
    <row r="55535" spans="10:10" ht="13">
      <c r="J55535" s="169"/>
    </row>
    <row r="55536" spans="10:10" ht="13">
      <c r="J55536" s="169"/>
    </row>
    <row r="55537" spans="10:10" ht="13">
      <c r="J55537" s="169"/>
    </row>
    <row r="55538" spans="10:10" ht="13">
      <c r="J55538" s="169"/>
    </row>
    <row r="55539" spans="10:10" ht="13">
      <c r="J55539" s="169"/>
    </row>
    <row r="55540" spans="10:10" ht="13">
      <c r="J55540" s="169"/>
    </row>
    <row r="55541" spans="10:10" ht="13">
      <c r="J55541" s="169"/>
    </row>
    <row r="55542" spans="10:10" ht="13">
      <c r="J55542" s="169"/>
    </row>
    <row r="55543" spans="10:10" ht="13">
      <c r="J55543" s="169"/>
    </row>
    <row r="55544" spans="10:10" ht="13">
      <c r="J55544" s="169"/>
    </row>
    <row r="55545" spans="10:10" ht="13">
      <c r="J55545" s="169"/>
    </row>
    <row r="55546" spans="10:10" ht="13">
      <c r="J55546" s="169"/>
    </row>
    <row r="55547" spans="10:10" ht="13">
      <c r="J55547" s="169"/>
    </row>
    <row r="55548" spans="10:10" ht="13">
      <c r="J55548" s="169"/>
    </row>
    <row r="55549" spans="10:10" ht="13">
      <c r="J55549" s="169"/>
    </row>
    <row r="55550" spans="10:10" ht="13">
      <c r="J55550" s="169"/>
    </row>
    <row r="55551" spans="10:10" ht="13">
      <c r="J55551" s="169"/>
    </row>
    <row r="55552" spans="10:10" ht="13">
      <c r="J55552" s="169"/>
    </row>
    <row r="55553" spans="10:10" ht="13">
      <c r="J55553" s="169"/>
    </row>
    <row r="55554" spans="10:10" ht="13">
      <c r="J55554" s="169"/>
    </row>
    <row r="55555" spans="10:10" ht="13">
      <c r="J55555" s="169"/>
    </row>
    <row r="55556" spans="10:10" ht="13">
      <c r="J55556" s="169"/>
    </row>
    <row r="55557" spans="10:10" ht="13">
      <c r="J55557" s="169"/>
    </row>
    <row r="55558" spans="10:10" ht="13">
      <c r="J55558" s="169"/>
    </row>
    <row r="55559" spans="10:10" ht="13">
      <c r="J55559" s="169"/>
    </row>
    <row r="55560" spans="10:10" ht="13">
      <c r="J55560" s="169"/>
    </row>
    <row r="55561" spans="10:10" ht="13">
      <c r="J55561" s="169"/>
    </row>
    <row r="55562" spans="10:10" ht="13">
      <c r="J55562" s="169"/>
    </row>
    <row r="55563" spans="10:10" ht="13">
      <c r="J55563" s="169"/>
    </row>
    <row r="55564" spans="10:10" ht="13">
      <c r="J55564" s="169"/>
    </row>
    <row r="55565" spans="10:10" ht="13">
      <c r="J55565" s="169"/>
    </row>
    <row r="55566" spans="10:10" ht="13">
      <c r="J55566" s="169"/>
    </row>
    <row r="55567" spans="10:10" ht="13">
      <c r="J55567" s="169"/>
    </row>
    <row r="55568" spans="10:10" ht="13">
      <c r="J55568" s="169"/>
    </row>
    <row r="55569" spans="10:10" ht="13">
      <c r="J55569" s="169"/>
    </row>
    <row r="55570" spans="10:10" ht="13">
      <c r="J55570" s="169"/>
    </row>
    <row r="55571" spans="10:10" ht="13">
      <c r="J55571" s="169"/>
    </row>
    <row r="55572" spans="10:10" ht="13">
      <c r="J55572" s="169"/>
    </row>
    <row r="55573" spans="10:10" ht="13">
      <c r="J55573" s="169"/>
    </row>
    <row r="55574" spans="10:10" ht="13">
      <c r="J55574" s="169"/>
    </row>
    <row r="55575" spans="10:10" ht="13">
      <c r="J55575" s="169"/>
    </row>
    <row r="55576" spans="10:10" ht="13">
      <c r="J55576" s="169"/>
    </row>
    <row r="55577" spans="10:10" ht="13">
      <c r="J55577" s="169"/>
    </row>
    <row r="55578" spans="10:10" ht="13">
      <c r="J55578" s="169"/>
    </row>
    <row r="55579" spans="10:10" ht="13">
      <c r="J55579" s="169"/>
    </row>
    <row r="55580" spans="10:10" ht="13">
      <c r="J55580" s="169"/>
    </row>
    <row r="55581" spans="10:10" ht="13">
      <c r="J55581" s="169"/>
    </row>
    <row r="55582" spans="10:10" ht="13">
      <c r="J55582" s="169"/>
    </row>
    <row r="55583" spans="10:10" ht="13">
      <c r="J55583" s="169"/>
    </row>
    <row r="55584" spans="10:10" ht="13">
      <c r="J55584" s="169"/>
    </row>
    <row r="55585" spans="10:10" ht="13">
      <c r="J55585" s="169"/>
    </row>
    <row r="55586" spans="10:10" ht="13">
      <c r="J55586" s="169"/>
    </row>
    <row r="55587" spans="10:10" ht="13">
      <c r="J55587" s="169"/>
    </row>
    <row r="55588" spans="10:10" ht="13">
      <c r="J55588" s="169"/>
    </row>
    <row r="55589" spans="10:10" ht="13">
      <c r="J55589" s="169"/>
    </row>
    <row r="55590" spans="10:10" ht="13">
      <c r="J55590" s="169"/>
    </row>
    <row r="55591" spans="10:10" ht="13">
      <c r="J55591" s="169"/>
    </row>
    <row r="55592" spans="10:10" ht="13">
      <c r="J55592" s="169"/>
    </row>
    <row r="55593" spans="10:10" ht="13">
      <c r="J55593" s="169"/>
    </row>
    <row r="55594" spans="10:10" ht="13">
      <c r="J55594" s="169"/>
    </row>
    <row r="55595" spans="10:10" ht="13">
      <c r="J55595" s="169"/>
    </row>
    <row r="55596" spans="10:10" ht="13">
      <c r="J55596" s="169"/>
    </row>
    <row r="55597" spans="10:10" ht="13">
      <c r="J55597" s="169"/>
    </row>
    <row r="55598" spans="10:10" ht="13">
      <c r="J55598" s="169"/>
    </row>
    <row r="55599" spans="10:10" ht="13">
      <c r="J55599" s="169"/>
    </row>
    <row r="55600" spans="10:10" ht="13">
      <c r="J55600" s="169"/>
    </row>
    <row r="55601" spans="10:10" ht="13">
      <c r="J55601" s="169"/>
    </row>
    <row r="55602" spans="10:10" ht="13">
      <c r="J55602" s="169"/>
    </row>
    <row r="55603" spans="10:10" ht="13">
      <c r="J55603" s="169"/>
    </row>
    <row r="55604" spans="10:10" ht="13">
      <c r="J55604" s="169"/>
    </row>
    <row r="55605" spans="10:10" ht="13">
      <c r="J55605" s="169"/>
    </row>
    <row r="55606" spans="10:10" ht="13">
      <c r="J55606" s="169"/>
    </row>
    <row r="55607" spans="10:10" ht="13">
      <c r="J55607" s="169"/>
    </row>
    <row r="55608" spans="10:10" ht="13">
      <c r="J55608" s="169"/>
    </row>
    <row r="55609" spans="10:10" ht="13">
      <c r="J55609" s="169"/>
    </row>
    <row r="55610" spans="10:10" ht="13">
      <c r="J55610" s="169"/>
    </row>
    <row r="55611" spans="10:10" ht="13">
      <c r="J55611" s="169"/>
    </row>
    <row r="55612" spans="10:10" ht="13">
      <c r="J55612" s="169"/>
    </row>
    <row r="55613" spans="10:10" ht="13">
      <c r="J55613" s="169"/>
    </row>
    <row r="55614" spans="10:10" ht="13">
      <c r="J55614" s="169"/>
    </row>
    <row r="55615" spans="10:10" ht="13">
      <c r="J55615" s="169"/>
    </row>
    <row r="55616" spans="10:10" ht="13">
      <c r="J55616" s="169"/>
    </row>
    <row r="55617" spans="10:10" ht="13">
      <c r="J55617" s="169"/>
    </row>
    <row r="55618" spans="10:10" ht="13">
      <c r="J55618" s="169"/>
    </row>
    <row r="55619" spans="10:10" ht="13">
      <c r="J55619" s="169"/>
    </row>
    <row r="55620" spans="10:10" ht="13">
      <c r="J55620" s="169"/>
    </row>
    <row r="55621" spans="10:10" ht="13">
      <c r="J55621" s="169"/>
    </row>
    <row r="55622" spans="10:10" ht="13">
      <c r="J55622" s="169"/>
    </row>
    <row r="55623" spans="10:10" ht="13">
      <c r="J55623" s="169"/>
    </row>
    <row r="55624" spans="10:10" ht="13">
      <c r="J55624" s="169"/>
    </row>
    <row r="55625" spans="10:10" ht="13">
      <c r="J55625" s="169"/>
    </row>
    <row r="55626" spans="10:10" ht="13">
      <c r="J55626" s="169"/>
    </row>
    <row r="55627" spans="10:10" ht="13">
      <c r="J55627" s="169"/>
    </row>
    <row r="55628" spans="10:10" ht="13">
      <c r="J55628" s="169"/>
    </row>
    <row r="55629" spans="10:10" ht="13">
      <c r="J55629" s="169"/>
    </row>
    <row r="55630" spans="10:10" ht="13">
      <c r="J55630" s="169"/>
    </row>
    <row r="55631" spans="10:10" ht="13">
      <c r="J55631" s="169"/>
    </row>
    <row r="55632" spans="10:10" ht="13">
      <c r="J55632" s="169"/>
    </row>
    <row r="55633" spans="10:10" ht="13">
      <c r="J55633" s="169"/>
    </row>
    <row r="55634" spans="10:10" ht="13">
      <c r="J55634" s="169"/>
    </row>
    <row r="55635" spans="10:10" ht="13">
      <c r="J55635" s="169"/>
    </row>
    <row r="55636" spans="10:10" ht="13">
      <c r="J55636" s="169"/>
    </row>
    <row r="55637" spans="10:10" ht="13">
      <c r="J55637" s="169"/>
    </row>
    <row r="55638" spans="10:10" ht="13">
      <c r="J55638" s="169"/>
    </row>
    <row r="55639" spans="10:10" ht="13">
      <c r="J55639" s="169"/>
    </row>
    <row r="55640" spans="10:10" ht="13">
      <c r="J55640" s="169"/>
    </row>
    <row r="55641" spans="10:10" ht="13">
      <c r="J55641" s="169"/>
    </row>
    <row r="55642" spans="10:10" ht="13">
      <c r="J55642" s="169"/>
    </row>
    <row r="55643" spans="10:10" ht="13">
      <c r="J55643" s="169"/>
    </row>
    <row r="55644" spans="10:10" ht="13">
      <c r="J55644" s="169"/>
    </row>
    <row r="55645" spans="10:10" ht="13">
      <c r="J55645" s="169"/>
    </row>
    <row r="55646" spans="10:10" ht="13">
      <c r="J55646" s="169"/>
    </row>
    <row r="55647" spans="10:10" ht="13">
      <c r="J55647" s="169"/>
    </row>
    <row r="55648" spans="10:10" ht="13">
      <c r="J55648" s="169"/>
    </row>
    <row r="55649" spans="10:10" ht="13">
      <c r="J55649" s="169"/>
    </row>
    <row r="55650" spans="10:10" ht="13">
      <c r="J55650" s="169"/>
    </row>
    <row r="55651" spans="10:10" ht="13">
      <c r="J55651" s="169"/>
    </row>
    <row r="55652" spans="10:10" ht="13">
      <c r="J55652" s="169"/>
    </row>
    <row r="55653" spans="10:10" ht="13">
      <c r="J55653" s="169"/>
    </row>
    <row r="55654" spans="10:10" ht="13">
      <c r="J55654" s="169"/>
    </row>
    <row r="55655" spans="10:10" ht="13">
      <c r="J55655" s="169"/>
    </row>
    <row r="55656" spans="10:10" ht="13">
      <c r="J55656" s="169"/>
    </row>
    <row r="55657" spans="10:10" ht="13">
      <c r="J55657" s="169"/>
    </row>
    <row r="55658" spans="10:10" ht="13">
      <c r="J55658" s="169"/>
    </row>
    <row r="55659" spans="10:10" ht="13">
      <c r="J55659" s="169"/>
    </row>
    <row r="55660" spans="10:10" ht="13">
      <c r="J55660" s="169"/>
    </row>
    <row r="55661" spans="10:10" ht="13">
      <c r="J55661" s="169"/>
    </row>
    <row r="55662" spans="10:10" ht="13">
      <c r="J55662" s="169"/>
    </row>
    <row r="55663" spans="10:10" ht="13">
      <c r="J55663" s="169"/>
    </row>
    <row r="55664" spans="10:10" ht="13">
      <c r="J55664" s="169"/>
    </row>
    <row r="55665" spans="10:10" ht="13">
      <c r="J55665" s="169"/>
    </row>
    <row r="55666" spans="10:10" ht="13">
      <c r="J55666" s="169"/>
    </row>
    <row r="55667" spans="10:10" ht="13">
      <c r="J55667" s="169"/>
    </row>
    <row r="55668" spans="10:10" ht="13">
      <c r="J55668" s="169"/>
    </row>
    <row r="55669" spans="10:10" ht="13">
      <c r="J55669" s="169"/>
    </row>
    <row r="55670" spans="10:10" ht="13">
      <c r="J55670" s="169"/>
    </row>
    <row r="55671" spans="10:10" ht="13">
      <c r="J55671" s="169"/>
    </row>
    <row r="55672" spans="10:10" ht="13">
      <c r="J55672" s="169"/>
    </row>
    <row r="55673" spans="10:10" ht="13">
      <c r="J55673" s="169"/>
    </row>
    <row r="55674" spans="10:10" ht="13">
      <c r="J55674" s="169"/>
    </row>
    <row r="55675" spans="10:10" ht="13">
      <c r="J55675" s="169"/>
    </row>
    <row r="55676" spans="10:10" ht="13">
      <c r="J55676" s="169"/>
    </row>
    <row r="55677" spans="10:10" ht="13">
      <c r="J55677" s="169"/>
    </row>
    <row r="55678" spans="10:10" ht="13">
      <c r="J55678" s="169"/>
    </row>
    <row r="55679" spans="10:10" ht="13">
      <c r="J55679" s="169"/>
    </row>
    <row r="55680" spans="10:10" ht="13">
      <c r="J55680" s="169"/>
    </row>
    <row r="55681" spans="10:10" ht="13">
      <c r="J55681" s="169"/>
    </row>
    <row r="55682" spans="10:10" ht="13">
      <c r="J55682" s="169"/>
    </row>
    <row r="55683" spans="10:10" ht="13">
      <c r="J55683" s="169"/>
    </row>
    <row r="55684" spans="10:10" ht="13">
      <c r="J55684" s="169"/>
    </row>
    <row r="55685" spans="10:10" ht="13">
      <c r="J55685" s="169"/>
    </row>
    <row r="55686" spans="10:10" ht="13">
      <c r="J55686" s="169"/>
    </row>
    <row r="55687" spans="10:10" ht="13">
      <c r="J55687" s="169"/>
    </row>
    <row r="55688" spans="10:10" ht="13">
      <c r="J55688" s="169"/>
    </row>
    <row r="55689" spans="10:10" ht="13">
      <c r="J55689" s="169"/>
    </row>
    <row r="55690" spans="10:10" ht="13">
      <c r="J55690" s="169"/>
    </row>
    <row r="55691" spans="10:10" ht="13">
      <c r="J55691" s="169"/>
    </row>
    <row r="55692" spans="10:10" ht="13">
      <c r="J55692" s="169"/>
    </row>
    <row r="55693" spans="10:10" ht="13">
      <c r="J55693" s="169"/>
    </row>
    <row r="55694" spans="10:10" ht="13">
      <c r="J55694" s="169"/>
    </row>
    <row r="55695" spans="10:10" ht="13">
      <c r="J55695" s="169"/>
    </row>
    <row r="55696" spans="10:10" ht="13">
      <c r="J55696" s="169"/>
    </row>
    <row r="55697" spans="10:10" ht="13">
      <c r="J55697" s="169"/>
    </row>
    <row r="55698" spans="10:10" ht="13">
      <c r="J55698" s="169"/>
    </row>
    <row r="55699" spans="10:10" ht="13">
      <c r="J55699" s="169"/>
    </row>
    <row r="55700" spans="10:10" ht="13">
      <c r="J55700" s="169"/>
    </row>
    <row r="55701" spans="10:10" ht="13">
      <c r="J55701" s="169"/>
    </row>
    <row r="55702" spans="10:10" ht="13">
      <c r="J55702" s="169"/>
    </row>
    <row r="55703" spans="10:10" ht="13">
      <c r="J55703" s="169"/>
    </row>
    <row r="55704" spans="10:10" ht="13">
      <c r="J55704" s="169"/>
    </row>
    <row r="55705" spans="10:10" ht="13">
      <c r="J55705" s="169"/>
    </row>
    <row r="55706" spans="10:10" ht="13">
      <c r="J55706" s="169"/>
    </row>
    <row r="55707" spans="10:10" ht="13">
      <c r="J55707" s="169"/>
    </row>
    <row r="55708" spans="10:10" ht="13">
      <c r="J55708" s="169"/>
    </row>
    <row r="55709" spans="10:10" ht="13">
      <c r="J55709" s="169"/>
    </row>
    <row r="55710" spans="10:10" ht="13">
      <c r="J55710" s="169"/>
    </row>
    <row r="55711" spans="10:10" ht="13">
      <c r="J55711" s="169"/>
    </row>
    <row r="55712" spans="10:10" ht="13">
      <c r="J55712" s="169"/>
    </row>
    <row r="55713" spans="10:10" ht="13">
      <c r="J55713" s="169"/>
    </row>
    <row r="55714" spans="10:10" ht="13">
      <c r="J55714" s="169"/>
    </row>
    <row r="55715" spans="10:10" ht="13">
      <c r="J55715" s="169"/>
    </row>
    <row r="55716" spans="10:10" ht="13">
      <c r="J55716" s="169"/>
    </row>
    <row r="55717" spans="10:10" ht="13">
      <c r="J55717" s="169"/>
    </row>
    <row r="55718" spans="10:10" ht="13">
      <c r="J55718" s="169"/>
    </row>
    <row r="55719" spans="10:10" ht="13">
      <c r="J55719" s="169"/>
    </row>
    <row r="55720" spans="10:10" ht="13">
      <c r="J55720" s="169"/>
    </row>
    <row r="55721" spans="10:10" ht="13">
      <c r="J55721" s="169"/>
    </row>
    <row r="55722" spans="10:10" ht="13">
      <c r="J55722" s="169"/>
    </row>
    <row r="55723" spans="10:10" ht="13">
      <c r="J55723" s="169"/>
    </row>
    <row r="55724" spans="10:10" ht="13">
      <c r="J55724" s="169"/>
    </row>
    <row r="55725" spans="10:10" ht="13">
      <c r="J55725" s="169"/>
    </row>
    <row r="55726" spans="10:10" ht="13">
      <c r="J55726" s="169"/>
    </row>
    <row r="55727" spans="10:10" ht="13">
      <c r="J55727" s="169"/>
    </row>
    <row r="55728" spans="10:10" ht="13">
      <c r="J55728" s="169"/>
    </row>
    <row r="55729" spans="10:10" ht="13">
      <c r="J55729" s="169"/>
    </row>
    <row r="55730" spans="10:10" ht="13">
      <c r="J55730" s="169"/>
    </row>
    <row r="55731" spans="10:10" ht="13">
      <c r="J55731" s="169"/>
    </row>
    <row r="55732" spans="10:10" ht="13">
      <c r="J55732" s="169"/>
    </row>
    <row r="55733" spans="10:10" ht="13">
      <c r="J55733" s="169"/>
    </row>
    <row r="55734" spans="10:10" ht="13">
      <c r="J55734" s="169"/>
    </row>
    <row r="55735" spans="10:10" ht="13">
      <c r="J55735" s="169"/>
    </row>
    <row r="55736" spans="10:10" ht="13">
      <c r="J55736" s="169"/>
    </row>
    <row r="55737" spans="10:10" ht="13">
      <c r="J55737" s="169"/>
    </row>
    <row r="55738" spans="10:10" ht="13">
      <c r="J55738" s="169"/>
    </row>
    <row r="55739" spans="10:10" ht="13">
      <c r="J55739" s="169"/>
    </row>
    <row r="55740" spans="10:10" ht="13">
      <c r="J55740" s="169"/>
    </row>
    <row r="55741" spans="10:10" ht="13">
      <c r="J55741" s="169"/>
    </row>
    <row r="55742" spans="10:10" ht="13">
      <c r="J55742" s="169"/>
    </row>
    <row r="55743" spans="10:10" ht="13">
      <c r="J55743" s="169"/>
    </row>
    <row r="55744" spans="10:10" ht="13">
      <c r="J55744" s="169"/>
    </row>
    <row r="55745" spans="10:10" ht="13">
      <c r="J55745" s="169"/>
    </row>
    <row r="55746" spans="10:10" ht="13">
      <c r="J55746" s="169"/>
    </row>
    <row r="55747" spans="10:10" ht="13">
      <c r="J55747" s="169"/>
    </row>
    <row r="55748" spans="10:10" ht="13">
      <c r="J55748" s="169"/>
    </row>
    <row r="55749" spans="10:10" ht="13">
      <c r="J55749" s="169"/>
    </row>
    <row r="55750" spans="10:10" ht="13">
      <c r="J55750" s="169"/>
    </row>
    <row r="55751" spans="10:10" ht="13">
      <c r="J55751" s="169"/>
    </row>
    <row r="55752" spans="10:10" ht="13">
      <c r="J55752" s="169"/>
    </row>
    <row r="55753" spans="10:10" ht="13">
      <c r="J55753" s="169"/>
    </row>
    <row r="55754" spans="10:10" ht="13">
      <c r="J55754" s="169"/>
    </row>
    <row r="55755" spans="10:10" ht="13">
      <c r="J55755" s="169"/>
    </row>
    <row r="55756" spans="10:10" ht="13">
      <c r="J55756" s="169"/>
    </row>
    <row r="55757" spans="10:10" ht="13">
      <c r="J55757" s="169"/>
    </row>
    <row r="55758" spans="10:10" ht="13">
      <c r="J55758" s="169"/>
    </row>
    <row r="55759" spans="10:10" ht="13">
      <c r="J55759" s="169"/>
    </row>
    <row r="55760" spans="10:10" ht="13">
      <c r="J55760" s="169"/>
    </row>
    <row r="55761" spans="10:10" ht="13">
      <c r="J55761" s="169"/>
    </row>
    <row r="55762" spans="10:10" ht="13">
      <c r="J55762" s="169"/>
    </row>
    <row r="55763" spans="10:10" ht="13">
      <c r="J55763" s="169"/>
    </row>
    <row r="55764" spans="10:10" ht="13">
      <c r="J55764" s="169"/>
    </row>
    <row r="55765" spans="10:10" ht="13">
      <c r="J55765" s="169"/>
    </row>
    <row r="55766" spans="10:10" ht="13">
      <c r="J55766" s="169"/>
    </row>
    <row r="55767" spans="10:10" ht="13">
      <c r="J55767" s="169"/>
    </row>
    <row r="55768" spans="10:10" ht="13">
      <c r="J55768" s="169"/>
    </row>
    <row r="55769" spans="10:10" ht="13">
      <c r="J55769" s="169"/>
    </row>
    <row r="55770" spans="10:10" ht="13">
      <c r="J55770" s="169"/>
    </row>
    <row r="55771" spans="10:10" ht="13">
      <c r="J55771" s="169"/>
    </row>
    <row r="55772" spans="10:10" ht="13">
      <c r="J55772" s="169"/>
    </row>
    <row r="55773" spans="10:10" ht="13">
      <c r="J55773" s="169"/>
    </row>
    <row r="55774" spans="10:10" ht="13">
      <c r="J55774" s="169"/>
    </row>
    <row r="55775" spans="10:10" ht="13">
      <c r="J55775" s="169"/>
    </row>
    <row r="55776" spans="10:10" ht="13">
      <c r="J55776" s="169"/>
    </row>
    <row r="55777" spans="10:10" ht="13">
      <c r="J55777" s="169"/>
    </row>
    <row r="55778" spans="10:10" ht="13">
      <c r="J55778" s="169"/>
    </row>
    <row r="55779" spans="10:10" ht="13">
      <c r="J55779" s="169"/>
    </row>
    <row r="55780" spans="10:10" ht="13">
      <c r="J55780" s="169"/>
    </row>
    <row r="55781" spans="10:10" ht="13">
      <c r="J55781" s="169"/>
    </row>
    <row r="55782" spans="10:10" ht="13">
      <c r="J55782" s="169"/>
    </row>
    <row r="55783" spans="10:10" ht="13">
      <c r="J55783" s="169"/>
    </row>
    <row r="55784" spans="10:10" ht="13">
      <c r="J55784" s="169"/>
    </row>
    <row r="55785" spans="10:10" ht="13">
      <c r="J55785" s="169"/>
    </row>
    <row r="55786" spans="10:10" ht="13">
      <c r="J55786" s="169"/>
    </row>
    <row r="55787" spans="10:10" ht="13">
      <c r="J55787" s="169"/>
    </row>
    <row r="55788" spans="10:10" ht="13">
      <c r="J55788" s="169"/>
    </row>
    <row r="55789" spans="10:10" ht="13">
      <c r="J55789" s="169"/>
    </row>
    <row r="55790" spans="10:10" ht="13">
      <c r="J55790" s="169"/>
    </row>
    <row r="55791" spans="10:10" ht="13">
      <c r="J55791" s="169"/>
    </row>
    <row r="55792" spans="10:10" ht="13">
      <c r="J55792" s="169"/>
    </row>
    <row r="55793" spans="10:10" ht="13">
      <c r="J55793" s="169"/>
    </row>
    <row r="55794" spans="10:10" ht="13">
      <c r="J55794" s="169"/>
    </row>
    <row r="55795" spans="10:10" ht="13">
      <c r="J55795" s="169"/>
    </row>
    <row r="55796" spans="10:10" ht="13">
      <c r="J55796" s="169"/>
    </row>
    <row r="55797" spans="10:10" ht="13">
      <c r="J55797" s="169"/>
    </row>
    <row r="55798" spans="10:10" ht="13">
      <c r="J55798" s="169"/>
    </row>
    <row r="55799" spans="10:10" ht="13">
      <c r="J55799" s="169"/>
    </row>
    <row r="55800" spans="10:10" ht="13">
      <c r="J55800" s="169"/>
    </row>
    <row r="55801" spans="10:10" ht="13">
      <c r="J55801" s="169"/>
    </row>
    <row r="55802" spans="10:10" ht="13">
      <c r="J55802" s="169"/>
    </row>
    <row r="55803" spans="10:10" ht="13">
      <c r="J55803" s="169"/>
    </row>
    <row r="55804" spans="10:10" ht="13">
      <c r="J55804" s="169"/>
    </row>
    <row r="55805" spans="10:10" ht="13">
      <c r="J55805" s="169"/>
    </row>
    <row r="55806" spans="10:10" ht="13">
      <c r="J55806" s="169"/>
    </row>
    <row r="55807" spans="10:10" ht="13">
      <c r="J55807" s="169"/>
    </row>
    <row r="55808" spans="10:10" ht="13">
      <c r="J55808" s="169"/>
    </row>
    <row r="55809" spans="10:10" ht="13">
      <c r="J55809" s="169"/>
    </row>
    <row r="55810" spans="10:10" ht="13">
      <c r="J55810" s="169"/>
    </row>
    <row r="55811" spans="10:10" ht="13">
      <c r="J55811" s="169"/>
    </row>
    <row r="55812" spans="10:10" ht="13">
      <c r="J55812" s="169"/>
    </row>
    <row r="55813" spans="10:10" ht="13">
      <c r="J55813" s="169"/>
    </row>
    <row r="55814" spans="10:10" ht="13">
      <c r="J55814" s="169"/>
    </row>
    <row r="55815" spans="10:10" ht="13">
      <c r="J55815" s="169"/>
    </row>
    <row r="55816" spans="10:10" ht="13">
      <c r="J55816" s="169"/>
    </row>
    <row r="55817" spans="10:10" ht="13">
      <c r="J55817" s="169"/>
    </row>
    <row r="55818" spans="10:10" ht="13">
      <c r="J55818" s="169"/>
    </row>
    <row r="55819" spans="10:10" ht="13">
      <c r="J55819" s="169"/>
    </row>
    <row r="55820" spans="10:10" ht="13">
      <c r="J55820" s="169"/>
    </row>
    <row r="55821" spans="10:10" ht="13">
      <c r="J55821" s="169"/>
    </row>
    <row r="55822" spans="10:10" ht="13">
      <c r="J55822" s="169"/>
    </row>
    <row r="55823" spans="10:10" ht="13">
      <c r="J55823" s="169"/>
    </row>
    <row r="55824" spans="10:10" ht="13">
      <c r="J55824" s="169"/>
    </row>
    <row r="55825" spans="10:10" ht="13">
      <c r="J55825" s="169"/>
    </row>
    <row r="55826" spans="10:10" ht="13">
      <c r="J55826" s="169"/>
    </row>
    <row r="55827" spans="10:10" ht="13">
      <c r="J55827" s="169"/>
    </row>
    <row r="55828" spans="10:10" ht="13">
      <c r="J55828" s="169"/>
    </row>
    <row r="55829" spans="10:10" ht="13">
      <c r="J55829" s="169"/>
    </row>
    <row r="55830" spans="10:10" ht="13">
      <c r="J55830" s="169"/>
    </row>
    <row r="55831" spans="10:10" ht="13">
      <c r="J55831" s="169"/>
    </row>
    <row r="55832" spans="10:10" ht="13">
      <c r="J55832" s="169"/>
    </row>
    <row r="55833" spans="10:10" ht="13">
      <c r="J55833" s="169"/>
    </row>
    <row r="55834" spans="10:10" ht="13">
      <c r="J55834" s="169"/>
    </row>
    <row r="55835" spans="10:10" ht="13">
      <c r="J55835" s="169"/>
    </row>
    <row r="55836" spans="10:10" ht="13">
      <c r="J55836" s="169"/>
    </row>
    <row r="55837" spans="10:10" ht="13">
      <c r="J55837" s="169"/>
    </row>
    <row r="55838" spans="10:10" ht="13">
      <c r="J55838" s="169"/>
    </row>
    <row r="55839" spans="10:10" ht="13">
      <c r="J55839" s="169"/>
    </row>
    <row r="55840" spans="10:10" ht="13">
      <c r="J55840" s="169"/>
    </row>
    <row r="55841" spans="10:10" ht="13">
      <c r="J55841" s="169"/>
    </row>
    <row r="55842" spans="10:10" ht="13">
      <c r="J55842" s="169"/>
    </row>
    <row r="55843" spans="10:10" ht="13">
      <c r="J55843" s="169"/>
    </row>
    <row r="55844" spans="10:10" ht="13">
      <c r="J55844" s="169"/>
    </row>
    <row r="55845" spans="10:10" ht="13">
      <c r="J55845" s="169"/>
    </row>
    <row r="55846" spans="10:10" ht="13">
      <c r="J55846" s="169"/>
    </row>
    <row r="55847" spans="10:10" ht="13">
      <c r="J55847" s="169"/>
    </row>
    <row r="55848" spans="10:10" ht="13">
      <c r="J55848" s="169"/>
    </row>
    <row r="55849" spans="10:10" ht="13">
      <c r="J55849" s="169"/>
    </row>
    <row r="55850" spans="10:10" ht="13">
      <c r="J55850" s="169"/>
    </row>
    <row r="55851" spans="10:10" ht="13">
      <c r="J55851" s="169"/>
    </row>
    <row r="55852" spans="10:10" ht="13">
      <c r="J55852" s="169"/>
    </row>
    <row r="55853" spans="10:10" ht="13">
      <c r="J55853" s="169"/>
    </row>
    <row r="55854" spans="10:10" ht="13">
      <c r="J55854" s="169"/>
    </row>
    <row r="55855" spans="10:10" ht="13">
      <c r="J55855" s="169"/>
    </row>
    <row r="55856" spans="10:10" ht="13">
      <c r="J55856" s="169"/>
    </row>
    <row r="55857" spans="10:10" ht="13">
      <c r="J55857" s="169"/>
    </row>
    <row r="55858" spans="10:10" ht="13">
      <c r="J55858" s="169"/>
    </row>
    <row r="55859" spans="10:10" ht="13">
      <c r="J55859" s="169"/>
    </row>
    <row r="55860" spans="10:10" ht="13">
      <c r="J55860" s="169"/>
    </row>
    <row r="55861" spans="10:10" ht="13">
      <c r="J55861" s="169"/>
    </row>
    <row r="55862" spans="10:10" ht="13">
      <c r="J55862" s="169"/>
    </row>
    <row r="55863" spans="10:10" ht="13">
      <c r="J55863" s="169"/>
    </row>
    <row r="55864" spans="10:10" ht="13">
      <c r="J55864" s="169"/>
    </row>
    <row r="55865" spans="10:10" ht="13">
      <c r="J55865" s="169"/>
    </row>
    <row r="55866" spans="10:10" ht="13">
      <c r="J55866" s="169"/>
    </row>
    <row r="55867" spans="10:10" ht="13">
      <c r="J55867" s="169"/>
    </row>
    <row r="55868" spans="10:10" ht="13">
      <c r="J55868" s="169"/>
    </row>
    <row r="55869" spans="10:10" ht="13">
      <c r="J55869" s="169"/>
    </row>
    <row r="55870" spans="10:10" ht="13">
      <c r="J55870" s="169"/>
    </row>
    <row r="55871" spans="10:10" ht="13">
      <c r="J55871" s="169"/>
    </row>
    <row r="55872" spans="10:10" ht="13">
      <c r="J55872" s="169"/>
    </row>
    <row r="55873" spans="10:10" ht="13">
      <c r="J55873" s="169"/>
    </row>
    <row r="55874" spans="10:10" ht="13">
      <c r="J55874" s="169"/>
    </row>
    <row r="55875" spans="10:10" ht="13">
      <c r="J55875" s="169"/>
    </row>
    <row r="55876" spans="10:10" ht="13">
      <c r="J55876" s="169"/>
    </row>
    <row r="55877" spans="10:10" ht="13">
      <c r="J55877" s="169"/>
    </row>
    <row r="55878" spans="10:10" ht="13">
      <c r="J55878" s="169"/>
    </row>
    <row r="55879" spans="10:10" ht="13">
      <c r="J55879" s="169"/>
    </row>
    <row r="55880" spans="10:10" ht="13">
      <c r="J55880" s="169"/>
    </row>
    <row r="55881" spans="10:10" ht="13">
      <c r="J55881" s="169"/>
    </row>
    <row r="55882" spans="10:10" ht="13">
      <c r="J55882" s="169"/>
    </row>
    <row r="55883" spans="10:10" ht="13">
      <c r="J55883" s="169"/>
    </row>
    <row r="55884" spans="10:10" ht="13">
      <c r="J55884" s="169"/>
    </row>
    <row r="55885" spans="10:10" ht="13">
      <c r="J55885" s="169"/>
    </row>
    <row r="55886" spans="10:10" ht="13">
      <c r="J55886" s="169"/>
    </row>
    <row r="55887" spans="10:10" ht="13">
      <c r="J55887" s="169"/>
    </row>
    <row r="55888" spans="10:10" ht="13">
      <c r="J55888" s="169"/>
    </row>
    <row r="55889" spans="10:10" ht="13">
      <c r="J55889" s="169"/>
    </row>
    <row r="55890" spans="10:10" ht="13">
      <c r="J55890" s="169"/>
    </row>
    <row r="55891" spans="10:10" ht="13">
      <c r="J55891" s="169"/>
    </row>
    <row r="55892" spans="10:10" ht="13">
      <c r="J55892" s="169"/>
    </row>
    <row r="55893" spans="10:10" ht="13">
      <c r="J55893" s="169"/>
    </row>
    <row r="55894" spans="10:10" ht="13">
      <c r="J55894" s="169"/>
    </row>
    <row r="55895" spans="10:10" ht="13">
      <c r="J55895" s="169"/>
    </row>
    <row r="55896" spans="10:10" ht="13">
      <c r="J55896" s="169"/>
    </row>
    <row r="55897" spans="10:10" ht="13">
      <c r="J55897" s="169"/>
    </row>
    <row r="55898" spans="10:10" ht="13">
      <c r="J55898" s="169"/>
    </row>
    <row r="55899" spans="10:10" ht="13">
      <c r="J55899" s="169"/>
    </row>
    <row r="55900" spans="10:10" ht="13">
      <c r="J55900" s="169"/>
    </row>
    <row r="55901" spans="10:10" ht="13">
      <c r="J55901" s="169"/>
    </row>
    <row r="55902" spans="10:10" ht="13">
      <c r="J55902" s="169"/>
    </row>
    <row r="55903" spans="10:10" ht="13">
      <c r="J55903" s="169"/>
    </row>
    <row r="55904" spans="10:10" ht="13">
      <c r="J55904" s="169"/>
    </row>
    <row r="55905" spans="10:10" ht="13">
      <c r="J55905" s="169"/>
    </row>
    <row r="55906" spans="10:10" ht="13">
      <c r="J55906" s="169"/>
    </row>
    <row r="55907" spans="10:10" ht="13">
      <c r="J55907" s="169"/>
    </row>
    <row r="55908" spans="10:10" ht="13">
      <c r="J55908" s="169"/>
    </row>
    <row r="55909" spans="10:10" ht="13">
      <c r="J55909" s="169"/>
    </row>
    <row r="55910" spans="10:10" ht="13">
      <c r="J55910" s="169"/>
    </row>
    <row r="55911" spans="10:10" ht="13">
      <c r="J55911" s="169"/>
    </row>
    <row r="55912" spans="10:10" ht="13">
      <c r="J55912" s="169"/>
    </row>
    <row r="55913" spans="10:10" ht="13">
      <c r="J55913" s="169"/>
    </row>
    <row r="55914" spans="10:10" ht="13">
      <c r="J55914" s="169"/>
    </row>
    <row r="55915" spans="10:10" ht="13">
      <c r="J55915" s="169"/>
    </row>
    <row r="55916" spans="10:10" ht="13">
      <c r="J55916" s="169"/>
    </row>
    <row r="55917" spans="10:10" ht="13">
      <c r="J55917" s="169"/>
    </row>
    <row r="55918" spans="10:10" ht="13">
      <c r="J55918" s="169"/>
    </row>
    <row r="55919" spans="10:10" ht="13">
      <c r="J55919" s="169"/>
    </row>
    <row r="55920" spans="10:10" ht="13">
      <c r="J55920" s="169"/>
    </row>
    <row r="55921" spans="10:10" ht="13">
      <c r="J55921" s="169"/>
    </row>
    <row r="55922" spans="10:10" ht="13">
      <c r="J55922" s="169"/>
    </row>
    <row r="55923" spans="10:10" ht="13">
      <c r="J55923" s="169"/>
    </row>
    <row r="55924" spans="10:10" ht="13">
      <c r="J55924" s="169"/>
    </row>
    <row r="55925" spans="10:10" ht="13">
      <c r="J55925" s="169"/>
    </row>
    <row r="55926" spans="10:10" ht="13">
      <c r="J55926" s="169"/>
    </row>
    <row r="55927" spans="10:10" ht="13">
      <c r="J55927" s="169"/>
    </row>
    <row r="55928" spans="10:10" ht="13">
      <c r="J55928" s="169"/>
    </row>
    <row r="55929" spans="10:10" ht="13">
      <c r="J55929" s="169"/>
    </row>
    <row r="55930" spans="10:10" ht="13">
      <c r="J55930" s="169"/>
    </row>
    <row r="55931" spans="10:10" ht="13">
      <c r="J55931" s="169"/>
    </row>
    <row r="55932" spans="10:10" ht="13">
      <c r="J55932" s="169"/>
    </row>
    <row r="55933" spans="10:10" ht="13">
      <c r="J55933" s="169"/>
    </row>
    <row r="55934" spans="10:10" ht="13">
      <c r="J55934" s="169"/>
    </row>
    <row r="55935" spans="10:10" ht="13">
      <c r="J55935" s="169"/>
    </row>
    <row r="55936" spans="10:10" ht="13">
      <c r="J55936" s="169"/>
    </row>
    <row r="55937" spans="10:10" ht="13">
      <c r="J55937" s="169"/>
    </row>
    <row r="55938" spans="10:10" ht="13">
      <c r="J55938" s="169"/>
    </row>
    <row r="55939" spans="10:10" ht="13">
      <c r="J55939" s="169"/>
    </row>
    <row r="55940" spans="10:10" ht="13">
      <c r="J55940" s="169"/>
    </row>
    <row r="55941" spans="10:10" ht="13">
      <c r="J55941" s="169"/>
    </row>
    <row r="55942" spans="10:10" ht="13">
      <c r="J55942" s="169"/>
    </row>
    <row r="55943" spans="10:10" ht="13">
      <c r="J55943" s="169"/>
    </row>
    <row r="55944" spans="10:10" ht="13">
      <c r="J55944" s="169"/>
    </row>
    <row r="55945" spans="10:10" ht="13">
      <c r="J55945" s="169"/>
    </row>
    <row r="55946" spans="10:10" ht="13">
      <c r="J55946" s="169"/>
    </row>
    <row r="55947" spans="10:10" ht="13">
      <c r="J55947" s="169"/>
    </row>
    <row r="55948" spans="10:10" ht="13">
      <c r="J55948" s="169"/>
    </row>
    <row r="55949" spans="10:10" ht="13">
      <c r="J55949" s="169"/>
    </row>
    <row r="55950" spans="10:10" ht="13">
      <c r="J55950" s="169"/>
    </row>
    <row r="55951" spans="10:10" ht="13">
      <c r="J55951" s="169"/>
    </row>
    <row r="55952" spans="10:10" ht="13">
      <c r="J55952" s="169"/>
    </row>
    <row r="55953" spans="10:10" ht="13">
      <c r="J55953" s="169"/>
    </row>
    <row r="55954" spans="10:10" ht="13">
      <c r="J55954" s="169"/>
    </row>
    <row r="55955" spans="10:10" ht="13">
      <c r="J55955" s="169"/>
    </row>
    <row r="55956" spans="10:10" ht="13">
      <c r="J55956" s="169"/>
    </row>
    <row r="55957" spans="10:10" ht="13">
      <c r="J55957" s="169"/>
    </row>
    <row r="55958" spans="10:10" ht="13">
      <c r="J55958" s="169"/>
    </row>
    <row r="55959" spans="10:10" ht="13">
      <c r="J55959" s="169"/>
    </row>
    <row r="55960" spans="10:10" ht="13">
      <c r="J55960" s="169"/>
    </row>
    <row r="55961" spans="10:10" ht="13">
      <c r="J55961" s="169"/>
    </row>
    <row r="55962" spans="10:10" ht="13">
      <c r="J55962" s="169"/>
    </row>
    <row r="55963" spans="10:10" ht="13">
      <c r="J55963" s="169"/>
    </row>
    <row r="55964" spans="10:10" ht="13">
      <c r="J55964" s="169"/>
    </row>
    <row r="55965" spans="10:10" ht="13">
      <c r="J55965" s="169"/>
    </row>
    <row r="55966" spans="10:10" ht="13">
      <c r="J55966" s="169"/>
    </row>
    <row r="55967" spans="10:10" ht="13">
      <c r="J55967" s="169"/>
    </row>
    <row r="55968" spans="10:10" ht="13">
      <c r="J55968" s="169"/>
    </row>
    <row r="55969" spans="10:10" ht="13">
      <c r="J55969" s="169"/>
    </row>
    <row r="55970" spans="10:10" ht="13">
      <c r="J55970" s="169"/>
    </row>
    <row r="55971" spans="10:10" ht="13">
      <c r="J55971" s="169"/>
    </row>
    <row r="55972" spans="10:10" ht="13">
      <c r="J55972" s="169"/>
    </row>
    <row r="55973" spans="10:10" ht="13">
      <c r="J55973" s="169"/>
    </row>
    <row r="55974" spans="10:10" ht="13">
      <c r="J55974" s="169"/>
    </row>
    <row r="55975" spans="10:10" ht="13">
      <c r="J55975" s="169"/>
    </row>
    <row r="55976" spans="10:10" ht="13">
      <c r="J55976" s="169"/>
    </row>
    <row r="55977" spans="10:10" ht="13">
      <c r="J55977" s="169"/>
    </row>
    <row r="55978" spans="10:10" ht="13">
      <c r="J55978" s="169"/>
    </row>
    <row r="55979" spans="10:10" ht="13">
      <c r="J55979" s="169"/>
    </row>
    <row r="55980" spans="10:10" ht="13">
      <c r="J55980" s="169"/>
    </row>
    <row r="55981" spans="10:10" ht="13">
      <c r="J55981" s="169"/>
    </row>
    <row r="55982" spans="10:10" ht="13">
      <c r="J55982" s="169"/>
    </row>
    <row r="55983" spans="10:10" ht="13">
      <c r="J55983" s="169"/>
    </row>
    <row r="55984" spans="10:10" ht="13">
      <c r="J55984" s="169"/>
    </row>
    <row r="55985" spans="10:10" ht="13">
      <c r="J55985" s="169"/>
    </row>
    <row r="55986" spans="10:10" ht="13">
      <c r="J55986" s="169"/>
    </row>
    <row r="55987" spans="10:10" ht="13">
      <c r="J55987" s="169"/>
    </row>
    <row r="55988" spans="10:10" ht="13">
      <c r="J55988" s="169"/>
    </row>
    <row r="55989" spans="10:10" ht="13">
      <c r="J55989" s="169"/>
    </row>
    <row r="55990" spans="10:10" ht="13">
      <c r="J55990" s="169"/>
    </row>
    <row r="55991" spans="10:10" ht="13">
      <c r="J55991" s="169"/>
    </row>
    <row r="55992" spans="10:10" ht="13">
      <c r="J55992" s="169"/>
    </row>
    <row r="55993" spans="10:10" ht="13">
      <c r="J55993" s="169"/>
    </row>
    <row r="55994" spans="10:10" ht="13">
      <c r="J55994" s="169"/>
    </row>
    <row r="55995" spans="10:10" ht="13">
      <c r="J55995" s="169"/>
    </row>
    <row r="55996" spans="10:10" ht="13">
      <c r="J55996" s="169"/>
    </row>
    <row r="55997" spans="10:10" ht="13">
      <c r="J55997" s="169"/>
    </row>
    <row r="55998" spans="10:10" ht="13">
      <c r="J55998" s="169"/>
    </row>
    <row r="55999" spans="10:10" ht="13">
      <c r="J55999" s="169"/>
    </row>
    <row r="56000" spans="10:10" ht="13">
      <c r="J56000" s="169"/>
    </row>
    <row r="56001" spans="10:10" ht="13">
      <c r="J56001" s="169"/>
    </row>
    <row r="56002" spans="10:10" ht="13">
      <c r="J56002" s="169"/>
    </row>
    <row r="56003" spans="10:10" ht="13">
      <c r="J56003" s="169"/>
    </row>
    <row r="56004" spans="10:10" ht="13">
      <c r="J56004" s="169"/>
    </row>
    <row r="56005" spans="10:10" ht="13">
      <c r="J56005" s="169"/>
    </row>
    <row r="56006" spans="10:10" ht="13">
      <c r="J56006" s="169"/>
    </row>
    <row r="56007" spans="10:10" ht="13">
      <c r="J56007" s="169"/>
    </row>
    <row r="56008" spans="10:10" ht="13">
      <c r="J56008" s="169"/>
    </row>
    <row r="56009" spans="10:10" ht="13">
      <c r="J56009" s="169"/>
    </row>
    <row r="56010" spans="10:10" ht="13">
      <c r="J56010" s="169"/>
    </row>
    <row r="56011" spans="10:10" ht="13">
      <c r="J56011" s="169"/>
    </row>
    <row r="56012" spans="10:10" ht="13">
      <c r="J56012" s="169"/>
    </row>
    <row r="56013" spans="10:10" ht="13">
      <c r="J56013" s="169"/>
    </row>
    <row r="56014" spans="10:10" ht="13">
      <c r="J56014" s="169"/>
    </row>
    <row r="56015" spans="10:10" ht="13">
      <c r="J56015" s="169"/>
    </row>
    <row r="56016" spans="10:10" ht="13">
      <c r="J56016" s="169"/>
    </row>
    <row r="56017" spans="10:10" ht="13">
      <c r="J56017" s="169"/>
    </row>
    <row r="56018" spans="10:10" ht="13">
      <c r="J56018" s="169"/>
    </row>
    <row r="56019" spans="10:10" ht="13">
      <c r="J56019" s="169"/>
    </row>
    <row r="56020" spans="10:10" ht="13">
      <c r="J56020" s="169"/>
    </row>
    <row r="56021" spans="10:10" ht="13">
      <c r="J56021" s="169"/>
    </row>
    <row r="56022" spans="10:10" ht="13">
      <c r="J56022" s="169"/>
    </row>
    <row r="56023" spans="10:10" ht="13">
      <c r="J56023" s="169"/>
    </row>
    <row r="56024" spans="10:10" ht="13">
      <c r="J56024" s="169"/>
    </row>
    <row r="56025" spans="10:10" ht="13">
      <c r="J56025" s="169"/>
    </row>
    <row r="56026" spans="10:10" ht="13">
      <c r="J56026" s="169"/>
    </row>
    <row r="56027" spans="10:10" ht="13">
      <c r="J56027" s="169"/>
    </row>
    <row r="56028" spans="10:10" ht="13">
      <c r="J56028" s="169"/>
    </row>
    <row r="56029" spans="10:10" ht="13">
      <c r="J56029" s="169"/>
    </row>
    <row r="56030" spans="10:10" ht="13">
      <c r="J56030" s="169"/>
    </row>
    <row r="56031" spans="10:10" ht="13">
      <c r="J56031" s="169"/>
    </row>
    <row r="56032" spans="10:10" ht="13">
      <c r="J56032" s="169"/>
    </row>
    <row r="56033" spans="10:10" ht="13">
      <c r="J56033" s="169"/>
    </row>
    <row r="56034" spans="10:10" ht="13">
      <c r="J56034" s="169"/>
    </row>
    <row r="56035" spans="10:10" ht="13">
      <c r="J56035" s="169"/>
    </row>
    <row r="56036" spans="10:10" ht="13">
      <c r="J56036" s="169"/>
    </row>
    <row r="56037" spans="10:10" ht="13">
      <c r="J56037" s="169"/>
    </row>
    <row r="56038" spans="10:10" ht="13">
      <c r="J56038" s="169"/>
    </row>
    <row r="56039" spans="10:10" ht="13">
      <c r="J56039" s="169"/>
    </row>
    <row r="56040" spans="10:10" ht="13">
      <c r="J56040" s="169"/>
    </row>
    <row r="56041" spans="10:10" ht="13">
      <c r="J56041" s="169"/>
    </row>
    <row r="56042" spans="10:10" ht="13">
      <c r="J56042" s="169"/>
    </row>
    <row r="56043" spans="10:10" ht="13">
      <c r="J56043" s="169"/>
    </row>
    <row r="56044" spans="10:10" ht="13">
      <c r="J56044" s="169"/>
    </row>
    <row r="56045" spans="10:10" ht="13">
      <c r="J56045" s="169"/>
    </row>
    <row r="56046" spans="10:10" ht="13">
      <c r="J56046" s="169"/>
    </row>
    <row r="56047" spans="10:10" ht="13">
      <c r="J56047" s="169"/>
    </row>
    <row r="56048" spans="10:10" ht="13">
      <c r="J56048" s="169"/>
    </row>
    <row r="56049" spans="10:10" ht="13">
      <c r="J56049" s="169"/>
    </row>
    <row r="56050" spans="10:10" ht="13">
      <c r="J56050" s="169"/>
    </row>
    <row r="56051" spans="10:10" ht="13">
      <c r="J56051" s="169"/>
    </row>
    <row r="56052" spans="10:10" ht="13">
      <c r="J56052" s="169"/>
    </row>
    <row r="56053" spans="10:10" ht="13">
      <c r="J56053" s="169"/>
    </row>
    <row r="56054" spans="10:10" ht="13">
      <c r="J56054" s="169"/>
    </row>
    <row r="56055" spans="10:10" ht="13">
      <c r="J56055" s="169"/>
    </row>
    <row r="56056" spans="10:10" ht="13">
      <c r="J56056" s="169"/>
    </row>
    <row r="56057" spans="10:10" ht="13">
      <c r="J56057" s="169"/>
    </row>
    <row r="56058" spans="10:10" ht="13">
      <c r="J56058" s="169"/>
    </row>
    <row r="56059" spans="10:10" ht="13">
      <c r="J56059" s="169"/>
    </row>
    <row r="56060" spans="10:10" ht="13">
      <c r="J56060" s="169"/>
    </row>
    <row r="56061" spans="10:10" ht="13">
      <c r="J56061" s="169"/>
    </row>
    <row r="56062" spans="10:10" ht="13">
      <c r="J56062" s="169"/>
    </row>
    <row r="56063" spans="10:10" ht="13">
      <c r="J56063" s="169"/>
    </row>
    <row r="56064" spans="10:10" ht="13">
      <c r="J56064" s="169"/>
    </row>
    <row r="56065" spans="10:10" ht="13">
      <c r="J56065" s="169"/>
    </row>
    <row r="56066" spans="10:10" ht="13">
      <c r="J56066" s="169"/>
    </row>
    <row r="56067" spans="10:10" ht="13">
      <c r="J56067" s="169"/>
    </row>
    <row r="56068" spans="10:10" ht="13">
      <c r="J56068" s="169"/>
    </row>
    <row r="56069" spans="10:10" ht="13">
      <c r="J56069" s="169"/>
    </row>
    <row r="56070" spans="10:10" ht="13">
      <c r="J56070" s="169"/>
    </row>
    <row r="56071" spans="10:10" ht="13">
      <c r="J56071" s="169"/>
    </row>
    <row r="56072" spans="10:10" ht="13">
      <c r="J56072" s="169"/>
    </row>
    <row r="56073" spans="10:10" ht="13">
      <c r="J56073" s="169"/>
    </row>
    <row r="56074" spans="10:10" ht="13">
      <c r="J56074" s="169"/>
    </row>
    <row r="56075" spans="10:10" ht="13">
      <c r="J56075" s="169"/>
    </row>
    <row r="56076" spans="10:10" ht="13">
      <c r="J56076" s="169"/>
    </row>
    <row r="56077" spans="10:10" ht="13">
      <c r="J56077" s="169"/>
    </row>
    <row r="56078" spans="10:10" ht="13">
      <c r="J56078" s="169"/>
    </row>
    <row r="56079" spans="10:10" ht="13">
      <c r="J56079" s="169"/>
    </row>
    <row r="56080" spans="10:10" ht="13">
      <c r="J56080" s="169"/>
    </row>
    <row r="56081" spans="10:10" ht="13">
      <c r="J56081" s="169"/>
    </row>
    <row r="56082" spans="10:10" ht="13">
      <c r="J56082" s="169"/>
    </row>
    <row r="56083" spans="10:10" ht="13">
      <c r="J56083" s="169"/>
    </row>
    <row r="56084" spans="10:10" ht="13">
      <c r="J56084" s="169"/>
    </row>
    <row r="56085" spans="10:10" ht="13">
      <c r="J56085" s="169"/>
    </row>
    <row r="56086" spans="10:10" ht="13">
      <c r="J56086" s="169"/>
    </row>
    <row r="56087" spans="10:10" ht="13">
      <c r="J56087" s="169"/>
    </row>
    <row r="56088" spans="10:10" ht="13">
      <c r="J56088" s="169"/>
    </row>
    <row r="56089" spans="10:10" ht="13">
      <c r="J56089" s="169"/>
    </row>
    <row r="56090" spans="10:10" ht="13">
      <c r="J56090" s="169"/>
    </row>
    <row r="56091" spans="10:10" ht="13">
      <c r="J56091" s="169"/>
    </row>
    <row r="56092" spans="10:10" ht="13">
      <c r="J56092" s="169"/>
    </row>
    <row r="56093" spans="10:10" ht="13">
      <c r="J56093" s="169"/>
    </row>
    <row r="56094" spans="10:10" ht="13">
      <c r="J56094" s="169"/>
    </row>
    <row r="56095" spans="10:10" ht="13">
      <c r="J56095" s="169"/>
    </row>
    <row r="56096" spans="10:10" ht="13">
      <c r="J56096" s="169"/>
    </row>
    <row r="56097" spans="10:10" ht="13">
      <c r="J56097" s="169"/>
    </row>
    <row r="56098" spans="10:10" ht="13">
      <c r="J56098" s="169"/>
    </row>
    <row r="56099" spans="10:10" ht="13">
      <c r="J56099" s="169"/>
    </row>
    <row r="56100" spans="10:10" ht="13">
      <c r="J56100" s="169"/>
    </row>
    <row r="56101" spans="10:10" ht="13">
      <c r="J56101" s="169"/>
    </row>
    <row r="56102" spans="10:10" ht="13">
      <c r="J56102" s="169"/>
    </row>
    <row r="56103" spans="10:10" ht="13">
      <c r="J56103" s="169"/>
    </row>
    <row r="56104" spans="10:10" ht="13">
      <c r="J56104" s="169"/>
    </row>
    <row r="56105" spans="10:10" ht="13">
      <c r="J56105" s="169"/>
    </row>
    <row r="56106" spans="10:10" ht="13">
      <c r="J56106" s="169"/>
    </row>
    <row r="56107" spans="10:10" ht="13">
      <c r="J56107" s="169"/>
    </row>
    <row r="56108" spans="10:10" ht="13">
      <c r="J56108" s="169"/>
    </row>
    <row r="56109" spans="10:10" ht="13">
      <c r="J56109" s="169"/>
    </row>
    <row r="56110" spans="10:10" ht="13">
      <c r="J56110" s="169"/>
    </row>
    <row r="56111" spans="10:10" ht="13">
      <c r="J56111" s="169"/>
    </row>
    <row r="56112" spans="10:10" ht="13">
      <c r="J56112" s="169"/>
    </row>
    <row r="56113" spans="10:10" ht="13">
      <c r="J56113" s="169"/>
    </row>
    <row r="56114" spans="10:10" ht="13">
      <c r="J56114" s="169"/>
    </row>
    <row r="56115" spans="10:10" ht="13">
      <c r="J56115" s="169"/>
    </row>
    <row r="56116" spans="10:10" ht="13">
      <c r="J56116" s="169"/>
    </row>
    <row r="56117" spans="10:10" ht="13">
      <c r="J56117" s="169"/>
    </row>
    <row r="56118" spans="10:10" ht="13">
      <c r="J56118" s="169"/>
    </row>
    <row r="56119" spans="10:10" ht="13">
      <c r="J56119" s="169"/>
    </row>
    <row r="56120" spans="10:10" ht="13">
      <c r="J56120" s="169"/>
    </row>
    <row r="56121" spans="10:10" ht="13">
      <c r="J56121" s="169"/>
    </row>
    <row r="56122" spans="10:10" ht="13">
      <c r="J56122" s="169"/>
    </row>
    <row r="56123" spans="10:10" ht="13">
      <c r="J56123" s="169"/>
    </row>
    <row r="56124" spans="10:10" ht="13">
      <c r="J56124" s="169"/>
    </row>
    <row r="56125" spans="10:10" ht="13">
      <c r="J56125" s="169"/>
    </row>
    <row r="56126" spans="10:10" ht="13">
      <c r="J56126" s="169"/>
    </row>
    <row r="56127" spans="10:10" ht="13">
      <c r="J56127" s="169"/>
    </row>
    <row r="56128" spans="10:10" ht="13">
      <c r="J56128" s="169"/>
    </row>
    <row r="56129" spans="10:10" ht="13">
      <c r="J56129" s="169"/>
    </row>
    <row r="56130" spans="10:10" ht="13">
      <c r="J56130" s="169"/>
    </row>
    <row r="56131" spans="10:10" ht="13">
      <c r="J56131" s="169"/>
    </row>
    <row r="56132" spans="10:10" ht="13">
      <c r="J56132" s="169"/>
    </row>
    <row r="56133" spans="10:10" ht="13">
      <c r="J56133" s="169"/>
    </row>
    <row r="56134" spans="10:10" ht="13">
      <c r="J56134" s="169"/>
    </row>
    <row r="56135" spans="10:10" ht="13">
      <c r="J56135" s="169"/>
    </row>
    <row r="56136" spans="10:10" ht="13">
      <c r="J56136" s="169"/>
    </row>
    <row r="56137" spans="10:10" ht="13">
      <c r="J56137" s="169"/>
    </row>
    <row r="56138" spans="10:10" ht="13">
      <c r="J56138" s="169"/>
    </row>
    <row r="56139" spans="10:10" ht="13">
      <c r="J56139" s="169"/>
    </row>
    <row r="56140" spans="10:10" ht="13">
      <c r="J56140" s="169"/>
    </row>
    <row r="56141" spans="10:10" ht="13">
      <c r="J56141" s="169"/>
    </row>
    <row r="56142" spans="10:10" ht="13">
      <c r="J56142" s="169"/>
    </row>
    <row r="56143" spans="10:10" ht="13">
      <c r="J56143" s="169"/>
    </row>
    <row r="56144" spans="10:10" ht="13">
      <c r="J56144" s="169"/>
    </row>
    <row r="56145" spans="10:10" ht="13">
      <c r="J56145" s="169"/>
    </row>
    <row r="56146" spans="10:10" ht="13">
      <c r="J56146" s="169"/>
    </row>
    <row r="56147" spans="10:10" ht="13">
      <c r="J56147" s="169"/>
    </row>
    <row r="56148" spans="10:10" ht="13">
      <c r="J56148" s="169"/>
    </row>
    <row r="56149" spans="10:10" ht="13">
      <c r="J56149" s="169"/>
    </row>
    <row r="56150" spans="10:10" ht="13">
      <c r="J56150" s="169"/>
    </row>
    <row r="56151" spans="10:10" ht="13">
      <c r="J56151" s="169"/>
    </row>
    <row r="56152" spans="10:10" ht="13">
      <c r="J56152" s="169"/>
    </row>
    <row r="56153" spans="10:10" ht="13">
      <c r="J56153" s="169"/>
    </row>
    <row r="56154" spans="10:10" ht="13">
      <c r="J56154" s="169"/>
    </row>
    <row r="56155" spans="10:10" ht="13">
      <c r="J56155" s="169"/>
    </row>
    <row r="56156" spans="10:10" ht="13">
      <c r="J56156" s="169"/>
    </row>
    <row r="56157" spans="10:10" ht="13">
      <c r="J56157" s="169"/>
    </row>
    <row r="56158" spans="10:10" ht="13">
      <c r="J56158" s="169"/>
    </row>
    <row r="56159" spans="10:10" ht="13">
      <c r="J56159" s="169"/>
    </row>
    <row r="56160" spans="10:10" ht="13">
      <c r="J56160" s="169"/>
    </row>
    <row r="56161" spans="10:10" ht="13">
      <c r="J56161" s="169"/>
    </row>
    <row r="56162" spans="10:10" ht="13">
      <c r="J56162" s="169"/>
    </row>
    <row r="56163" spans="10:10" ht="13">
      <c r="J56163" s="169"/>
    </row>
    <row r="56164" spans="10:10" ht="13">
      <c r="J56164" s="169"/>
    </row>
    <row r="56165" spans="10:10" ht="13">
      <c r="J56165" s="169"/>
    </row>
    <row r="56166" spans="10:10" ht="13">
      <c r="J56166" s="169"/>
    </row>
    <row r="56167" spans="10:10" ht="13">
      <c r="J56167" s="169"/>
    </row>
    <row r="56168" spans="10:10" ht="13">
      <c r="J56168" s="169"/>
    </row>
    <row r="56169" spans="10:10" ht="13">
      <c r="J56169" s="169"/>
    </row>
    <row r="56170" spans="10:10" ht="13">
      <c r="J56170" s="169"/>
    </row>
    <row r="56171" spans="10:10" ht="13">
      <c r="J56171" s="169"/>
    </row>
    <row r="56172" spans="10:10" ht="13">
      <c r="J56172" s="169"/>
    </row>
    <row r="56173" spans="10:10" ht="13">
      <c r="J56173" s="169"/>
    </row>
    <row r="56174" spans="10:10" ht="13">
      <c r="J56174" s="169"/>
    </row>
    <row r="56175" spans="10:10" ht="13">
      <c r="J56175" s="169"/>
    </row>
    <row r="56176" spans="10:10" ht="13">
      <c r="J56176" s="169"/>
    </row>
    <row r="56177" spans="10:10" ht="13">
      <c r="J56177" s="169"/>
    </row>
    <row r="56178" spans="10:10" ht="13">
      <c r="J56178" s="169"/>
    </row>
    <row r="56179" spans="10:10" ht="13">
      <c r="J56179" s="169"/>
    </row>
    <row r="56180" spans="10:10" ht="13">
      <c r="J56180" s="169"/>
    </row>
    <row r="56181" spans="10:10" ht="13">
      <c r="J56181" s="169"/>
    </row>
    <row r="56182" spans="10:10" ht="13">
      <c r="J56182" s="169"/>
    </row>
    <row r="56183" spans="10:10" ht="13">
      <c r="J56183" s="169"/>
    </row>
    <row r="56184" spans="10:10" ht="13">
      <c r="J56184" s="169"/>
    </row>
    <row r="56185" spans="10:10" ht="13">
      <c r="J56185" s="169"/>
    </row>
    <row r="56186" spans="10:10" ht="13">
      <c r="J56186" s="169"/>
    </row>
    <row r="56187" spans="10:10" ht="13">
      <c r="J56187" s="169"/>
    </row>
    <row r="56188" spans="10:10" ht="13">
      <c r="J56188" s="169"/>
    </row>
    <row r="56189" spans="10:10" ht="13">
      <c r="J56189" s="169"/>
    </row>
    <row r="56190" spans="10:10" ht="13">
      <c r="J56190" s="169"/>
    </row>
    <row r="56191" spans="10:10" ht="13">
      <c r="J56191" s="169"/>
    </row>
    <row r="56192" spans="10:10" ht="13">
      <c r="J56192" s="169"/>
    </row>
    <row r="56193" spans="10:10" ht="13">
      <c r="J56193" s="169"/>
    </row>
    <row r="56194" spans="10:10" ht="13">
      <c r="J56194" s="169"/>
    </row>
    <row r="56195" spans="10:10" ht="13">
      <c r="J56195" s="169"/>
    </row>
    <row r="56196" spans="10:10" ht="13">
      <c r="J56196" s="169"/>
    </row>
    <row r="56197" spans="10:10" ht="13">
      <c r="J56197" s="169"/>
    </row>
    <row r="56198" spans="10:10" ht="13">
      <c r="J56198" s="169"/>
    </row>
    <row r="56199" spans="10:10" ht="13">
      <c r="J56199" s="169"/>
    </row>
    <row r="56200" spans="10:10" ht="13">
      <c r="J56200" s="169"/>
    </row>
    <row r="56201" spans="10:10" ht="13">
      <c r="J56201" s="169"/>
    </row>
    <row r="56202" spans="10:10" ht="13">
      <c r="J56202" s="169"/>
    </row>
    <row r="56203" spans="10:10" ht="13">
      <c r="J56203" s="169"/>
    </row>
    <row r="56204" spans="10:10" ht="13">
      <c r="J56204" s="169"/>
    </row>
    <row r="56205" spans="10:10" ht="13">
      <c r="J56205" s="169"/>
    </row>
    <row r="56206" spans="10:10" ht="13">
      <c r="J56206" s="169"/>
    </row>
    <row r="56207" spans="10:10" ht="13">
      <c r="J56207" s="169"/>
    </row>
    <row r="56208" spans="10:10" ht="13">
      <c r="J56208" s="169"/>
    </row>
    <row r="56209" spans="10:10" ht="13">
      <c r="J56209" s="169"/>
    </row>
    <row r="56210" spans="10:10" ht="13">
      <c r="J56210" s="169"/>
    </row>
    <row r="56211" spans="10:10" ht="13">
      <c r="J56211" s="169"/>
    </row>
    <row r="56212" spans="10:10" ht="13">
      <c r="J56212" s="169"/>
    </row>
    <row r="56213" spans="10:10" ht="13">
      <c r="J56213" s="169"/>
    </row>
    <row r="56214" spans="10:10" ht="13">
      <c r="J56214" s="169"/>
    </row>
    <row r="56215" spans="10:10" ht="13">
      <c r="J56215" s="169"/>
    </row>
    <row r="56216" spans="10:10" ht="13">
      <c r="J56216" s="169"/>
    </row>
    <row r="56217" spans="10:10" ht="13">
      <c r="J56217" s="169"/>
    </row>
    <row r="56218" spans="10:10" ht="13">
      <c r="J56218" s="169"/>
    </row>
    <row r="56219" spans="10:10" ht="13">
      <c r="J56219" s="169"/>
    </row>
    <row r="56220" spans="10:10" ht="13">
      <c r="J56220" s="169"/>
    </row>
    <row r="56221" spans="10:10" ht="13">
      <c r="J56221" s="169"/>
    </row>
    <row r="56222" spans="10:10" ht="13">
      <c r="J56222" s="169"/>
    </row>
    <row r="56223" spans="10:10" ht="13">
      <c r="J56223" s="169"/>
    </row>
    <row r="56224" spans="10:10" ht="13">
      <c r="J56224" s="169"/>
    </row>
    <row r="56225" spans="10:10" ht="13">
      <c r="J56225" s="169"/>
    </row>
    <row r="56226" spans="10:10" ht="13">
      <c r="J56226" s="169"/>
    </row>
    <row r="56227" spans="10:10" ht="13">
      <c r="J56227" s="169"/>
    </row>
    <row r="56228" spans="10:10" ht="13">
      <c r="J56228" s="169"/>
    </row>
    <row r="56229" spans="10:10" ht="13">
      <c r="J56229" s="169"/>
    </row>
    <row r="56230" spans="10:10" ht="13">
      <c r="J56230" s="169"/>
    </row>
    <row r="56231" spans="10:10" ht="13">
      <c r="J56231" s="169"/>
    </row>
    <row r="56232" spans="10:10" ht="13">
      <c r="J56232" s="169"/>
    </row>
    <row r="56233" spans="10:10" ht="13">
      <c r="J56233" s="169"/>
    </row>
    <row r="56234" spans="10:10" ht="13">
      <c r="J56234" s="169"/>
    </row>
    <row r="56235" spans="10:10" ht="13">
      <c r="J56235" s="169"/>
    </row>
    <row r="56236" spans="10:10" ht="13">
      <c r="J56236" s="169"/>
    </row>
    <row r="56237" spans="10:10" ht="13">
      <c r="J56237" s="169"/>
    </row>
    <row r="56238" spans="10:10" ht="13">
      <c r="J56238" s="169"/>
    </row>
    <row r="56239" spans="10:10" ht="13">
      <c r="J56239" s="169"/>
    </row>
    <row r="56240" spans="10:10" ht="13">
      <c r="J56240" s="169"/>
    </row>
    <row r="56241" spans="10:10" ht="13">
      <c r="J56241" s="169"/>
    </row>
    <row r="56242" spans="10:10" ht="13">
      <c r="J56242" s="169"/>
    </row>
    <row r="56243" spans="10:10" ht="13">
      <c r="J56243" s="169"/>
    </row>
    <row r="56244" spans="10:10" ht="13">
      <c r="J56244" s="169"/>
    </row>
    <row r="56245" spans="10:10" ht="13">
      <c r="J56245" s="169"/>
    </row>
    <row r="56246" spans="10:10" ht="13">
      <c r="J56246" s="169"/>
    </row>
    <row r="56247" spans="10:10" ht="13">
      <c r="J56247" s="169"/>
    </row>
    <row r="56248" spans="10:10" ht="13">
      <c r="J56248" s="169"/>
    </row>
    <row r="56249" spans="10:10" ht="13">
      <c r="J56249" s="169"/>
    </row>
    <row r="56250" spans="10:10" ht="13">
      <c r="J56250" s="169"/>
    </row>
    <row r="56251" spans="10:10" ht="13">
      <c r="J56251" s="169"/>
    </row>
    <row r="56252" spans="10:10" ht="13">
      <c r="J56252" s="169"/>
    </row>
    <row r="56253" spans="10:10" ht="13">
      <c r="J56253" s="169"/>
    </row>
    <row r="56254" spans="10:10" ht="13">
      <c r="J56254" s="169"/>
    </row>
    <row r="56255" spans="10:10" ht="13">
      <c r="J56255" s="169"/>
    </row>
    <row r="56256" spans="10:10" ht="13">
      <c r="J56256" s="169"/>
    </row>
    <row r="56257" spans="10:10" ht="13">
      <c r="J56257" s="169"/>
    </row>
    <row r="56258" spans="10:10" ht="13">
      <c r="J56258" s="169"/>
    </row>
    <row r="56259" spans="10:10" ht="13">
      <c r="J56259" s="169"/>
    </row>
    <row r="56260" spans="10:10" ht="13">
      <c r="J56260" s="169"/>
    </row>
    <row r="56261" spans="10:10" ht="13">
      <c r="J56261" s="169"/>
    </row>
    <row r="56262" spans="10:10" ht="13">
      <c r="J56262" s="169"/>
    </row>
    <row r="56263" spans="10:10" ht="13">
      <c r="J56263" s="169"/>
    </row>
    <row r="56264" spans="10:10" ht="13">
      <c r="J56264" s="169"/>
    </row>
    <row r="56265" spans="10:10" ht="13">
      <c r="J56265" s="169"/>
    </row>
    <row r="56266" spans="10:10" ht="13">
      <c r="J56266" s="169"/>
    </row>
    <row r="56267" spans="10:10" ht="13">
      <c r="J56267" s="169"/>
    </row>
    <row r="56268" spans="10:10" ht="13">
      <c r="J56268" s="169"/>
    </row>
    <row r="56269" spans="10:10" ht="13">
      <c r="J56269" s="169"/>
    </row>
    <row r="56270" spans="10:10" ht="13">
      <c r="J56270" s="169"/>
    </row>
    <row r="56271" spans="10:10" ht="13">
      <c r="J56271" s="169"/>
    </row>
    <row r="56272" spans="10:10" ht="13">
      <c r="J56272" s="169"/>
    </row>
    <row r="56273" spans="10:10" ht="13">
      <c r="J56273" s="169"/>
    </row>
    <row r="56274" spans="10:10" ht="13">
      <c r="J56274" s="169"/>
    </row>
    <row r="56275" spans="10:10" ht="13">
      <c r="J56275" s="169"/>
    </row>
    <row r="56276" spans="10:10" ht="13">
      <c r="J56276" s="169"/>
    </row>
    <row r="56277" spans="10:10" ht="13">
      <c r="J56277" s="169"/>
    </row>
    <row r="56278" spans="10:10" ht="13">
      <c r="J56278" s="169"/>
    </row>
    <row r="56279" spans="10:10" ht="13">
      <c r="J56279" s="169"/>
    </row>
    <row r="56280" spans="10:10" ht="13">
      <c r="J56280" s="169"/>
    </row>
    <row r="56281" spans="10:10" ht="13">
      <c r="J56281" s="169"/>
    </row>
    <row r="56282" spans="10:10" ht="13">
      <c r="J56282" s="169"/>
    </row>
    <row r="56283" spans="10:10" ht="13">
      <c r="J56283" s="169"/>
    </row>
    <row r="56284" spans="10:10" ht="13">
      <c r="J56284" s="169"/>
    </row>
    <row r="56285" spans="10:10" ht="13">
      <c r="J56285" s="169"/>
    </row>
    <row r="56286" spans="10:10" ht="13">
      <c r="J56286" s="169"/>
    </row>
    <row r="56287" spans="10:10" ht="13">
      <c r="J56287" s="169"/>
    </row>
    <row r="56288" spans="10:10" ht="13">
      <c r="J56288" s="169"/>
    </row>
    <row r="56289" spans="10:10" ht="13">
      <c r="J56289" s="169"/>
    </row>
    <row r="56290" spans="10:10" ht="13">
      <c r="J56290" s="169"/>
    </row>
    <row r="56291" spans="10:10" ht="13">
      <c r="J56291" s="169"/>
    </row>
    <row r="56292" spans="10:10" ht="13">
      <c r="J56292" s="169"/>
    </row>
    <row r="56293" spans="10:10" ht="13">
      <c r="J56293" s="169"/>
    </row>
    <row r="56294" spans="10:10" ht="13">
      <c r="J56294" s="169"/>
    </row>
    <row r="56295" spans="10:10" ht="13">
      <c r="J56295" s="169"/>
    </row>
    <row r="56296" spans="10:10" ht="13">
      <c r="J56296" s="169"/>
    </row>
    <row r="56297" spans="10:10" ht="13">
      <c r="J56297" s="169"/>
    </row>
    <row r="56298" spans="10:10" ht="13">
      <c r="J56298" s="169"/>
    </row>
    <row r="56299" spans="10:10" ht="13">
      <c r="J56299" s="169"/>
    </row>
    <row r="56300" spans="10:10" ht="13">
      <c r="J56300" s="169"/>
    </row>
    <row r="56301" spans="10:10" ht="13">
      <c r="J56301" s="169"/>
    </row>
    <row r="56302" spans="10:10" ht="13">
      <c r="J56302" s="169"/>
    </row>
    <row r="56303" spans="10:10" ht="13">
      <c r="J56303" s="169"/>
    </row>
    <row r="56304" spans="10:10" ht="13">
      <c r="J56304" s="169"/>
    </row>
    <row r="56305" spans="10:10" ht="13">
      <c r="J56305" s="169"/>
    </row>
    <row r="56306" spans="10:10" ht="13">
      <c r="J56306" s="169"/>
    </row>
    <row r="56307" spans="10:10" ht="13">
      <c r="J56307" s="169"/>
    </row>
    <row r="56308" spans="10:10" ht="13">
      <c r="J56308" s="169"/>
    </row>
    <row r="56309" spans="10:10" ht="13">
      <c r="J56309" s="169"/>
    </row>
    <row r="56310" spans="10:10" ht="13">
      <c r="J56310" s="169"/>
    </row>
    <row r="56311" spans="10:10" ht="13">
      <c r="J56311" s="169"/>
    </row>
    <row r="56312" spans="10:10" ht="13">
      <c r="J56312" s="169"/>
    </row>
    <row r="56313" spans="10:10" ht="13">
      <c r="J56313" s="169"/>
    </row>
    <row r="56314" spans="10:10" ht="13">
      <c r="J56314" s="169"/>
    </row>
    <row r="56315" spans="10:10" ht="13">
      <c r="J56315" s="169"/>
    </row>
    <row r="56316" spans="10:10" ht="13">
      <c r="J56316" s="169"/>
    </row>
    <row r="56317" spans="10:10" ht="13">
      <c r="J56317" s="169"/>
    </row>
    <row r="56318" spans="10:10" ht="13">
      <c r="J56318" s="169"/>
    </row>
    <row r="56319" spans="10:10" ht="13">
      <c r="J56319" s="169"/>
    </row>
    <row r="56320" spans="10:10" ht="13">
      <c r="J56320" s="169"/>
    </row>
    <row r="56321" spans="10:10" ht="13">
      <c r="J56321" s="169"/>
    </row>
    <row r="56322" spans="10:10" ht="13">
      <c r="J56322" s="169"/>
    </row>
    <row r="56323" spans="10:10" ht="13">
      <c r="J56323" s="169"/>
    </row>
    <row r="56324" spans="10:10" ht="13">
      <c r="J56324" s="169"/>
    </row>
    <row r="56325" spans="10:10" ht="13">
      <c r="J56325" s="169"/>
    </row>
    <row r="56326" spans="10:10" ht="13">
      <c r="J56326" s="169"/>
    </row>
    <row r="56327" spans="10:10" ht="13">
      <c r="J56327" s="169"/>
    </row>
    <row r="56328" spans="10:10" ht="13">
      <c r="J56328" s="169"/>
    </row>
    <row r="56329" spans="10:10" ht="13">
      <c r="J56329" s="169"/>
    </row>
    <row r="56330" spans="10:10" ht="13">
      <c r="J56330" s="169"/>
    </row>
    <row r="56331" spans="10:10" ht="13">
      <c r="J56331" s="169"/>
    </row>
    <row r="56332" spans="10:10" ht="13">
      <c r="J56332" s="169"/>
    </row>
    <row r="56333" spans="10:10" ht="13">
      <c r="J56333" s="169"/>
    </row>
    <row r="56334" spans="10:10" ht="13">
      <c r="J56334" s="169"/>
    </row>
    <row r="56335" spans="10:10" ht="13">
      <c r="J56335" s="169"/>
    </row>
    <row r="56336" spans="10:10" ht="13">
      <c r="J56336" s="169"/>
    </row>
    <row r="56337" spans="10:10" ht="13">
      <c r="J56337" s="169"/>
    </row>
    <row r="56338" spans="10:10" ht="13">
      <c r="J56338" s="169"/>
    </row>
    <row r="56339" spans="10:10" ht="13">
      <c r="J56339" s="169"/>
    </row>
    <row r="56340" spans="10:10" ht="13">
      <c r="J56340" s="169"/>
    </row>
    <row r="56341" spans="10:10" ht="13">
      <c r="J56341" s="169"/>
    </row>
    <row r="56342" spans="10:10" ht="13">
      <c r="J56342" s="169"/>
    </row>
    <row r="56343" spans="10:10" ht="13">
      <c r="J56343" s="169"/>
    </row>
    <row r="56344" spans="10:10" ht="13">
      <c r="J56344" s="169"/>
    </row>
    <row r="56345" spans="10:10" ht="13">
      <c r="J56345" s="169"/>
    </row>
    <row r="56346" spans="10:10" ht="13">
      <c r="J56346" s="169"/>
    </row>
    <row r="56347" spans="10:10" ht="13">
      <c r="J56347" s="169"/>
    </row>
    <row r="56348" spans="10:10" ht="13">
      <c r="J56348" s="169"/>
    </row>
    <row r="56349" spans="10:10" ht="13">
      <c r="J56349" s="169"/>
    </row>
    <row r="56350" spans="10:10" ht="13">
      <c r="J56350" s="169"/>
    </row>
    <row r="56351" spans="10:10" ht="13">
      <c r="J56351" s="169"/>
    </row>
    <row r="56352" spans="10:10" ht="13">
      <c r="J56352" s="169"/>
    </row>
    <row r="56353" spans="10:10" ht="13">
      <c r="J56353" s="169"/>
    </row>
    <row r="56354" spans="10:10" ht="13">
      <c r="J56354" s="169"/>
    </row>
    <row r="56355" spans="10:10" ht="13">
      <c r="J56355" s="169"/>
    </row>
    <row r="56356" spans="10:10" ht="13">
      <c r="J56356" s="169"/>
    </row>
    <row r="56357" spans="10:10" ht="13">
      <c r="J56357" s="169"/>
    </row>
    <row r="56358" spans="10:10" ht="13">
      <c r="J56358" s="169"/>
    </row>
    <row r="56359" spans="10:10" ht="13">
      <c r="J56359" s="169"/>
    </row>
    <row r="56360" spans="10:10" ht="13">
      <c r="J56360" s="169"/>
    </row>
    <row r="56361" spans="10:10" ht="13">
      <c r="J56361" s="169"/>
    </row>
    <row r="56362" spans="10:10" ht="13">
      <c r="J56362" s="169"/>
    </row>
    <row r="56363" spans="10:10" ht="13">
      <c r="J56363" s="169"/>
    </row>
    <row r="56364" spans="10:10" ht="13">
      <c r="J56364" s="169"/>
    </row>
    <row r="56365" spans="10:10" ht="13">
      <c r="J56365" s="169"/>
    </row>
    <row r="56366" spans="10:10" ht="13">
      <c r="J56366" s="169"/>
    </row>
    <row r="56367" spans="10:10" ht="13">
      <c r="J56367" s="169"/>
    </row>
    <row r="56368" spans="10:10" ht="13">
      <c r="J56368" s="169"/>
    </row>
    <row r="56369" spans="10:10" ht="13">
      <c r="J56369" s="169"/>
    </row>
    <row r="56370" spans="10:10" ht="13">
      <c r="J56370" s="169"/>
    </row>
    <row r="56371" spans="10:10" ht="13">
      <c r="J56371" s="169"/>
    </row>
    <row r="56372" spans="10:10" ht="13">
      <c r="J56372" s="169"/>
    </row>
    <row r="56373" spans="10:10" ht="13">
      <c r="J56373" s="169"/>
    </row>
    <row r="56374" spans="10:10" ht="13">
      <c r="J56374" s="169"/>
    </row>
    <row r="56375" spans="10:10" ht="13">
      <c r="J56375" s="169"/>
    </row>
    <row r="56376" spans="10:10" ht="13">
      <c r="J56376" s="169"/>
    </row>
    <row r="56377" spans="10:10" ht="13">
      <c r="J56377" s="169"/>
    </row>
    <row r="56378" spans="10:10" ht="13">
      <c r="J56378" s="169"/>
    </row>
    <row r="56379" spans="10:10" ht="13">
      <c r="J56379" s="169"/>
    </row>
    <row r="56380" spans="10:10" ht="13">
      <c r="J56380" s="169"/>
    </row>
    <row r="56381" spans="10:10" ht="13">
      <c r="J56381" s="169"/>
    </row>
    <row r="56382" spans="10:10" ht="13">
      <c r="J56382" s="169"/>
    </row>
    <row r="56383" spans="10:10" ht="13">
      <c r="J56383" s="169"/>
    </row>
    <row r="56384" spans="10:10" ht="13">
      <c r="J56384" s="169"/>
    </row>
    <row r="56385" spans="10:10" ht="13">
      <c r="J56385" s="169"/>
    </row>
    <row r="56386" spans="10:10" ht="13">
      <c r="J56386" s="169"/>
    </row>
    <row r="56387" spans="10:10" ht="13">
      <c r="J56387" s="169"/>
    </row>
    <row r="56388" spans="10:10" ht="13">
      <c r="J56388" s="169"/>
    </row>
    <row r="56389" spans="10:10" ht="13">
      <c r="J56389" s="169"/>
    </row>
    <row r="56390" spans="10:10" ht="13">
      <c r="J56390" s="169"/>
    </row>
    <row r="56391" spans="10:10" ht="13">
      <c r="J56391" s="169"/>
    </row>
    <row r="56392" spans="10:10" ht="13">
      <c r="J56392" s="169"/>
    </row>
    <row r="56393" spans="10:10" ht="13">
      <c r="J56393" s="169"/>
    </row>
    <row r="56394" spans="10:10" ht="13">
      <c r="J56394" s="169"/>
    </row>
    <row r="56395" spans="10:10" ht="13">
      <c r="J56395" s="169"/>
    </row>
    <row r="56396" spans="10:10" ht="13">
      <c r="J56396" s="169"/>
    </row>
    <row r="56397" spans="10:10" ht="13">
      <c r="J56397" s="169"/>
    </row>
    <row r="56398" spans="10:10" ht="13">
      <c r="J56398" s="169"/>
    </row>
    <row r="56399" spans="10:10" ht="13">
      <c r="J56399" s="169"/>
    </row>
    <row r="56400" spans="10:10" ht="13">
      <c r="J56400" s="169"/>
    </row>
    <row r="56401" spans="10:10" ht="13">
      <c r="J56401" s="169"/>
    </row>
    <row r="56402" spans="10:10" ht="13">
      <c r="J56402" s="169"/>
    </row>
    <row r="56403" spans="10:10" ht="13">
      <c r="J56403" s="169"/>
    </row>
    <row r="56404" spans="10:10" ht="13">
      <c r="J56404" s="169"/>
    </row>
    <row r="56405" spans="10:10" ht="13">
      <c r="J56405" s="169"/>
    </row>
    <row r="56406" spans="10:10" ht="13">
      <c r="J56406" s="169"/>
    </row>
    <row r="56407" spans="10:10" ht="13">
      <c r="J56407" s="169"/>
    </row>
    <row r="56408" spans="10:10" ht="13">
      <c r="J56408" s="169"/>
    </row>
    <row r="56409" spans="10:10" ht="13">
      <c r="J56409" s="169"/>
    </row>
    <row r="56410" spans="10:10" ht="13">
      <c r="J56410" s="169"/>
    </row>
    <row r="56411" spans="10:10" ht="13">
      <c r="J56411" s="169"/>
    </row>
    <row r="56412" spans="10:10" ht="13">
      <c r="J56412" s="169"/>
    </row>
    <row r="56413" spans="10:10" ht="13">
      <c r="J56413" s="169"/>
    </row>
    <row r="56414" spans="10:10" ht="13">
      <c r="J56414" s="169"/>
    </row>
    <row r="56415" spans="10:10" ht="13">
      <c r="J56415" s="169"/>
    </row>
    <row r="56416" spans="10:10" ht="13">
      <c r="J56416" s="169"/>
    </row>
    <row r="56417" spans="10:10" ht="13">
      <c r="J56417" s="169"/>
    </row>
    <row r="56418" spans="10:10" ht="13">
      <c r="J56418" s="169"/>
    </row>
    <row r="56419" spans="10:10" ht="13">
      <c r="J56419" s="169"/>
    </row>
    <row r="56420" spans="10:10" ht="13">
      <c r="J56420" s="169"/>
    </row>
    <row r="56421" spans="10:10" ht="13">
      <c r="J56421" s="169"/>
    </row>
    <row r="56422" spans="10:10" ht="13">
      <c r="J56422" s="169"/>
    </row>
    <row r="56423" spans="10:10" ht="13">
      <c r="J56423" s="169"/>
    </row>
    <row r="56424" spans="10:10" ht="13">
      <c r="J56424" s="169"/>
    </row>
    <row r="56425" spans="10:10" ht="13">
      <c r="J56425" s="169"/>
    </row>
    <row r="56426" spans="10:10" ht="13">
      <c r="J56426" s="169"/>
    </row>
    <row r="56427" spans="10:10" ht="13">
      <c r="J56427" s="169"/>
    </row>
    <row r="56428" spans="10:10" ht="13">
      <c r="J56428" s="169"/>
    </row>
    <row r="56429" spans="10:10" ht="13">
      <c r="J56429" s="169"/>
    </row>
    <row r="56430" spans="10:10" ht="13">
      <c r="J56430" s="169"/>
    </row>
    <row r="56431" spans="10:10" ht="13">
      <c r="J56431" s="169"/>
    </row>
    <row r="56432" spans="10:10" ht="13">
      <c r="J56432" s="169"/>
    </row>
    <row r="56433" spans="10:10" ht="13">
      <c r="J56433" s="169"/>
    </row>
    <row r="56434" spans="10:10" ht="13">
      <c r="J56434" s="169"/>
    </row>
    <row r="56435" spans="10:10" ht="13">
      <c r="J56435" s="169"/>
    </row>
    <row r="56436" spans="10:10" ht="13">
      <c r="J56436" s="169"/>
    </row>
    <row r="56437" spans="10:10" ht="13">
      <c r="J56437" s="169"/>
    </row>
    <row r="56438" spans="10:10" ht="13">
      <c r="J56438" s="169"/>
    </row>
    <row r="56439" spans="10:10" ht="13">
      <c r="J56439" s="169"/>
    </row>
    <row r="56440" spans="10:10" ht="13">
      <c r="J56440" s="169"/>
    </row>
    <row r="56441" spans="10:10" ht="13">
      <c r="J56441" s="169"/>
    </row>
    <row r="56442" spans="10:10" ht="13">
      <c r="J56442" s="169"/>
    </row>
    <row r="56443" spans="10:10" ht="13">
      <c r="J56443" s="169"/>
    </row>
    <row r="56444" spans="10:10" ht="13">
      <c r="J56444" s="169"/>
    </row>
    <row r="56445" spans="10:10" ht="13">
      <c r="J56445" s="169"/>
    </row>
    <row r="56446" spans="10:10" ht="13">
      <c r="J56446" s="169"/>
    </row>
    <row r="56447" spans="10:10" ht="13">
      <c r="J56447" s="169"/>
    </row>
    <row r="56448" spans="10:10" ht="13">
      <c r="J56448" s="169"/>
    </row>
    <row r="56449" spans="10:10" ht="13">
      <c r="J56449" s="169"/>
    </row>
    <row r="56450" spans="10:10" ht="13">
      <c r="J56450" s="169"/>
    </row>
    <row r="56451" spans="10:10" ht="13">
      <c r="J56451" s="169"/>
    </row>
    <row r="56452" spans="10:10" ht="13">
      <c r="J56452" s="169"/>
    </row>
    <row r="56453" spans="10:10" ht="13">
      <c r="J56453" s="169"/>
    </row>
    <row r="56454" spans="10:10" ht="13">
      <c r="J56454" s="169"/>
    </row>
    <row r="56455" spans="10:10" ht="13">
      <c r="J56455" s="169"/>
    </row>
    <row r="56456" spans="10:10" ht="13">
      <c r="J56456" s="169"/>
    </row>
    <row r="56457" spans="10:10" ht="13">
      <c r="J56457" s="169"/>
    </row>
    <row r="56458" spans="10:10" ht="13">
      <c r="J56458" s="169"/>
    </row>
    <row r="56459" spans="10:10" ht="13">
      <c r="J56459" s="169"/>
    </row>
    <row r="56460" spans="10:10" ht="13">
      <c r="J56460" s="169"/>
    </row>
    <row r="56461" spans="10:10" ht="13">
      <c r="J56461" s="169"/>
    </row>
    <row r="56462" spans="10:10" ht="13">
      <c r="J56462" s="169"/>
    </row>
    <row r="56463" spans="10:10" ht="13">
      <c r="J56463" s="169"/>
    </row>
    <row r="56464" spans="10:10" ht="13">
      <c r="J56464" s="169"/>
    </row>
    <row r="56465" spans="10:10" ht="13">
      <c r="J56465" s="169"/>
    </row>
    <row r="56466" spans="10:10" ht="13">
      <c r="J56466" s="169"/>
    </row>
    <row r="56467" spans="10:10" ht="13">
      <c r="J56467" s="169"/>
    </row>
    <row r="56468" spans="10:10" ht="13">
      <c r="J56468" s="169"/>
    </row>
    <row r="56469" spans="10:10" ht="13">
      <c r="J56469" s="169"/>
    </row>
    <row r="56470" spans="10:10" ht="13">
      <c r="J56470" s="169"/>
    </row>
    <row r="56471" spans="10:10" ht="13">
      <c r="J56471" s="169"/>
    </row>
    <row r="56472" spans="10:10" ht="13">
      <c r="J56472" s="169"/>
    </row>
    <row r="56473" spans="10:10" ht="13">
      <c r="J56473" s="169"/>
    </row>
    <row r="56474" spans="10:10" ht="13">
      <c r="J56474" s="169"/>
    </row>
    <row r="56475" spans="10:10" ht="13">
      <c r="J56475" s="169"/>
    </row>
    <row r="56476" spans="10:10" ht="13">
      <c r="J56476" s="169"/>
    </row>
    <row r="56477" spans="10:10" ht="13">
      <c r="J56477" s="169"/>
    </row>
    <row r="56478" spans="10:10" ht="13">
      <c r="J56478" s="169"/>
    </row>
    <row r="56479" spans="10:10" ht="13">
      <c r="J56479" s="169"/>
    </row>
    <row r="56480" spans="10:10" ht="13">
      <c r="J56480" s="169"/>
    </row>
    <row r="56481" spans="10:10" ht="13">
      <c r="J56481" s="169"/>
    </row>
    <row r="56482" spans="10:10" ht="13">
      <c r="J56482" s="169"/>
    </row>
    <row r="56483" spans="10:10" ht="13">
      <c r="J56483" s="169"/>
    </row>
    <row r="56484" spans="10:10" ht="13">
      <c r="J56484" s="169"/>
    </row>
    <row r="56485" spans="10:10" ht="13">
      <c r="J56485" s="169"/>
    </row>
    <row r="56486" spans="10:10" ht="13">
      <c r="J56486" s="169"/>
    </row>
    <row r="56487" spans="10:10" ht="13">
      <c r="J56487" s="169"/>
    </row>
    <row r="56488" spans="10:10" ht="13">
      <c r="J56488" s="169"/>
    </row>
    <row r="56489" spans="10:10" ht="13">
      <c r="J56489" s="169"/>
    </row>
    <row r="56490" spans="10:10" ht="13">
      <c r="J56490" s="169"/>
    </row>
    <row r="56491" spans="10:10" ht="13">
      <c r="J56491" s="169"/>
    </row>
    <row r="56492" spans="10:10" ht="13">
      <c r="J56492" s="169"/>
    </row>
    <row r="56493" spans="10:10" ht="13">
      <c r="J56493" s="169"/>
    </row>
    <row r="56494" spans="10:10" ht="13">
      <c r="J56494" s="169"/>
    </row>
    <row r="56495" spans="10:10" ht="13">
      <c r="J56495" s="169"/>
    </row>
    <row r="56496" spans="10:10" ht="13">
      <c r="J56496" s="169"/>
    </row>
    <row r="56497" spans="10:10" ht="13">
      <c r="J56497" s="169"/>
    </row>
    <row r="56498" spans="10:10" ht="13">
      <c r="J56498" s="169"/>
    </row>
    <row r="56499" spans="10:10" ht="13">
      <c r="J56499" s="169"/>
    </row>
    <row r="56500" spans="10:10" ht="13">
      <c r="J56500" s="169"/>
    </row>
    <row r="56501" spans="10:10" ht="13">
      <c r="J56501" s="169"/>
    </row>
    <row r="56502" spans="10:10" ht="13">
      <c r="J56502" s="169"/>
    </row>
    <row r="56503" spans="10:10" ht="13">
      <c r="J56503" s="169"/>
    </row>
    <row r="56504" spans="10:10" ht="13">
      <c r="J56504" s="169"/>
    </row>
    <row r="56505" spans="10:10" ht="13">
      <c r="J56505" s="169"/>
    </row>
    <row r="56506" spans="10:10" ht="13">
      <c r="J56506" s="169"/>
    </row>
    <row r="56507" spans="10:10" ht="13">
      <c r="J56507" s="169"/>
    </row>
    <row r="56508" spans="10:10" ht="13">
      <c r="J56508" s="169"/>
    </row>
    <row r="56509" spans="10:10" ht="13">
      <c r="J56509" s="169"/>
    </row>
    <row r="56510" spans="10:10" ht="13">
      <c r="J56510" s="169"/>
    </row>
    <row r="56511" spans="10:10" ht="13">
      <c r="J56511" s="169"/>
    </row>
    <row r="56512" spans="10:10" ht="13">
      <c r="J56512" s="169"/>
    </row>
    <row r="56513" spans="10:10" ht="13">
      <c r="J56513" s="169"/>
    </row>
    <row r="56514" spans="10:10" ht="13">
      <c r="J56514" s="169"/>
    </row>
    <row r="56515" spans="10:10" ht="13">
      <c r="J56515" s="169"/>
    </row>
    <row r="56516" spans="10:10" ht="13">
      <c r="J56516" s="169"/>
    </row>
    <row r="56517" spans="10:10" ht="13">
      <c r="J56517" s="169"/>
    </row>
    <row r="56518" spans="10:10" ht="13">
      <c r="J56518" s="169"/>
    </row>
    <row r="56519" spans="10:10" ht="13">
      <c r="J56519" s="169"/>
    </row>
    <row r="56520" spans="10:10" ht="13">
      <c r="J56520" s="169"/>
    </row>
    <row r="56521" spans="10:10" ht="13">
      <c r="J56521" s="169"/>
    </row>
    <row r="56522" spans="10:10" ht="13">
      <c r="J56522" s="169"/>
    </row>
    <row r="56523" spans="10:10" ht="13">
      <c r="J56523" s="169"/>
    </row>
    <row r="56524" spans="10:10" ht="13">
      <c r="J56524" s="169"/>
    </row>
    <row r="56525" spans="10:10" ht="13">
      <c r="J56525" s="169"/>
    </row>
    <row r="56526" spans="10:10" ht="13">
      <c r="J56526" s="169"/>
    </row>
    <row r="56527" spans="10:10" ht="13">
      <c r="J56527" s="169"/>
    </row>
    <row r="56528" spans="10:10" ht="13">
      <c r="J56528" s="169"/>
    </row>
    <row r="56529" spans="10:10" ht="13">
      <c r="J56529" s="169"/>
    </row>
    <row r="56530" spans="10:10" ht="13">
      <c r="J56530" s="169"/>
    </row>
    <row r="56531" spans="10:10" ht="13">
      <c r="J56531" s="169"/>
    </row>
    <row r="56532" spans="10:10" ht="13">
      <c r="J56532" s="169"/>
    </row>
    <row r="56533" spans="10:10" ht="13">
      <c r="J56533" s="169"/>
    </row>
    <row r="56534" spans="10:10" ht="13">
      <c r="J56534" s="169"/>
    </row>
    <row r="56535" spans="10:10" ht="13">
      <c r="J56535" s="169"/>
    </row>
    <row r="56536" spans="10:10" ht="13">
      <c r="J56536" s="169"/>
    </row>
    <row r="56537" spans="10:10" ht="13">
      <c r="J56537" s="169"/>
    </row>
    <row r="56538" spans="10:10" ht="13">
      <c r="J56538" s="169"/>
    </row>
    <row r="56539" spans="10:10" ht="13">
      <c r="J56539" s="169"/>
    </row>
    <row r="56540" spans="10:10" ht="13">
      <c r="J56540" s="169"/>
    </row>
    <row r="56541" spans="10:10" ht="13">
      <c r="J56541" s="169"/>
    </row>
    <row r="56542" spans="10:10" ht="13">
      <c r="J56542" s="169"/>
    </row>
    <row r="56543" spans="10:10" ht="13">
      <c r="J56543" s="169"/>
    </row>
    <row r="56544" spans="10:10" ht="13">
      <c r="J56544" s="169"/>
    </row>
    <row r="56545" spans="10:10" ht="13">
      <c r="J56545" s="169"/>
    </row>
    <row r="56546" spans="10:10" ht="13">
      <c r="J56546" s="169"/>
    </row>
    <row r="56547" spans="10:10" ht="13">
      <c r="J56547" s="169"/>
    </row>
    <row r="56548" spans="10:10" ht="13">
      <c r="J56548" s="169"/>
    </row>
    <row r="56549" spans="10:10" ht="13">
      <c r="J56549" s="169"/>
    </row>
    <row r="56550" spans="10:10" ht="13">
      <c r="J56550" s="169"/>
    </row>
    <row r="56551" spans="10:10" ht="13">
      <c r="J56551" s="169"/>
    </row>
    <row r="56552" spans="10:10" ht="13">
      <c r="J56552" s="169"/>
    </row>
    <row r="56553" spans="10:10" ht="13">
      <c r="J56553" s="169"/>
    </row>
    <row r="56554" spans="10:10" ht="13">
      <c r="J56554" s="169"/>
    </row>
    <row r="56555" spans="10:10" ht="13">
      <c r="J56555" s="169"/>
    </row>
    <row r="56556" spans="10:10" ht="13">
      <c r="J56556" s="169"/>
    </row>
    <row r="56557" spans="10:10" ht="13">
      <c r="J56557" s="169"/>
    </row>
    <row r="56558" spans="10:10" ht="13">
      <c r="J56558" s="169"/>
    </row>
    <row r="56559" spans="10:10" ht="13">
      <c r="J56559" s="169"/>
    </row>
    <row r="56560" spans="10:10" ht="13">
      <c r="J56560" s="169"/>
    </row>
    <row r="56561" spans="10:10" ht="13">
      <c r="J56561" s="169"/>
    </row>
    <row r="56562" spans="10:10" ht="13">
      <c r="J56562" s="169"/>
    </row>
    <row r="56563" spans="10:10" ht="13">
      <c r="J56563" s="169"/>
    </row>
    <row r="56564" spans="10:10" ht="13">
      <c r="J56564" s="169"/>
    </row>
    <row r="56565" spans="10:10" ht="13">
      <c r="J56565" s="169"/>
    </row>
    <row r="56566" spans="10:10" ht="13">
      <c r="J56566" s="169"/>
    </row>
    <row r="56567" spans="10:10" ht="13">
      <c r="J56567" s="169"/>
    </row>
    <row r="56568" spans="10:10" ht="13">
      <c r="J56568" s="169"/>
    </row>
    <row r="56569" spans="10:10" ht="13">
      <c r="J56569" s="169"/>
    </row>
    <row r="56570" spans="10:10" ht="13">
      <c r="J56570" s="169"/>
    </row>
    <row r="56571" spans="10:10" ht="13">
      <c r="J56571" s="169"/>
    </row>
    <row r="56572" spans="10:10" ht="13">
      <c r="J56572" s="169"/>
    </row>
    <row r="56573" spans="10:10" ht="13">
      <c r="J56573" s="169"/>
    </row>
    <row r="56574" spans="10:10" ht="13">
      <c r="J56574" s="169"/>
    </row>
    <row r="56575" spans="10:10" ht="13">
      <c r="J56575" s="169"/>
    </row>
    <row r="56576" spans="10:10" ht="13">
      <c r="J56576" s="169"/>
    </row>
    <row r="56577" spans="10:10" ht="13">
      <c r="J56577" s="169"/>
    </row>
    <row r="56578" spans="10:10" ht="13">
      <c r="J56578" s="169"/>
    </row>
    <row r="56579" spans="10:10" ht="13">
      <c r="J56579" s="169"/>
    </row>
    <row r="56580" spans="10:10" ht="13">
      <c r="J56580" s="169"/>
    </row>
    <row r="56581" spans="10:10" ht="13">
      <c r="J56581" s="169"/>
    </row>
    <row r="56582" spans="10:10" ht="13">
      <c r="J56582" s="169"/>
    </row>
    <row r="56583" spans="10:10" ht="13">
      <c r="J56583" s="169"/>
    </row>
    <row r="56584" spans="10:10" ht="13">
      <c r="J56584" s="169"/>
    </row>
    <row r="56585" spans="10:10" ht="13">
      <c r="J56585" s="169"/>
    </row>
    <row r="56586" spans="10:10" ht="13">
      <c r="J56586" s="169"/>
    </row>
    <row r="56587" spans="10:10" ht="13">
      <c r="J56587" s="169"/>
    </row>
    <row r="56588" spans="10:10" ht="13">
      <c r="J56588" s="169"/>
    </row>
    <row r="56589" spans="10:10" ht="13">
      <c r="J56589" s="169"/>
    </row>
    <row r="56590" spans="10:10" ht="13">
      <c r="J56590" s="169"/>
    </row>
    <row r="56591" spans="10:10" ht="13">
      <c r="J56591" s="169"/>
    </row>
    <row r="56592" spans="10:10" ht="13">
      <c r="J56592" s="169"/>
    </row>
    <row r="56593" spans="10:10" ht="13">
      <c r="J56593" s="169"/>
    </row>
    <row r="56594" spans="10:10" ht="13">
      <c r="J56594" s="169"/>
    </row>
    <row r="56595" spans="10:10" ht="13">
      <c r="J56595" s="169"/>
    </row>
    <row r="56596" spans="10:10" ht="13">
      <c r="J56596" s="169"/>
    </row>
    <row r="56597" spans="10:10" ht="13">
      <c r="J56597" s="169"/>
    </row>
    <row r="56598" spans="10:10" ht="13">
      <c r="J56598" s="169"/>
    </row>
    <row r="56599" spans="10:10" ht="13">
      <c r="J56599" s="169"/>
    </row>
    <row r="56600" spans="10:10" ht="13">
      <c r="J56600" s="169"/>
    </row>
    <row r="56601" spans="10:10" ht="13">
      <c r="J56601" s="169"/>
    </row>
    <row r="56602" spans="10:10" ht="13">
      <c r="J56602" s="169"/>
    </row>
    <row r="56603" spans="10:10" ht="13">
      <c r="J56603" s="169"/>
    </row>
    <row r="56604" spans="10:10" ht="13">
      <c r="J56604" s="169"/>
    </row>
    <row r="56605" spans="10:10" ht="13">
      <c r="J56605" s="169"/>
    </row>
    <row r="56606" spans="10:10" ht="13">
      <c r="J56606" s="169"/>
    </row>
    <row r="56607" spans="10:10" ht="13">
      <c r="J56607" s="169"/>
    </row>
    <row r="56608" spans="10:10" ht="13">
      <c r="J56608" s="169"/>
    </row>
    <row r="56609" spans="10:10" ht="13">
      <c r="J56609" s="169"/>
    </row>
    <row r="56610" spans="10:10" ht="13">
      <c r="J56610" s="169"/>
    </row>
    <row r="56611" spans="10:10" ht="13">
      <c r="J56611" s="169"/>
    </row>
    <row r="56612" spans="10:10" ht="13">
      <c r="J56612" s="169"/>
    </row>
    <row r="56613" spans="10:10" ht="13">
      <c r="J56613" s="169"/>
    </row>
    <row r="56614" spans="10:10" ht="13">
      <c r="J56614" s="169"/>
    </row>
    <row r="56615" spans="10:10" ht="13">
      <c r="J56615" s="169"/>
    </row>
    <row r="56616" spans="10:10" ht="13">
      <c r="J56616" s="169"/>
    </row>
    <row r="56617" spans="10:10" ht="13">
      <c r="J56617" s="169"/>
    </row>
    <row r="56618" spans="10:10" ht="13">
      <c r="J56618" s="169"/>
    </row>
    <row r="56619" spans="10:10" ht="13">
      <c r="J56619" s="169"/>
    </row>
    <row r="56620" spans="10:10" ht="13">
      <c r="J56620" s="169"/>
    </row>
    <row r="56621" spans="10:10" ht="13">
      <c r="J56621" s="169"/>
    </row>
    <row r="56622" spans="10:10" ht="13">
      <c r="J56622" s="169"/>
    </row>
    <row r="56623" spans="10:10" ht="13">
      <c r="J56623" s="169"/>
    </row>
    <row r="56624" spans="10:10" ht="13">
      <c r="J56624" s="169"/>
    </row>
    <row r="56625" spans="10:10" ht="13">
      <c r="J56625" s="169"/>
    </row>
    <row r="56626" spans="10:10" ht="13">
      <c r="J56626" s="169"/>
    </row>
    <row r="56627" spans="10:10" ht="13">
      <c r="J56627" s="169"/>
    </row>
    <row r="56628" spans="10:10" ht="13">
      <c r="J56628" s="169"/>
    </row>
    <row r="56629" spans="10:10" ht="13">
      <c r="J56629" s="169"/>
    </row>
    <row r="56630" spans="10:10" ht="13">
      <c r="J56630" s="169"/>
    </row>
    <row r="56631" spans="10:10" ht="13">
      <c r="J56631" s="169"/>
    </row>
    <row r="56632" spans="10:10" ht="13">
      <c r="J56632" s="169"/>
    </row>
    <row r="56633" spans="10:10" ht="13">
      <c r="J56633" s="169"/>
    </row>
    <row r="56634" spans="10:10" ht="13">
      <c r="J56634" s="169"/>
    </row>
    <row r="56635" spans="10:10" ht="13">
      <c r="J56635" s="169"/>
    </row>
    <row r="56636" spans="10:10" ht="13">
      <c r="J56636" s="169"/>
    </row>
    <row r="56637" spans="10:10" ht="13">
      <c r="J56637" s="169"/>
    </row>
    <row r="56638" spans="10:10" ht="13">
      <c r="J56638" s="169"/>
    </row>
    <row r="56639" spans="10:10" ht="13">
      <c r="J56639" s="169"/>
    </row>
    <row r="56640" spans="10:10" ht="13">
      <c r="J56640" s="169"/>
    </row>
    <row r="56641" spans="10:10" ht="13">
      <c r="J56641" s="169"/>
    </row>
    <row r="56642" spans="10:10" ht="13">
      <c r="J56642" s="169"/>
    </row>
    <row r="56643" spans="10:10" ht="13">
      <c r="J56643" s="169"/>
    </row>
    <row r="56644" spans="10:10" ht="13">
      <c r="J56644" s="169"/>
    </row>
    <row r="56645" spans="10:10" ht="13">
      <c r="J56645" s="169"/>
    </row>
    <row r="56646" spans="10:10" ht="13">
      <c r="J56646" s="169"/>
    </row>
    <row r="56647" spans="10:10" ht="13">
      <c r="J56647" s="169"/>
    </row>
    <row r="56648" spans="10:10" ht="13">
      <c r="J56648" s="169"/>
    </row>
    <row r="56649" spans="10:10" ht="13">
      <c r="J56649" s="169"/>
    </row>
    <row r="56650" spans="10:10" ht="13">
      <c r="J56650" s="169"/>
    </row>
    <row r="56651" spans="10:10" ht="13">
      <c r="J56651" s="169"/>
    </row>
    <row r="56652" spans="10:10" ht="13">
      <c r="J56652" s="169"/>
    </row>
    <row r="56653" spans="10:10" ht="13">
      <c r="J56653" s="169"/>
    </row>
    <row r="56654" spans="10:10" ht="13">
      <c r="J56654" s="169"/>
    </row>
    <row r="56655" spans="10:10" ht="13">
      <c r="J56655" s="169"/>
    </row>
    <row r="56656" spans="10:10" ht="13">
      <c r="J56656" s="169"/>
    </row>
    <row r="56657" spans="10:10" ht="13">
      <c r="J56657" s="169"/>
    </row>
    <row r="56658" spans="10:10" ht="13">
      <c r="J56658" s="169"/>
    </row>
    <row r="56659" spans="10:10" ht="13">
      <c r="J56659" s="169"/>
    </row>
    <row r="56660" spans="10:10" ht="13">
      <c r="J56660" s="169"/>
    </row>
    <row r="56661" spans="10:10" ht="13">
      <c r="J56661" s="169"/>
    </row>
    <row r="56662" spans="10:10" ht="13">
      <c r="J56662" s="169"/>
    </row>
    <row r="56663" spans="10:10" ht="13">
      <c r="J56663" s="169"/>
    </row>
    <row r="56664" spans="10:10" ht="13">
      <c r="J56664" s="169"/>
    </row>
    <row r="56665" spans="10:10" ht="13">
      <c r="J56665" s="169"/>
    </row>
    <row r="56666" spans="10:10" ht="13">
      <c r="J56666" s="169"/>
    </row>
    <row r="56667" spans="10:10" ht="13">
      <c r="J56667" s="169"/>
    </row>
    <row r="56668" spans="10:10" ht="13">
      <c r="J56668" s="169"/>
    </row>
    <row r="56669" spans="10:10" ht="13">
      <c r="J56669" s="169"/>
    </row>
    <row r="56670" spans="10:10" ht="13">
      <c r="J56670" s="169"/>
    </row>
    <row r="56671" spans="10:10" ht="13">
      <c r="J56671" s="169"/>
    </row>
    <row r="56672" spans="10:10" ht="13">
      <c r="J56672" s="169"/>
    </row>
    <row r="56673" spans="10:10" ht="13">
      <c r="J56673" s="169"/>
    </row>
    <row r="56674" spans="10:10" ht="13">
      <c r="J56674" s="169"/>
    </row>
    <row r="56675" spans="10:10" ht="13">
      <c r="J56675" s="169"/>
    </row>
    <row r="56676" spans="10:10" ht="13">
      <c r="J56676" s="169"/>
    </row>
    <row r="56677" spans="10:10" ht="13">
      <c r="J56677" s="169"/>
    </row>
    <row r="56678" spans="10:10" ht="13">
      <c r="J56678" s="169"/>
    </row>
    <row r="56679" spans="10:10" ht="13">
      <c r="J56679" s="169"/>
    </row>
    <row r="56680" spans="10:10" ht="13">
      <c r="J56680" s="169"/>
    </row>
    <row r="56681" spans="10:10" ht="13">
      <c r="J56681" s="169"/>
    </row>
    <row r="56682" spans="10:10" ht="13">
      <c r="J56682" s="169"/>
    </row>
    <row r="56683" spans="10:10" ht="13">
      <c r="J56683" s="169"/>
    </row>
    <row r="56684" spans="10:10" ht="13">
      <c r="J56684" s="169"/>
    </row>
    <row r="56685" spans="10:10" ht="13">
      <c r="J56685" s="169"/>
    </row>
    <row r="56686" spans="10:10" ht="13">
      <c r="J56686" s="169"/>
    </row>
    <row r="56687" spans="10:10" ht="13">
      <c r="J56687" s="169"/>
    </row>
    <row r="56688" spans="10:10" ht="13">
      <c r="J56688" s="169"/>
    </row>
    <row r="56689" spans="10:10" ht="13">
      <c r="J56689" s="169"/>
    </row>
    <row r="56690" spans="10:10" ht="13">
      <c r="J56690" s="169"/>
    </row>
    <row r="56691" spans="10:10" ht="13">
      <c r="J56691" s="169"/>
    </row>
    <row r="56692" spans="10:10" ht="13">
      <c r="J56692" s="169"/>
    </row>
    <row r="56693" spans="10:10" ht="13">
      <c r="J56693" s="169"/>
    </row>
    <row r="56694" spans="10:10" ht="13">
      <c r="J56694" s="169"/>
    </row>
    <row r="56695" spans="10:10" ht="13">
      <c r="J56695" s="169"/>
    </row>
    <row r="56696" spans="10:10" ht="13">
      <c r="J56696" s="169"/>
    </row>
    <row r="56697" spans="10:10" ht="13">
      <c r="J56697" s="169"/>
    </row>
    <row r="56698" spans="10:10" ht="13">
      <c r="J56698" s="169"/>
    </row>
    <row r="56699" spans="10:10" ht="13">
      <c r="J56699" s="169"/>
    </row>
    <row r="56700" spans="10:10" ht="13">
      <c r="J56700" s="169"/>
    </row>
    <row r="56701" spans="10:10" ht="13">
      <c r="J56701" s="169"/>
    </row>
    <row r="56702" spans="10:10" ht="13">
      <c r="J56702" s="169"/>
    </row>
    <row r="56703" spans="10:10" ht="13">
      <c r="J56703" s="169"/>
    </row>
    <row r="56704" spans="10:10" ht="13">
      <c r="J56704" s="169"/>
    </row>
    <row r="56705" spans="10:10" ht="13">
      <c r="J56705" s="169"/>
    </row>
    <row r="56706" spans="10:10" ht="13">
      <c r="J56706" s="169"/>
    </row>
    <row r="56707" spans="10:10" ht="13">
      <c r="J56707" s="169"/>
    </row>
    <row r="56708" spans="10:10" ht="13">
      <c r="J56708" s="169"/>
    </row>
    <row r="56709" spans="10:10" ht="13">
      <c r="J56709" s="169"/>
    </row>
    <row r="56710" spans="10:10" ht="13">
      <c r="J56710" s="169"/>
    </row>
    <row r="56711" spans="10:10" ht="13">
      <c r="J56711" s="169"/>
    </row>
    <row r="56712" spans="10:10" ht="13">
      <c r="J56712" s="169"/>
    </row>
    <row r="56713" spans="10:10" ht="13">
      <c r="J56713" s="169"/>
    </row>
    <row r="56714" spans="10:10" ht="13">
      <c r="J56714" s="169"/>
    </row>
    <row r="56715" spans="10:10" ht="13">
      <c r="J56715" s="169"/>
    </row>
    <row r="56716" spans="10:10" ht="13">
      <c r="J56716" s="169"/>
    </row>
    <row r="56717" spans="10:10" ht="13">
      <c r="J56717" s="169"/>
    </row>
    <row r="56718" spans="10:10" ht="13">
      <c r="J56718" s="169"/>
    </row>
    <row r="56719" spans="10:10" ht="13">
      <c r="J56719" s="169"/>
    </row>
    <row r="56720" spans="10:10" ht="13">
      <c r="J56720" s="169"/>
    </row>
    <row r="56721" spans="10:10" ht="13">
      <c r="J56721" s="169"/>
    </row>
    <row r="56722" spans="10:10" ht="13">
      <c r="J56722" s="169"/>
    </row>
    <row r="56723" spans="10:10" ht="13">
      <c r="J56723" s="169"/>
    </row>
    <row r="56724" spans="10:10" ht="13">
      <c r="J56724" s="169"/>
    </row>
    <row r="56725" spans="10:10" ht="13">
      <c r="J56725" s="169"/>
    </row>
    <row r="56726" spans="10:10" ht="13">
      <c r="J56726" s="169"/>
    </row>
    <row r="56727" spans="10:10" ht="13">
      <c r="J56727" s="169"/>
    </row>
    <row r="56728" spans="10:10" ht="13">
      <c r="J56728" s="169"/>
    </row>
    <row r="56729" spans="10:10" ht="13">
      <c r="J56729" s="169"/>
    </row>
    <row r="56730" spans="10:10" ht="13">
      <c r="J56730" s="169"/>
    </row>
    <row r="56731" spans="10:10" ht="13">
      <c r="J56731" s="169"/>
    </row>
    <row r="56732" spans="10:10" ht="13">
      <c r="J56732" s="169"/>
    </row>
    <row r="56733" spans="10:10" ht="13">
      <c r="J56733" s="169"/>
    </row>
    <row r="56734" spans="10:10" ht="13">
      <c r="J56734" s="169"/>
    </row>
    <row r="56735" spans="10:10" ht="13">
      <c r="J56735" s="169"/>
    </row>
    <row r="56736" spans="10:10" ht="13">
      <c r="J56736" s="169"/>
    </row>
    <row r="56737" spans="10:10" ht="13">
      <c r="J56737" s="169"/>
    </row>
    <row r="56738" spans="10:10" ht="13">
      <c r="J56738" s="169"/>
    </row>
    <row r="56739" spans="10:10" ht="13">
      <c r="J56739" s="169"/>
    </row>
    <row r="56740" spans="10:10" ht="13">
      <c r="J56740" s="169"/>
    </row>
    <row r="56741" spans="10:10" ht="13">
      <c r="J56741" s="169"/>
    </row>
    <row r="56742" spans="10:10" ht="13">
      <c r="J56742" s="169"/>
    </row>
    <row r="56743" spans="10:10" ht="13">
      <c r="J56743" s="169"/>
    </row>
    <row r="56744" spans="10:10" ht="13">
      <c r="J56744" s="169"/>
    </row>
    <row r="56745" spans="10:10" ht="13">
      <c r="J56745" s="169"/>
    </row>
    <row r="56746" spans="10:10" ht="13">
      <c r="J56746" s="169"/>
    </row>
    <row r="56747" spans="10:10" ht="13">
      <c r="J56747" s="169"/>
    </row>
    <row r="56748" spans="10:10" ht="13">
      <c r="J56748" s="169"/>
    </row>
    <row r="56749" spans="10:10" ht="13">
      <c r="J56749" s="169"/>
    </row>
    <row r="56750" spans="10:10" ht="13">
      <c r="J56750" s="169"/>
    </row>
    <row r="56751" spans="10:10" ht="13">
      <c r="J56751" s="169"/>
    </row>
    <row r="56752" spans="10:10" ht="13">
      <c r="J56752" s="169"/>
    </row>
    <row r="56753" spans="10:10" ht="13">
      <c r="J56753" s="169"/>
    </row>
    <row r="56754" spans="10:10" ht="13">
      <c r="J56754" s="169"/>
    </row>
    <row r="56755" spans="10:10" ht="13">
      <c r="J56755" s="169"/>
    </row>
    <row r="56756" spans="10:10" ht="13">
      <c r="J56756" s="169"/>
    </row>
    <row r="56757" spans="10:10" ht="13">
      <c r="J56757" s="169"/>
    </row>
    <row r="56758" spans="10:10" ht="13">
      <c r="J56758" s="169"/>
    </row>
    <row r="56759" spans="10:10" ht="13">
      <c r="J56759" s="169"/>
    </row>
    <row r="56760" spans="10:10" ht="13">
      <c r="J56760" s="169"/>
    </row>
    <row r="56761" spans="10:10" ht="13">
      <c r="J56761" s="169"/>
    </row>
    <row r="56762" spans="10:10" ht="13">
      <c r="J56762" s="169"/>
    </row>
    <row r="56763" spans="10:10" ht="13">
      <c r="J56763" s="169"/>
    </row>
    <row r="56764" spans="10:10" ht="13">
      <c r="J56764" s="169"/>
    </row>
    <row r="56765" spans="10:10" ht="13">
      <c r="J56765" s="169"/>
    </row>
    <row r="56766" spans="10:10" ht="13">
      <c r="J56766" s="169"/>
    </row>
    <row r="56767" spans="10:10" ht="13">
      <c r="J56767" s="169"/>
    </row>
    <row r="56768" spans="10:10" ht="13">
      <c r="J56768" s="169"/>
    </row>
    <row r="56769" spans="10:10" ht="13">
      <c r="J56769" s="169"/>
    </row>
    <row r="56770" spans="10:10" ht="13">
      <c r="J56770" s="169"/>
    </row>
    <row r="56771" spans="10:10" ht="13">
      <c r="J56771" s="169"/>
    </row>
    <row r="56772" spans="10:10" ht="13">
      <c r="J56772" s="169"/>
    </row>
    <row r="56773" spans="10:10" ht="13">
      <c r="J56773" s="169"/>
    </row>
    <row r="56774" spans="10:10" ht="13">
      <c r="J56774" s="169"/>
    </row>
    <row r="56775" spans="10:10" ht="13">
      <c r="J56775" s="169"/>
    </row>
    <row r="56776" spans="10:10" ht="13">
      <c r="J56776" s="169"/>
    </row>
    <row r="56777" spans="10:10" ht="13">
      <c r="J56777" s="169"/>
    </row>
    <row r="56778" spans="10:10" ht="13">
      <c r="J56778" s="169"/>
    </row>
    <row r="56779" spans="10:10" ht="13">
      <c r="J56779" s="169"/>
    </row>
    <row r="56780" spans="10:10" ht="13">
      <c r="J56780" s="169"/>
    </row>
    <row r="56781" spans="10:10" ht="13">
      <c r="J56781" s="169"/>
    </row>
    <row r="56782" spans="10:10" ht="13">
      <c r="J56782" s="169"/>
    </row>
    <row r="56783" spans="10:10" ht="13">
      <c r="J56783" s="169"/>
    </row>
    <row r="56784" spans="10:10" ht="13">
      <c r="J56784" s="169"/>
    </row>
    <row r="56785" spans="10:10" ht="13">
      <c r="J56785" s="169"/>
    </row>
    <row r="56786" spans="10:10" ht="13">
      <c r="J56786" s="169"/>
    </row>
    <row r="56787" spans="10:10" ht="13">
      <c r="J56787" s="169"/>
    </row>
    <row r="56788" spans="10:10" ht="13">
      <c r="J56788" s="169"/>
    </row>
    <row r="56789" spans="10:10" ht="13">
      <c r="J56789" s="169"/>
    </row>
    <row r="56790" spans="10:10" ht="13">
      <c r="J56790" s="169"/>
    </row>
    <row r="56791" spans="10:10" ht="13">
      <c r="J56791" s="169"/>
    </row>
    <row r="56792" spans="10:10" ht="13">
      <c r="J56792" s="169"/>
    </row>
    <row r="56793" spans="10:10" ht="13">
      <c r="J56793" s="169"/>
    </row>
    <row r="56794" spans="10:10" ht="13">
      <c r="J56794" s="169"/>
    </row>
    <row r="56795" spans="10:10" ht="13">
      <c r="J56795" s="169"/>
    </row>
    <row r="56796" spans="10:10" ht="13">
      <c r="J56796" s="169"/>
    </row>
    <row r="56797" spans="10:10" ht="13">
      <c r="J56797" s="169"/>
    </row>
    <row r="56798" spans="10:10" ht="13">
      <c r="J56798" s="169"/>
    </row>
    <row r="56799" spans="10:10" ht="13">
      <c r="J56799" s="169"/>
    </row>
    <row r="56800" spans="10:10" ht="13">
      <c r="J56800" s="169"/>
    </row>
    <row r="56801" spans="10:10" ht="13">
      <c r="J56801" s="169"/>
    </row>
    <row r="56802" spans="10:10" ht="13">
      <c r="J56802" s="169"/>
    </row>
    <row r="56803" spans="10:10" ht="13">
      <c r="J56803" s="169"/>
    </row>
    <row r="56804" spans="10:10" ht="13">
      <c r="J56804" s="169"/>
    </row>
    <row r="56805" spans="10:10" ht="13">
      <c r="J56805" s="169"/>
    </row>
    <row r="56806" spans="10:10" ht="13">
      <c r="J56806" s="169"/>
    </row>
    <row r="56807" spans="10:10" ht="13">
      <c r="J56807" s="169"/>
    </row>
    <row r="56808" spans="10:10" ht="13">
      <c r="J56808" s="169"/>
    </row>
    <row r="56809" spans="10:10" ht="13">
      <c r="J56809" s="169"/>
    </row>
    <row r="56810" spans="10:10" ht="13">
      <c r="J56810" s="169"/>
    </row>
    <row r="56811" spans="10:10" ht="13">
      <c r="J56811" s="169"/>
    </row>
    <row r="56812" spans="10:10" ht="13">
      <c r="J56812" s="169"/>
    </row>
    <row r="56813" spans="10:10" ht="13">
      <c r="J56813" s="169"/>
    </row>
    <row r="56814" spans="10:10" ht="13">
      <c r="J56814" s="169"/>
    </row>
    <row r="56815" spans="10:10" ht="13">
      <c r="J56815" s="169"/>
    </row>
    <row r="56816" spans="10:10" ht="13">
      <c r="J56816" s="169"/>
    </row>
    <row r="56817" spans="10:10" ht="13">
      <c r="J56817" s="169"/>
    </row>
    <row r="56818" spans="10:10" ht="13">
      <c r="J56818" s="169"/>
    </row>
    <row r="56819" spans="10:10" ht="13">
      <c r="J56819" s="169"/>
    </row>
    <row r="56820" spans="10:10" ht="13">
      <c r="J56820" s="169"/>
    </row>
    <row r="56821" spans="10:10" ht="13">
      <c r="J56821" s="169"/>
    </row>
    <row r="56822" spans="10:10" ht="13">
      <c r="J56822" s="169"/>
    </row>
    <row r="56823" spans="10:10" ht="13">
      <c r="J56823" s="169"/>
    </row>
    <row r="56824" spans="10:10" ht="13">
      <c r="J56824" s="169"/>
    </row>
    <row r="56825" spans="10:10" ht="13">
      <c r="J56825" s="169"/>
    </row>
    <row r="56826" spans="10:10" ht="13">
      <c r="J56826" s="169"/>
    </row>
    <row r="56827" spans="10:10" ht="13">
      <c r="J56827" s="169"/>
    </row>
    <row r="56828" spans="10:10" ht="13">
      <c r="J56828" s="169"/>
    </row>
    <row r="56829" spans="10:10" ht="13">
      <c r="J56829" s="169"/>
    </row>
    <row r="56830" spans="10:10" ht="13">
      <c r="J56830" s="169"/>
    </row>
    <row r="56831" spans="10:10" ht="13">
      <c r="J56831" s="169"/>
    </row>
    <row r="56832" spans="10:10" ht="13">
      <c r="J56832" s="169"/>
    </row>
    <row r="56833" spans="10:10" ht="13">
      <c r="J56833" s="169"/>
    </row>
    <row r="56834" spans="10:10" ht="13">
      <c r="J56834" s="169"/>
    </row>
    <row r="56835" spans="10:10" ht="13">
      <c r="J56835" s="169"/>
    </row>
    <row r="56836" spans="10:10" ht="13">
      <c r="J56836" s="169"/>
    </row>
    <row r="56837" spans="10:10" ht="13">
      <c r="J56837" s="169"/>
    </row>
    <row r="56838" spans="10:10" ht="13">
      <c r="J56838" s="169"/>
    </row>
    <row r="56839" spans="10:10" ht="13">
      <c r="J56839" s="169"/>
    </row>
    <row r="56840" spans="10:10" ht="13">
      <c r="J56840" s="169"/>
    </row>
    <row r="56841" spans="10:10" ht="13">
      <c r="J56841" s="169"/>
    </row>
    <row r="56842" spans="10:10" ht="13">
      <c r="J56842" s="169"/>
    </row>
    <row r="56843" spans="10:10" ht="13">
      <c r="J56843" s="169"/>
    </row>
    <row r="56844" spans="10:10" ht="13">
      <c r="J56844" s="169"/>
    </row>
    <row r="56845" spans="10:10" ht="13">
      <c r="J56845" s="169"/>
    </row>
    <row r="56846" spans="10:10" ht="13">
      <c r="J56846" s="169"/>
    </row>
    <row r="56847" spans="10:10" ht="13">
      <c r="J56847" s="169"/>
    </row>
    <row r="56848" spans="10:10" ht="13">
      <c r="J56848" s="169"/>
    </row>
    <row r="56849" spans="10:10" ht="13">
      <c r="J56849" s="169"/>
    </row>
    <row r="56850" spans="10:10" ht="13">
      <c r="J56850" s="169"/>
    </row>
    <row r="56851" spans="10:10" ht="13">
      <c r="J56851" s="169"/>
    </row>
    <row r="56852" spans="10:10" ht="13">
      <c r="J56852" s="169"/>
    </row>
    <row r="56853" spans="10:10" ht="13">
      <c r="J56853" s="169"/>
    </row>
    <row r="56854" spans="10:10" ht="13">
      <c r="J56854" s="169"/>
    </row>
    <row r="56855" spans="10:10" ht="13">
      <c r="J56855" s="169"/>
    </row>
    <row r="56856" spans="10:10" ht="13">
      <c r="J56856" s="169"/>
    </row>
    <row r="56857" spans="10:10" ht="13">
      <c r="J56857" s="169"/>
    </row>
    <row r="56858" spans="10:10" ht="13">
      <c r="J56858" s="169"/>
    </row>
    <row r="56859" spans="10:10" ht="13">
      <c r="J56859" s="169"/>
    </row>
    <row r="56860" spans="10:10" ht="13">
      <c r="J56860" s="169"/>
    </row>
    <row r="56861" spans="10:10" ht="13">
      <c r="J56861" s="169"/>
    </row>
    <row r="56862" spans="10:10" ht="13">
      <c r="J56862" s="169"/>
    </row>
    <row r="56863" spans="10:10" ht="13">
      <c r="J56863" s="169"/>
    </row>
    <row r="56864" spans="10:10" ht="13">
      <c r="J56864" s="169"/>
    </row>
    <row r="56865" spans="10:10" ht="13">
      <c r="J56865" s="169"/>
    </row>
    <row r="56866" spans="10:10" ht="13">
      <c r="J56866" s="169"/>
    </row>
    <row r="56867" spans="10:10" ht="13">
      <c r="J56867" s="169"/>
    </row>
    <row r="56868" spans="10:10" ht="13">
      <c r="J56868" s="169"/>
    </row>
    <row r="56869" spans="10:10" ht="13">
      <c r="J56869" s="169"/>
    </row>
    <row r="56870" spans="10:10" ht="13">
      <c r="J56870" s="169"/>
    </row>
    <row r="56871" spans="10:10" ht="13">
      <c r="J56871" s="169"/>
    </row>
    <row r="56872" spans="10:10" ht="13">
      <c r="J56872" s="169"/>
    </row>
    <row r="56873" spans="10:10" ht="13">
      <c r="J56873" s="169"/>
    </row>
    <row r="56874" spans="10:10" ht="13">
      <c r="J56874" s="169"/>
    </row>
    <row r="56875" spans="10:10" ht="13">
      <c r="J56875" s="169"/>
    </row>
    <row r="56876" spans="10:10" ht="13">
      <c r="J56876" s="169"/>
    </row>
    <row r="56877" spans="10:10" ht="13">
      <c r="J56877" s="169"/>
    </row>
    <row r="56878" spans="10:10" ht="13">
      <c r="J56878" s="169"/>
    </row>
    <row r="56879" spans="10:10" ht="13">
      <c r="J56879" s="169"/>
    </row>
    <row r="56880" spans="10:10" ht="13">
      <c r="J56880" s="169"/>
    </row>
    <row r="56881" spans="10:10" ht="13">
      <c r="J56881" s="169"/>
    </row>
    <row r="56882" spans="10:10" ht="13">
      <c r="J56882" s="169"/>
    </row>
    <row r="56883" spans="10:10" ht="13">
      <c r="J56883" s="169"/>
    </row>
    <row r="56884" spans="10:10" ht="13">
      <c r="J56884" s="169"/>
    </row>
    <row r="56885" spans="10:10" ht="13">
      <c r="J56885" s="169"/>
    </row>
    <row r="56886" spans="10:10" ht="13">
      <c r="J56886" s="169"/>
    </row>
    <row r="56887" spans="10:10" ht="13">
      <c r="J56887" s="169"/>
    </row>
    <row r="56888" spans="10:10" ht="13">
      <c r="J56888" s="169"/>
    </row>
    <row r="56889" spans="10:10" ht="13">
      <c r="J56889" s="169"/>
    </row>
    <row r="56890" spans="10:10" ht="13">
      <c r="J56890" s="169"/>
    </row>
    <row r="56891" spans="10:10" ht="13">
      <c r="J56891" s="169"/>
    </row>
    <row r="56892" spans="10:10" ht="13">
      <c r="J56892" s="169"/>
    </row>
    <row r="56893" spans="10:10" ht="13">
      <c r="J56893" s="169"/>
    </row>
    <row r="56894" spans="10:10" ht="13">
      <c r="J56894" s="169"/>
    </row>
    <row r="56895" spans="10:10" ht="13">
      <c r="J56895" s="169"/>
    </row>
    <row r="56896" spans="10:10" ht="13">
      <c r="J56896" s="169"/>
    </row>
    <row r="56897" spans="10:10" ht="13">
      <c r="J56897" s="169"/>
    </row>
    <row r="56898" spans="10:10" ht="13">
      <c r="J56898" s="169"/>
    </row>
    <row r="56899" spans="10:10" ht="13">
      <c r="J56899" s="169"/>
    </row>
    <row r="56900" spans="10:10" ht="13">
      <c r="J56900" s="169"/>
    </row>
    <row r="56901" spans="10:10" ht="13">
      <c r="J56901" s="169"/>
    </row>
    <row r="56902" spans="10:10" ht="13">
      <c r="J56902" s="169"/>
    </row>
    <row r="56903" spans="10:10" ht="13">
      <c r="J56903" s="169"/>
    </row>
    <row r="56904" spans="10:10" ht="13">
      <c r="J56904" s="169"/>
    </row>
    <row r="56905" spans="10:10" ht="13">
      <c r="J56905" s="169"/>
    </row>
    <row r="56906" spans="10:10" ht="13">
      <c r="J56906" s="169"/>
    </row>
    <row r="56907" spans="10:10" ht="13">
      <c r="J56907" s="169"/>
    </row>
    <row r="56908" spans="10:10" ht="13">
      <c r="J56908" s="169"/>
    </row>
    <row r="56909" spans="10:10" ht="13">
      <c r="J56909" s="169"/>
    </row>
    <row r="56910" spans="10:10" ht="13">
      <c r="J56910" s="169"/>
    </row>
    <row r="56911" spans="10:10" ht="13">
      <c r="J56911" s="169"/>
    </row>
    <row r="56912" spans="10:10" ht="13">
      <c r="J56912" s="169"/>
    </row>
    <row r="56913" spans="10:10" ht="13">
      <c r="J56913" s="169"/>
    </row>
    <row r="56914" spans="10:10" ht="13">
      <c r="J56914" s="169"/>
    </row>
    <row r="56915" spans="10:10" ht="13">
      <c r="J56915" s="169"/>
    </row>
    <row r="56916" spans="10:10" ht="13">
      <c r="J56916" s="169"/>
    </row>
    <row r="56917" spans="10:10" ht="13">
      <c r="J56917" s="169"/>
    </row>
    <row r="56918" spans="10:10" ht="13">
      <c r="J56918" s="169"/>
    </row>
    <row r="56919" spans="10:10" ht="13">
      <c r="J56919" s="169"/>
    </row>
    <row r="56920" spans="10:10" ht="13">
      <c r="J56920" s="169"/>
    </row>
    <row r="56921" spans="10:10" ht="13">
      <c r="J56921" s="169"/>
    </row>
    <row r="56922" spans="10:10" ht="13">
      <c r="J56922" s="169"/>
    </row>
    <row r="56923" spans="10:10" ht="13">
      <c r="J56923" s="169"/>
    </row>
    <row r="56924" spans="10:10" ht="13">
      <c r="J56924" s="169"/>
    </row>
    <row r="56925" spans="10:10" ht="13">
      <c r="J56925" s="169"/>
    </row>
    <row r="56926" spans="10:10" ht="13">
      <c r="J56926" s="169"/>
    </row>
    <row r="56927" spans="10:10" ht="13">
      <c r="J56927" s="169"/>
    </row>
    <row r="56928" spans="10:10" ht="13">
      <c r="J56928" s="169"/>
    </row>
    <row r="56929" spans="10:10" ht="13">
      <c r="J56929" s="169"/>
    </row>
    <row r="56930" spans="10:10" ht="13">
      <c r="J56930" s="169"/>
    </row>
    <row r="56931" spans="10:10" ht="13">
      <c r="J56931" s="169"/>
    </row>
    <row r="56932" spans="10:10" ht="13">
      <c r="J56932" s="169"/>
    </row>
    <row r="56933" spans="10:10" ht="13">
      <c r="J56933" s="169"/>
    </row>
    <row r="56934" spans="10:10" ht="13">
      <c r="J56934" s="169"/>
    </row>
    <row r="56935" spans="10:10" ht="13">
      <c r="J56935" s="169"/>
    </row>
    <row r="56936" spans="10:10" ht="13">
      <c r="J56936" s="169"/>
    </row>
    <row r="56937" spans="10:10" ht="13">
      <c r="J56937" s="169"/>
    </row>
    <row r="56938" spans="10:10" ht="13">
      <c r="J56938" s="169"/>
    </row>
    <row r="56939" spans="10:10" ht="13">
      <c r="J56939" s="169"/>
    </row>
    <row r="56940" spans="10:10" ht="13">
      <c r="J56940" s="169"/>
    </row>
    <row r="56941" spans="10:10" ht="13">
      <c r="J56941" s="169"/>
    </row>
    <row r="56942" spans="10:10" ht="13">
      <c r="J56942" s="169"/>
    </row>
    <row r="56943" spans="10:10" ht="13">
      <c r="J56943" s="169"/>
    </row>
    <row r="56944" spans="10:10" ht="13">
      <c r="J56944" s="169"/>
    </row>
    <row r="56945" spans="10:10" ht="13">
      <c r="J56945" s="169"/>
    </row>
    <row r="56946" spans="10:10" ht="13">
      <c r="J56946" s="169"/>
    </row>
    <row r="56947" spans="10:10" ht="13">
      <c r="J56947" s="169"/>
    </row>
    <row r="56948" spans="10:10" ht="13">
      <c r="J56948" s="169"/>
    </row>
    <row r="56949" spans="10:10" ht="13">
      <c r="J56949" s="169"/>
    </row>
    <row r="56950" spans="10:10" ht="13">
      <c r="J56950" s="169"/>
    </row>
    <row r="56951" spans="10:10" ht="13">
      <c r="J56951" s="169"/>
    </row>
    <row r="56952" spans="10:10" ht="13">
      <c r="J56952" s="169"/>
    </row>
    <row r="56953" spans="10:10" ht="13">
      <c r="J56953" s="169"/>
    </row>
    <row r="56954" spans="10:10" ht="13">
      <c r="J56954" s="169"/>
    </row>
    <row r="56955" spans="10:10" ht="13">
      <c r="J56955" s="169"/>
    </row>
    <row r="56956" spans="10:10" ht="13">
      <c r="J56956" s="169"/>
    </row>
    <row r="56957" spans="10:10" ht="13">
      <c r="J56957" s="169"/>
    </row>
    <row r="56958" spans="10:10" ht="13">
      <c r="J56958" s="169"/>
    </row>
    <row r="56959" spans="10:10" ht="13">
      <c r="J56959" s="169"/>
    </row>
    <row r="56960" spans="10:10" ht="13">
      <c r="J56960" s="169"/>
    </row>
    <row r="56961" spans="10:10" ht="13">
      <c r="J56961" s="169"/>
    </row>
    <row r="56962" spans="10:10" ht="13">
      <c r="J56962" s="169"/>
    </row>
    <row r="56963" spans="10:10" ht="13">
      <c r="J56963" s="169"/>
    </row>
    <row r="56964" spans="10:10" ht="13">
      <c r="J56964" s="169"/>
    </row>
    <row r="56965" spans="10:10" ht="13">
      <c r="J56965" s="169"/>
    </row>
    <row r="56966" spans="10:10" ht="13">
      <c r="J56966" s="169"/>
    </row>
    <row r="56967" spans="10:10" ht="13">
      <c r="J56967" s="169"/>
    </row>
    <row r="56968" spans="10:10" ht="13">
      <c r="J56968" s="169"/>
    </row>
    <row r="56969" spans="10:10" ht="13">
      <c r="J56969" s="169"/>
    </row>
    <row r="56970" spans="10:10" ht="13">
      <c r="J56970" s="169"/>
    </row>
    <row r="56971" spans="10:10" ht="13">
      <c r="J56971" s="169"/>
    </row>
    <row r="56972" spans="10:10" ht="13">
      <c r="J56972" s="169"/>
    </row>
    <row r="56973" spans="10:10" ht="13">
      <c r="J56973" s="169"/>
    </row>
    <row r="56974" spans="10:10" ht="13">
      <c r="J56974" s="169"/>
    </row>
    <row r="56975" spans="10:10" ht="13">
      <c r="J56975" s="169"/>
    </row>
    <row r="56976" spans="10:10" ht="13">
      <c r="J56976" s="169"/>
    </row>
    <row r="56977" spans="10:10" ht="13">
      <c r="J56977" s="169"/>
    </row>
    <row r="56978" spans="10:10" ht="13">
      <c r="J56978" s="169"/>
    </row>
    <row r="56979" spans="10:10" ht="13">
      <c r="J56979" s="169"/>
    </row>
    <row r="56980" spans="10:10" ht="13">
      <c r="J56980" s="169"/>
    </row>
    <row r="56981" spans="10:10" ht="13">
      <c r="J56981" s="169"/>
    </row>
    <row r="56982" spans="10:10" ht="13">
      <c r="J56982" s="169"/>
    </row>
    <row r="56983" spans="10:10" ht="13">
      <c r="J56983" s="169"/>
    </row>
    <row r="56984" spans="10:10" ht="13">
      <c r="J56984" s="169"/>
    </row>
    <row r="56985" spans="10:10" ht="13">
      <c r="J56985" s="169"/>
    </row>
    <row r="56986" spans="10:10" ht="13">
      <c r="J56986" s="169"/>
    </row>
    <row r="56987" spans="10:10" ht="13">
      <c r="J56987" s="169"/>
    </row>
    <row r="56988" spans="10:10" ht="13">
      <c r="J56988" s="169"/>
    </row>
    <row r="56989" spans="10:10" ht="13">
      <c r="J56989" s="169"/>
    </row>
    <row r="56990" spans="10:10" ht="13">
      <c r="J56990" s="169"/>
    </row>
    <row r="56991" spans="10:10" ht="13">
      <c r="J56991" s="169"/>
    </row>
    <row r="56992" spans="10:10" ht="13">
      <c r="J56992" s="169"/>
    </row>
    <row r="56993" spans="10:10" ht="13">
      <c r="J56993" s="169"/>
    </row>
    <row r="56994" spans="10:10" ht="13">
      <c r="J56994" s="169"/>
    </row>
    <row r="56995" spans="10:10" ht="13">
      <c r="J56995" s="169"/>
    </row>
    <row r="56996" spans="10:10" ht="13">
      <c r="J56996" s="169"/>
    </row>
    <row r="56997" spans="10:10" ht="13">
      <c r="J56997" s="169"/>
    </row>
    <row r="56998" spans="10:10" ht="13">
      <c r="J56998" s="169"/>
    </row>
    <row r="56999" spans="10:10" ht="13">
      <c r="J56999" s="169"/>
    </row>
    <row r="57000" spans="10:10" ht="13">
      <c r="J57000" s="169"/>
    </row>
    <row r="57001" spans="10:10" ht="13">
      <c r="J57001" s="169"/>
    </row>
    <row r="57002" spans="10:10" ht="13">
      <c r="J57002" s="169"/>
    </row>
    <row r="57003" spans="10:10" ht="13">
      <c r="J57003" s="169"/>
    </row>
    <row r="57004" spans="10:10" ht="13">
      <c r="J57004" s="169"/>
    </row>
    <row r="57005" spans="10:10" ht="13">
      <c r="J57005" s="169"/>
    </row>
    <row r="57006" spans="10:10" ht="13">
      <c r="J57006" s="169"/>
    </row>
    <row r="57007" spans="10:10" ht="13">
      <c r="J57007" s="169"/>
    </row>
    <row r="57008" spans="10:10" ht="13">
      <c r="J57008" s="169"/>
    </row>
    <row r="57009" spans="10:10" ht="13">
      <c r="J57009" s="169"/>
    </row>
    <row r="57010" spans="10:10" ht="13">
      <c r="J57010" s="169"/>
    </row>
    <row r="57011" spans="10:10" ht="13">
      <c r="J57011" s="169"/>
    </row>
    <row r="57012" spans="10:10" ht="13">
      <c r="J57012" s="169"/>
    </row>
    <row r="57013" spans="10:10" ht="13">
      <c r="J57013" s="169"/>
    </row>
    <row r="57014" spans="10:10" ht="13">
      <c r="J57014" s="169"/>
    </row>
    <row r="57015" spans="10:10" ht="13">
      <c r="J57015" s="169"/>
    </row>
    <row r="57016" spans="10:10" ht="13">
      <c r="J57016" s="169"/>
    </row>
    <row r="57017" spans="10:10" ht="13">
      <c r="J57017" s="169"/>
    </row>
    <row r="57018" spans="10:10" ht="13">
      <c r="J57018" s="169"/>
    </row>
    <row r="57019" spans="10:10" ht="13">
      <c r="J57019" s="169"/>
    </row>
    <row r="57020" spans="10:10" ht="13">
      <c r="J57020" s="169"/>
    </row>
    <row r="57021" spans="10:10" ht="13">
      <c r="J57021" s="169"/>
    </row>
    <row r="57022" spans="10:10" ht="13">
      <c r="J57022" s="169"/>
    </row>
    <row r="57023" spans="10:10" ht="13">
      <c r="J57023" s="169"/>
    </row>
    <row r="57024" spans="10:10" ht="13">
      <c r="J57024" s="169"/>
    </row>
    <row r="57025" spans="10:10" ht="13">
      <c r="J57025" s="169"/>
    </row>
    <row r="57026" spans="10:10" ht="13">
      <c r="J57026" s="169"/>
    </row>
    <row r="57027" spans="10:10" ht="13">
      <c r="J57027" s="169"/>
    </row>
    <row r="57028" spans="10:10" ht="13">
      <c r="J57028" s="169"/>
    </row>
    <row r="57029" spans="10:10" ht="13">
      <c r="J57029" s="169"/>
    </row>
    <row r="57030" spans="10:10" ht="13">
      <c r="J57030" s="169"/>
    </row>
    <row r="57031" spans="10:10" ht="13">
      <c r="J57031" s="169"/>
    </row>
    <row r="57032" spans="10:10" ht="13">
      <c r="J57032" s="169"/>
    </row>
    <row r="57033" spans="10:10" ht="13">
      <c r="J57033" s="169"/>
    </row>
    <row r="57034" spans="10:10" ht="13">
      <c r="J57034" s="169"/>
    </row>
    <row r="57035" spans="10:10" ht="13">
      <c r="J57035" s="169"/>
    </row>
    <row r="57036" spans="10:10" ht="13">
      <c r="J57036" s="169"/>
    </row>
    <row r="57037" spans="10:10" ht="13">
      <c r="J57037" s="169"/>
    </row>
    <row r="57038" spans="10:10" ht="13">
      <c r="J57038" s="169"/>
    </row>
    <row r="57039" spans="10:10" ht="13">
      <c r="J57039" s="169"/>
    </row>
    <row r="57040" spans="10:10" ht="13">
      <c r="J57040" s="169"/>
    </row>
    <row r="57041" spans="10:10" ht="13">
      <c r="J57041" s="169"/>
    </row>
    <row r="57042" spans="10:10" ht="13">
      <c r="J57042" s="169"/>
    </row>
    <row r="57043" spans="10:10" ht="13">
      <c r="J57043" s="169"/>
    </row>
    <row r="57044" spans="10:10" ht="13">
      <c r="J57044" s="169"/>
    </row>
    <row r="57045" spans="10:10" ht="13">
      <c r="J57045" s="169"/>
    </row>
    <row r="57046" spans="10:10" ht="13">
      <c r="J57046" s="169"/>
    </row>
    <row r="57047" spans="10:10" ht="13">
      <c r="J57047" s="169"/>
    </row>
    <row r="57048" spans="10:10" ht="13">
      <c r="J57048" s="169"/>
    </row>
    <row r="57049" spans="10:10" ht="13">
      <c r="J57049" s="169"/>
    </row>
    <row r="57050" spans="10:10" ht="13">
      <c r="J57050" s="169"/>
    </row>
    <row r="57051" spans="10:10" ht="13">
      <c r="J57051" s="169"/>
    </row>
    <row r="57052" spans="10:10" ht="13">
      <c r="J57052" s="169"/>
    </row>
    <row r="57053" spans="10:10" ht="13">
      <c r="J57053" s="169"/>
    </row>
    <row r="57054" spans="10:10" ht="13">
      <c r="J57054" s="169"/>
    </row>
    <row r="57055" spans="10:10" ht="13">
      <c r="J57055" s="169"/>
    </row>
    <row r="57056" spans="10:10" ht="13">
      <c r="J57056" s="169"/>
    </row>
    <row r="57057" spans="10:10" ht="13">
      <c r="J57057" s="169"/>
    </row>
    <row r="57058" spans="10:10" ht="13">
      <c r="J57058" s="169"/>
    </row>
    <row r="57059" spans="10:10" ht="13">
      <c r="J57059" s="169"/>
    </row>
    <row r="57060" spans="10:10" ht="13">
      <c r="J57060" s="169"/>
    </row>
    <row r="57061" spans="10:10" ht="13">
      <c r="J57061" s="169"/>
    </row>
    <row r="57062" spans="10:10" ht="13">
      <c r="J57062" s="169"/>
    </row>
    <row r="57063" spans="10:10" ht="13">
      <c r="J57063" s="169"/>
    </row>
    <row r="57064" spans="10:10" ht="13">
      <c r="J57064" s="169"/>
    </row>
    <row r="57065" spans="10:10" ht="13">
      <c r="J57065" s="169"/>
    </row>
    <row r="57066" spans="10:10" ht="13">
      <c r="J57066" s="169"/>
    </row>
    <row r="57067" spans="10:10" ht="13">
      <c r="J57067" s="169"/>
    </row>
    <row r="57068" spans="10:10" ht="13">
      <c r="J57068" s="169"/>
    </row>
    <row r="57069" spans="10:10" ht="13">
      <c r="J57069" s="169"/>
    </row>
    <row r="57070" spans="10:10" ht="13">
      <c r="J57070" s="169"/>
    </row>
    <row r="57071" spans="10:10" ht="13">
      <c r="J57071" s="169"/>
    </row>
    <row r="57072" spans="10:10" ht="13">
      <c r="J57072" s="169"/>
    </row>
    <row r="57073" spans="10:10" ht="13">
      <c r="J57073" s="169"/>
    </row>
    <row r="57074" spans="10:10" ht="13">
      <c r="J57074" s="169"/>
    </row>
    <row r="57075" spans="10:10" ht="13">
      <c r="J57075" s="169"/>
    </row>
    <row r="57076" spans="10:10" ht="13">
      <c r="J57076" s="169"/>
    </row>
    <row r="57077" spans="10:10" ht="13">
      <c r="J57077" s="169"/>
    </row>
    <row r="57078" spans="10:10" ht="13">
      <c r="J57078" s="169"/>
    </row>
    <row r="57079" spans="10:10" ht="13">
      <c r="J57079" s="169"/>
    </row>
    <row r="57080" spans="10:10" ht="13">
      <c r="J57080" s="169"/>
    </row>
    <row r="57081" spans="10:10" ht="13">
      <c r="J57081" s="169"/>
    </row>
    <row r="57082" spans="10:10" ht="13">
      <c r="J57082" s="169"/>
    </row>
    <row r="57083" spans="10:10" ht="13">
      <c r="J57083" s="169"/>
    </row>
    <row r="57084" spans="10:10" ht="13">
      <c r="J57084" s="169"/>
    </row>
    <row r="57085" spans="10:10" ht="13">
      <c r="J57085" s="169"/>
    </row>
    <row r="57086" spans="10:10" ht="13">
      <c r="J57086" s="169"/>
    </row>
    <row r="57087" spans="10:10" ht="13">
      <c r="J57087" s="169"/>
    </row>
    <row r="57088" spans="10:10" ht="13">
      <c r="J57088" s="169"/>
    </row>
    <row r="57089" spans="10:10" ht="13">
      <c r="J57089" s="169"/>
    </row>
    <row r="57090" spans="10:10" ht="13">
      <c r="J57090" s="169"/>
    </row>
    <row r="57091" spans="10:10" ht="13">
      <c r="J57091" s="169"/>
    </row>
    <row r="57092" spans="10:10" ht="13">
      <c r="J57092" s="169"/>
    </row>
    <row r="57093" spans="10:10" ht="13">
      <c r="J57093" s="169"/>
    </row>
    <row r="57094" spans="10:10" ht="13">
      <c r="J57094" s="169"/>
    </row>
    <row r="57095" spans="10:10" ht="13">
      <c r="J57095" s="169"/>
    </row>
    <row r="57096" spans="10:10" ht="13">
      <c r="J57096" s="169"/>
    </row>
    <row r="57097" spans="10:10" ht="13">
      <c r="J57097" s="169"/>
    </row>
    <row r="57098" spans="10:10" ht="13">
      <c r="J57098" s="169"/>
    </row>
    <row r="57099" spans="10:10" ht="13">
      <c r="J57099" s="169"/>
    </row>
    <row r="57100" spans="10:10" ht="13">
      <c r="J57100" s="169"/>
    </row>
    <row r="57101" spans="10:10" ht="13">
      <c r="J57101" s="169"/>
    </row>
    <row r="57102" spans="10:10" ht="13">
      <c r="J57102" s="169"/>
    </row>
    <row r="57103" spans="10:10" ht="13">
      <c r="J57103" s="169"/>
    </row>
    <row r="57104" spans="10:10" ht="13">
      <c r="J57104" s="169"/>
    </row>
    <row r="57105" spans="10:10" ht="13">
      <c r="J57105" s="169"/>
    </row>
    <row r="57106" spans="10:10" ht="13">
      <c r="J57106" s="169"/>
    </row>
    <row r="57107" spans="10:10" ht="13">
      <c r="J57107" s="169"/>
    </row>
    <row r="57108" spans="10:10" ht="13">
      <c r="J57108" s="169"/>
    </row>
    <row r="57109" spans="10:10" ht="13">
      <c r="J57109" s="169"/>
    </row>
    <row r="57110" spans="10:10" ht="13">
      <c r="J57110" s="169"/>
    </row>
    <row r="57111" spans="10:10" ht="13">
      <c r="J57111" s="169"/>
    </row>
    <row r="57112" spans="10:10" ht="13">
      <c r="J57112" s="169"/>
    </row>
    <row r="57113" spans="10:10" ht="13">
      <c r="J57113" s="169"/>
    </row>
    <row r="57114" spans="10:10" ht="13">
      <c r="J57114" s="169"/>
    </row>
    <row r="57115" spans="10:10" ht="13">
      <c r="J57115" s="169"/>
    </row>
    <row r="57116" spans="10:10" ht="13">
      <c r="J57116" s="169"/>
    </row>
    <row r="57117" spans="10:10" ht="13">
      <c r="J57117" s="169"/>
    </row>
    <row r="57118" spans="10:10" ht="13">
      <c r="J57118" s="169"/>
    </row>
    <row r="57119" spans="10:10" ht="13">
      <c r="J57119" s="169"/>
    </row>
    <row r="57120" spans="10:10" ht="13">
      <c r="J57120" s="169"/>
    </row>
    <row r="57121" spans="10:10" ht="13">
      <c r="J57121" s="169"/>
    </row>
    <row r="57122" spans="10:10" ht="13">
      <c r="J57122" s="169"/>
    </row>
    <row r="57123" spans="10:10" ht="13">
      <c r="J57123" s="169"/>
    </row>
    <row r="57124" spans="10:10" ht="13">
      <c r="J57124" s="169"/>
    </row>
    <row r="57125" spans="10:10" ht="13">
      <c r="J57125" s="169"/>
    </row>
    <row r="57126" spans="10:10" ht="13">
      <c r="J57126" s="169"/>
    </row>
    <row r="57127" spans="10:10" ht="13">
      <c r="J57127" s="169"/>
    </row>
    <row r="57128" spans="10:10" ht="13">
      <c r="J57128" s="169"/>
    </row>
    <row r="57129" spans="10:10" ht="13">
      <c r="J57129" s="169"/>
    </row>
    <row r="57130" spans="10:10" ht="13">
      <c r="J57130" s="169"/>
    </row>
    <row r="57131" spans="10:10" ht="13">
      <c r="J57131" s="169"/>
    </row>
    <row r="57132" spans="10:10" ht="13">
      <c r="J57132" s="169"/>
    </row>
    <row r="57133" spans="10:10" ht="13">
      <c r="J57133" s="169"/>
    </row>
    <row r="57134" spans="10:10" ht="13">
      <c r="J57134" s="169"/>
    </row>
    <row r="57135" spans="10:10" ht="13">
      <c r="J57135" s="169"/>
    </row>
    <row r="57136" spans="10:10" ht="13">
      <c r="J57136" s="169"/>
    </row>
    <row r="57137" spans="10:10" ht="13">
      <c r="J57137" s="169"/>
    </row>
    <row r="57138" spans="10:10" ht="13">
      <c r="J57138" s="169"/>
    </row>
    <row r="57139" spans="10:10" ht="13">
      <c r="J57139" s="169"/>
    </row>
    <row r="57140" spans="10:10" ht="13">
      <c r="J57140" s="169"/>
    </row>
    <row r="57141" spans="10:10" ht="13">
      <c r="J57141" s="169"/>
    </row>
    <row r="57142" spans="10:10" ht="13">
      <c r="J57142" s="169"/>
    </row>
    <row r="57143" spans="10:10" ht="13">
      <c r="J57143" s="169"/>
    </row>
    <row r="57144" spans="10:10" ht="13">
      <c r="J57144" s="169"/>
    </row>
    <row r="57145" spans="10:10" ht="13">
      <c r="J57145" s="169"/>
    </row>
    <row r="57146" spans="10:10" ht="13">
      <c r="J57146" s="169"/>
    </row>
    <row r="57147" spans="10:10" ht="13">
      <c r="J57147" s="169"/>
    </row>
    <row r="57148" spans="10:10" ht="13">
      <c r="J57148" s="169"/>
    </row>
    <row r="57149" spans="10:10" ht="13">
      <c r="J57149" s="169"/>
    </row>
    <row r="57150" spans="10:10" ht="13">
      <c r="J57150" s="169"/>
    </row>
    <row r="57151" spans="10:10" ht="13">
      <c r="J57151" s="169"/>
    </row>
    <row r="57152" spans="10:10" ht="13">
      <c r="J57152" s="169"/>
    </row>
    <row r="57153" spans="10:10" ht="13">
      <c r="J57153" s="169"/>
    </row>
    <row r="57154" spans="10:10" ht="13">
      <c r="J57154" s="169"/>
    </row>
    <row r="57155" spans="10:10" ht="13">
      <c r="J57155" s="169"/>
    </row>
    <row r="57156" spans="10:10" ht="13">
      <c r="J57156" s="169"/>
    </row>
    <row r="57157" spans="10:10" ht="13">
      <c r="J57157" s="169"/>
    </row>
    <row r="57158" spans="10:10" ht="13">
      <c r="J57158" s="169"/>
    </row>
    <row r="57159" spans="10:10" ht="13">
      <c r="J57159" s="169"/>
    </row>
    <row r="57160" spans="10:10" ht="13">
      <c r="J57160" s="169"/>
    </row>
    <row r="57161" spans="10:10" ht="13">
      <c r="J57161" s="169"/>
    </row>
    <row r="57162" spans="10:10" ht="13">
      <c r="J57162" s="169"/>
    </row>
    <row r="57163" spans="10:10" ht="13">
      <c r="J57163" s="169"/>
    </row>
    <row r="57164" spans="10:10" ht="13">
      <c r="J57164" s="169"/>
    </row>
    <row r="57165" spans="10:10" ht="13">
      <c r="J57165" s="169"/>
    </row>
    <row r="57166" spans="10:10" ht="13">
      <c r="J57166" s="169"/>
    </row>
    <row r="57167" spans="10:10" ht="13">
      <c r="J57167" s="169"/>
    </row>
    <row r="57168" spans="10:10" ht="13">
      <c r="J57168" s="169"/>
    </row>
    <row r="57169" spans="10:10" ht="13">
      <c r="J57169" s="169"/>
    </row>
    <row r="57170" spans="10:10" ht="13">
      <c r="J57170" s="169"/>
    </row>
    <row r="57171" spans="10:10" ht="13">
      <c r="J57171" s="169"/>
    </row>
    <row r="57172" spans="10:10" ht="13">
      <c r="J57172" s="169"/>
    </row>
    <row r="57173" spans="10:10" ht="13">
      <c r="J57173" s="169"/>
    </row>
    <row r="57174" spans="10:10" ht="13">
      <c r="J57174" s="169"/>
    </row>
    <row r="57175" spans="10:10" ht="13">
      <c r="J57175" s="169"/>
    </row>
    <row r="57176" spans="10:10" ht="13">
      <c r="J57176" s="169"/>
    </row>
    <row r="57177" spans="10:10" ht="13">
      <c r="J57177" s="169"/>
    </row>
    <row r="57178" spans="10:10" ht="13">
      <c r="J57178" s="169"/>
    </row>
    <row r="57179" spans="10:10" ht="13">
      <c r="J57179" s="169"/>
    </row>
    <row r="57180" spans="10:10" ht="13">
      <c r="J57180" s="169"/>
    </row>
    <row r="57181" spans="10:10" ht="13">
      <c r="J57181" s="169"/>
    </row>
    <row r="57182" spans="10:10" ht="13">
      <c r="J57182" s="169"/>
    </row>
    <row r="57183" spans="10:10" ht="13">
      <c r="J57183" s="169"/>
    </row>
    <row r="57184" spans="10:10" ht="13">
      <c r="J57184" s="169"/>
    </row>
    <row r="57185" spans="10:10" ht="13">
      <c r="J57185" s="169"/>
    </row>
    <row r="57186" spans="10:10" ht="13">
      <c r="J57186" s="169"/>
    </row>
    <row r="57187" spans="10:10" ht="13">
      <c r="J57187" s="169"/>
    </row>
    <row r="57188" spans="10:10" ht="13">
      <c r="J57188" s="169"/>
    </row>
    <row r="57189" spans="10:10" ht="13">
      <c r="J57189" s="169"/>
    </row>
    <row r="57190" spans="10:10" ht="13">
      <c r="J57190" s="169"/>
    </row>
    <row r="57191" spans="10:10" ht="13">
      <c r="J57191" s="169"/>
    </row>
    <row r="57192" spans="10:10" ht="13">
      <c r="J57192" s="169"/>
    </row>
    <row r="57193" spans="10:10" ht="13">
      <c r="J57193" s="169"/>
    </row>
    <row r="57194" spans="10:10" ht="13">
      <c r="J57194" s="169"/>
    </row>
    <row r="57195" spans="10:10" ht="13">
      <c r="J57195" s="169"/>
    </row>
    <row r="57196" spans="10:10" ht="13">
      <c r="J57196" s="169"/>
    </row>
    <row r="57197" spans="10:10" ht="13">
      <c r="J57197" s="169"/>
    </row>
    <row r="57198" spans="10:10" ht="13">
      <c r="J57198" s="169"/>
    </row>
    <row r="57199" spans="10:10" ht="13">
      <c r="J57199" s="169"/>
    </row>
    <row r="57200" spans="10:10" ht="13">
      <c r="J57200" s="169"/>
    </row>
    <row r="57201" spans="10:10" ht="13">
      <c r="J57201" s="169"/>
    </row>
    <row r="57202" spans="10:10" ht="13">
      <c r="J57202" s="169"/>
    </row>
    <row r="57203" spans="10:10" ht="13">
      <c r="J57203" s="169"/>
    </row>
    <row r="57204" spans="10:10" ht="13">
      <c r="J57204" s="169"/>
    </row>
    <row r="57205" spans="10:10" ht="13">
      <c r="J57205" s="169"/>
    </row>
    <row r="57206" spans="10:10" ht="13">
      <c r="J57206" s="169"/>
    </row>
    <row r="57207" spans="10:10" ht="13">
      <c r="J57207" s="169"/>
    </row>
    <row r="57208" spans="10:10" ht="13">
      <c r="J57208" s="169"/>
    </row>
    <row r="57209" spans="10:10" ht="13">
      <c r="J57209" s="169"/>
    </row>
    <row r="57210" spans="10:10" ht="13">
      <c r="J57210" s="169"/>
    </row>
    <row r="57211" spans="10:10" ht="13">
      <c r="J57211" s="169"/>
    </row>
    <row r="57212" spans="10:10" ht="13">
      <c r="J57212" s="169"/>
    </row>
    <row r="57213" spans="10:10" ht="13">
      <c r="J57213" s="169"/>
    </row>
    <row r="57214" spans="10:10" ht="13">
      <c r="J57214" s="169"/>
    </row>
    <row r="57215" spans="10:10" ht="13">
      <c r="J57215" s="169"/>
    </row>
    <row r="57216" spans="10:10" ht="13">
      <c r="J57216" s="169"/>
    </row>
    <row r="57217" spans="10:10" ht="13">
      <c r="J57217" s="169"/>
    </row>
    <row r="57218" spans="10:10" ht="13">
      <c r="J57218" s="169"/>
    </row>
    <row r="57219" spans="10:10" ht="13">
      <c r="J57219" s="169"/>
    </row>
    <row r="57220" spans="10:10" ht="13">
      <c r="J57220" s="169"/>
    </row>
    <row r="57221" spans="10:10" ht="13">
      <c r="J57221" s="169"/>
    </row>
    <row r="57222" spans="10:10" ht="13">
      <c r="J57222" s="169"/>
    </row>
    <row r="57223" spans="10:10" ht="13">
      <c r="J57223" s="169"/>
    </row>
    <row r="57224" spans="10:10" ht="13">
      <c r="J57224" s="169"/>
    </row>
    <row r="57225" spans="10:10" ht="13">
      <c r="J57225" s="169"/>
    </row>
    <row r="57226" spans="10:10" ht="13">
      <c r="J57226" s="169"/>
    </row>
    <row r="57227" spans="10:10" ht="13">
      <c r="J57227" s="169"/>
    </row>
    <row r="57228" spans="10:10" ht="13">
      <c r="J57228" s="169"/>
    </row>
    <row r="57229" spans="10:10" ht="13">
      <c r="J57229" s="169"/>
    </row>
    <row r="57230" spans="10:10" ht="13">
      <c r="J57230" s="169"/>
    </row>
    <row r="57231" spans="10:10" ht="13">
      <c r="J57231" s="169"/>
    </row>
    <row r="57232" spans="10:10" ht="13">
      <c r="J57232" s="169"/>
    </row>
    <row r="57233" spans="10:10" ht="13">
      <c r="J57233" s="169"/>
    </row>
    <row r="57234" spans="10:10" ht="13">
      <c r="J57234" s="169"/>
    </row>
    <row r="57235" spans="10:10" ht="13">
      <c r="J57235" s="169"/>
    </row>
    <row r="57236" spans="10:10" ht="13">
      <c r="J57236" s="169"/>
    </row>
    <row r="57237" spans="10:10" ht="13">
      <c r="J57237" s="169"/>
    </row>
    <row r="57238" spans="10:10" ht="13">
      <c r="J57238" s="169"/>
    </row>
    <row r="57239" spans="10:10" ht="13">
      <c r="J57239" s="169"/>
    </row>
    <row r="57240" spans="10:10" ht="13">
      <c r="J57240" s="169"/>
    </row>
    <row r="57241" spans="10:10" ht="13">
      <c r="J57241" s="169"/>
    </row>
    <row r="57242" spans="10:10" ht="13">
      <c r="J57242" s="169"/>
    </row>
    <row r="57243" spans="10:10" ht="13">
      <c r="J57243" s="169"/>
    </row>
    <row r="57244" spans="10:10" ht="13">
      <c r="J57244" s="169"/>
    </row>
    <row r="57245" spans="10:10" ht="13">
      <c r="J57245" s="169"/>
    </row>
    <row r="57246" spans="10:10" ht="13">
      <c r="J57246" s="169"/>
    </row>
    <row r="57247" spans="10:10" ht="13">
      <c r="J57247" s="169"/>
    </row>
    <row r="57248" spans="10:10" ht="13">
      <c r="J57248" s="169"/>
    </row>
    <row r="57249" spans="10:10" ht="13">
      <c r="J57249" s="169"/>
    </row>
    <row r="57250" spans="10:10" ht="13">
      <c r="J57250" s="169"/>
    </row>
    <row r="57251" spans="10:10" ht="13">
      <c r="J57251" s="169"/>
    </row>
    <row r="57252" spans="10:10" ht="13">
      <c r="J57252" s="169"/>
    </row>
    <row r="57253" spans="10:10" ht="13">
      <c r="J57253" s="169"/>
    </row>
    <row r="57254" spans="10:10" ht="13">
      <c r="J57254" s="169"/>
    </row>
    <row r="57255" spans="10:10" ht="13">
      <c r="J57255" s="169"/>
    </row>
    <row r="57256" spans="10:10" ht="13">
      <c r="J57256" s="169"/>
    </row>
    <row r="57257" spans="10:10" ht="13">
      <c r="J57257" s="169"/>
    </row>
    <row r="57258" spans="10:10" ht="13">
      <c r="J57258" s="169"/>
    </row>
    <row r="57259" spans="10:10" ht="13">
      <c r="J57259" s="169"/>
    </row>
    <row r="57260" spans="10:10" ht="13">
      <c r="J57260" s="169"/>
    </row>
    <row r="57261" spans="10:10" ht="13">
      <c r="J57261" s="169"/>
    </row>
    <row r="57262" spans="10:10" ht="13">
      <c r="J57262" s="169"/>
    </row>
    <row r="57263" spans="10:10" ht="13">
      <c r="J57263" s="169"/>
    </row>
    <row r="57264" spans="10:10" ht="13">
      <c r="J57264" s="169"/>
    </row>
    <row r="57265" spans="10:10" ht="13">
      <c r="J57265" s="169"/>
    </row>
    <row r="57266" spans="10:10" ht="13">
      <c r="J57266" s="169"/>
    </row>
    <row r="57267" spans="10:10" ht="13">
      <c r="J57267" s="169"/>
    </row>
    <row r="57268" spans="10:10" ht="13">
      <c r="J57268" s="169"/>
    </row>
    <row r="57269" spans="10:10" ht="13">
      <c r="J57269" s="169"/>
    </row>
    <row r="57270" spans="10:10" ht="13">
      <c r="J57270" s="169"/>
    </row>
    <row r="57271" spans="10:10" ht="13">
      <c r="J57271" s="169"/>
    </row>
    <row r="57272" spans="10:10" ht="13">
      <c r="J57272" s="169"/>
    </row>
    <row r="57273" spans="10:10" ht="13">
      <c r="J57273" s="169"/>
    </row>
    <row r="57274" spans="10:10" ht="13">
      <c r="J57274" s="169"/>
    </row>
    <row r="57275" spans="10:10" ht="13">
      <c r="J57275" s="169"/>
    </row>
    <row r="57276" spans="10:10" ht="13">
      <c r="J57276" s="169"/>
    </row>
    <row r="57277" spans="10:10" ht="13">
      <c r="J57277" s="169"/>
    </row>
    <row r="57278" spans="10:10" ht="13">
      <c r="J57278" s="169"/>
    </row>
    <row r="57279" spans="10:10" ht="13">
      <c r="J57279" s="169"/>
    </row>
    <row r="57280" spans="10:10" ht="13">
      <c r="J57280" s="169"/>
    </row>
    <row r="57281" spans="10:10" ht="13">
      <c r="J57281" s="169"/>
    </row>
    <row r="57282" spans="10:10" ht="13">
      <c r="J57282" s="169"/>
    </row>
    <row r="57283" spans="10:10" ht="13">
      <c r="J57283" s="169"/>
    </row>
    <row r="57284" spans="10:10" ht="13">
      <c r="J57284" s="169"/>
    </row>
    <row r="57285" spans="10:10" ht="13">
      <c r="J57285" s="169"/>
    </row>
    <row r="57286" spans="10:10" ht="13">
      <c r="J57286" s="169"/>
    </row>
    <row r="57287" spans="10:10" ht="13">
      <c r="J57287" s="169"/>
    </row>
    <row r="57288" spans="10:10" ht="13">
      <c r="J57288" s="169"/>
    </row>
    <row r="57289" spans="10:10" ht="13">
      <c r="J57289" s="169"/>
    </row>
    <row r="57290" spans="10:10" ht="13">
      <c r="J57290" s="169"/>
    </row>
    <row r="57291" spans="10:10" ht="13">
      <c r="J57291" s="169"/>
    </row>
    <row r="57292" spans="10:10" ht="13">
      <c r="J57292" s="169"/>
    </row>
    <row r="57293" spans="10:10" ht="13">
      <c r="J57293" s="169"/>
    </row>
    <row r="57294" spans="10:10" ht="13">
      <c r="J57294" s="169"/>
    </row>
    <row r="57295" spans="10:10" ht="13">
      <c r="J57295" s="169"/>
    </row>
    <row r="57296" spans="10:10" ht="13">
      <c r="J57296" s="169"/>
    </row>
    <row r="57297" spans="10:10" ht="13">
      <c r="J57297" s="169"/>
    </row>
    <row r="57298" spans="10:10" ht="13">
      <c r="J57298" s="169"/>
    </row>
    <row r="57299" spans="10:10" ht="13">
      <c r="J57299" s="169"/>
    </row>
    <row r="57300" spans="10:10" ht="13">
      <c r="J57300" s="169"/>
    </row>
    <row r="57301" spans="10:10" ht="13">
      <c r="J57301" s="169"/>
    </row>
    <row r="57302" spans="10:10" ht="13">
      <c r="J57302" s="169"/>
    </row>
    <row r="57303" spans="10:10" ht="13">
      <c r="J57303" s="169"/>
    </row>
    <row r="57304" spans="10:10" ht="13">
      <c r="J57304" s="169"/>
    </row>
    <row r="57305" spans="10:10" ht="13">
      <c r="J57305" s="169"/>
    </row>
    <row r="57306" spans="10:10" ht="13">
      <c r="J57306" s="169"/>
    </row>
    <row r="57307" spans="10:10" ht="13">
      <c r="J57307" s="169"/>
    </row>
    <row r="57308" spans="10:10" ht="13">
      <c r="J57308" s="169"/>
    </row>
    <row r="57309" spans="10:10" ht="13">
      <c r="J57309" s="169"/>
    </row>
    <row r="57310" spans="10:10" ht="13">
      <c r="J57310" s="169"/>
    </row>
    <row r="57311" spans="10:10" ht="13">
      <c r="J57311" s="169"/>
    </row>
    <row r="57312" spans="10:10" ht="13">
      <c r="J57312" s="169"/>
    </row>
    <row r="57313" spans="10:10" ht="13">
      <c r="J57313" s="169"/>
    </row>
    <row r="57314" spans="10:10" ht="13">
      <c r="J57314" s="169"/>
    </row>
    <row r="57315" spans="10:10" ht="13">
      <c r="J57315" s="169"/>
    </row>
    <row r="57316" spans="10:10" ht="13">
      <c r="J57316" s="169"/>
    </row>
    <row r="57317" spans="10:10" ht="13">
      <c r="J57317" s="169"/>
    </row>
    <row r="57318" spans="10:10" ht="13">
      <c r="J57318" s="169"/>
    </row>
    <row r="57319" spans="10:10" ht="13">
      <c r="J57319" s="169"/>
    </row>
    <row r="57320" spans="10:10" ht="13">
      <c r="J57320" s="169"/>
    </row>
    <row r="57321" spans="10:10" ht="13">
      <c r="J57321" s="169"/>
    </row>
    <row r="57322" spans="10:10" ht="13">
      <c r="J57322" s="169"/>
    </row>
    <row r="57323" spans="10:10" ht="13">
      <c r="J57323" s="169"/>
    </row>
    <row r="57324" spans="10:10" ht="13">
      <c r="J57324" s="169"/>
    </row>
    <row r="57325" spans="10:10" ht="13">
      <c r="J57325" s="169"/>
    </row>
    <row r="57326" spans="10:10" ht="13">
      <c r="J57326" s="169"/>
    </row>
    <row r="57327" spans="10:10" ht="13">
      <c r="J57327" s="169"/>
    </row>
    <row r="57328" spans="10:10" ht="13">
      <c r="J57328" s="169"/>
    </row>
    <row r="57329" spans="10:10" ht="13">
      <c r="J57329" s="169"/>
    </row>
    <row r="57330" spans="10:10" ht="13">
      <c r="J57330" s="169"/>
    </row>
    <row r="57331" spans="10:10" ht="13">
      <c r="J57331" s="169"/>
    </row>
    <row r="57332" spans="10:10" ht="13">
      <c r="J57332" s="169"/>
    </row>
    <row r="57333" spans="10:10" ht="13">
      <c r="J57333" s="169"/>
    </row>
    <row r="57334" spans="10:10" ht="13">
      <c r="J57334" s="169"/>
    </row>
    <row r="57335" spans="10:10" ht="13">
      <c r="J57335" s="169"/>
    </row>
    <row r="57336" spans="10:10" ht="13">
      <c r="J57336" s="169"/>
    </row>
    <row r="57337" spans="10:10" ht="13">
      <c r="J57337" s="169"/>
    </row>
    <row r="57338" spans="10:10" ht="13">
      <c r="J57338" s="169"/>
    </row>
    <row r="57339" spans="10:10" ht="13">
      <c r="J57339" s="169"/>
    </row>
    <row r="57340" spans="10:10" ht="13">
      <c r="J57340" s="169"/>
    </row>
    <row r="57341" spans="10:10" ht="13">
      <c r="J57341" s="169"/>
    </row>
    <row r="57342" spans="10:10" ht="13">
      <c r="J57342" s="169"/>
    </row>
    <row r="57343" spans="10:10" ht="13">
      <c r="J57343" s="169"/>
    </row>
    <row r="57344" spans="10:10" ht="13">
      <c r="J57344" s="169"/>
    </row>
    <row r="57345" spans="10:10" ht="13">
      <c r="J57345" s="169"/>
    </row>
    <row r="57346" spans="10:10" ht="13">
      <c r="J57346" s="169"/>
    </row>
    <row r="57347" spans="10:10" ht="13">
      <c r="J57347" s="169"/>
    </row>
    <row r="57348" spans="10:10" ht="13">
      <c r="J57348" s="169"/>
    </row>
    <row r="57349" spans="10:10" ht="13">
      <c r="J57349" s="169"/>
    </row>
    <row r="57350" spans="10:10" ht="13">
      <c r="J57350" s="169"/>
    </row>
    <row r="57351" spans="10:10" ht="13">
      <c r="J57351" s="169"/>
    </row>
    <row r="57352" spans="10:10" ht="13">
      <c r="J57352" s="169"/>
    </row>
    <row r="57353" spans="10:10" ht="13">
      <c r="J57353" s="169"/>
    </row>
    <row r="57354" spans="10:10" ht="13">
      <c r="J57354" s="169"/>
    </row>
    <row r="57355" spans="10:10" ht="13">
      <c r="J57355" s="169"/>
    </row>
    <row r="57356" spans="10:10" ht="13">
      <c r="J57356" s="169"/>
    </row>
    <row r="57357" spans="10:10" ht="13">
      <c r="J57357" s="169"/>
    </row>
    <row r="57358" spans="10:10" ht="13">
      <c r="J57358" s="169"/>
    </row>
    <row r="57359" spans="10:10" ht="13">
      <c r="J57359" s="169"/>
    </row>
    <row r="57360" spans="10:10" ht="13">
      <c r="J57360" s="169"/>
    </row>
    <row r="57361" spans="10:10" ht="13">
      <c r="J57361" s="169"/>
    </row>
    <row r="57362" spans="10:10" ht="13">
      <c r="J57362" s="169"/>
    </row>
    <row r="57363" spans="10:10" ht="13">
      <c r="J57363" s="169"/>
    </row>
    <row r="57364" spans="10:10" ht="13">
      <c r="J57364" s="169"/>
    </row>
    <row r="57365" spans="10:10" ht="13">
      <c r="J57365" s="169"/>
    </row>
    <row r="57366" spans="10:10" ht="13">
      <c r="J57366" s="169"/>
    </row>
    <row r="57367" spans="10:10" ht="13">
      <c r="J57367" s="169"/>
    </row>
    <row r="57368" spans="10:10" ht="13">
      <c r="J57368" s="169"/>
    </row>
    <row r="57369" spans="10:10" ht="13">
      <c r="J57369" s="169"/>
    </row>
    <row r="57370" spans="10:10" ht="13">
      <c r="J57370" s="169"/>
    </row>
    <row r="57371" spans="10:10" ht="13">
      <c r="J57371" s="169"/>
    </row>
    <row r="57372" spans="10:10" ht="13">
      <c r="J57372" s="169"/>
    </row>
    <row r="57373" spans="10:10" ht="13">
      <c r="J57373" s="169"/>
    </row>
    <row r="57374" spans="10:10" ht="13">
      <c r="J57374" s="169"/>
    </row>
    <row r="57375" spans="10:10" ht="13">
      <c r="J57375" s="169"/>
    </row>
    <row r="57376" spans="10:10" ht="13">
      <c r="J57376" s="169"/>
    </row>
    <row r="57377" spans="10:10" ht="13">
      <c r="J57377" s="169"/>
    </row>
    <row r="57378" spans="10:10" ht="13">
      <c r="J57378" s="169"/>
    </row>
    <row r="57379" spans="10:10" ht="13">
      <c r="J57379" s="169"/>
    </row>
    <row r="57380" spans="10:10" ht="13">
      <c r="J57380" s="169"/>
    </row>
    <row r="57381" spans="10:10" ht="13">
      <c r="J57381" s="169"/>
    </row>
    <row r="57382" spans="10:10" ht="13">
      <c r="J57382" s="169"/>
    </row>
    <row r="57383" spans="10:10" ht="13">
      <c r="J57383" s="169"/>
    </row>
    <row r="57384" spans="10:10" ht="13">
      <c r="J57384" s="169"/>
    </row>
    <row r="57385" spans="10:10" ht="13">
      <c r="J57385" s="169"/>
    </row>
    <row r="57386" spans="10:10" ht="13">
      <c r="J57386" s="169"/>
    </row>
    <row r="57387" spans="10:10" ht="13">
      <c r="J57387" s="169"/>
    </row>
    <row r="57388" spans="10:10" ht="13">
      <c r="J57388" s="169"/>
    </row>
    <row r="57389" spans="10:10" ht="13">
      <c r="J57389" s="169"/>
    </row>
    <row r="57390" spans="10:10" ht="13">
      <c r="J57390" s="169"/>
    </row>
    <row r="57391" spans="10:10" ht="13">
      <c r="J57391" s="169"/>
    </row>
    <row r="57392" spans="10:10" ht="13">
      <c r="J57392" s="169"/>
    </row>
    <row r="57393" spans="10:10" ht="13">
      <c r="J57393" s="169"/>
    </row>
    <row r="57394" spans="10:10" ht="13">
      <c r="J57394" s="169"/>
    </row>
    <row r="57395" spans="10:10" ht="13">
      <c r="J57395" s="169"/>
    </row>
    <row r="57396" spans="10:10" ht="13">
      <c r="J57396" s="169"/>
    </row>
    <row r="57397" spans="10:10" ht="13">
      <c r="J57397" s="169"/>
    </row>
    <row r="57398" spans="10:10" ht="13">
      <c r="J57398" s="169"/>
    </row>
    <row r="57399" spans="10:10" ht="13">
      <c r="J57399" s="169"/>
    </row>
    <row r="57400" spans="10:10" ht="13">
      <c r="J57400" s="169"/>
    </row>
    <row r="57401" spans="10:10" ht="13">
      <c r="J57401" s="169"/>
    </row>
    <row r="57402" spans="10:10" ht="13">
      <c r="J57402" s="169"/>
    </row>
    <row r="57403" spans="10:10" ht="13">
      <c r="J57403" s="169"/>
    </row>
    <row r="57404" spans="10:10" ht="13">
      <c r="J57404" s="169"/>
    </row>
    <row r="57405" spans="10:10" ht="13">
      <c r="J57405" s="169"/>
    </row>
    <row r="57406" spans="10:10" ht="13">
      <c r="J57406" s="169"/>
    </row>
    <row r="57407" spans="10:10" ht="13">
      <c r="J57407" s="169"/>
    </row>
    <row r="57408" spans="10:10" ht="13">
      <c r="J57408" s="169"/>
    </row>
    <row r="57409" spans="10:10" ht="13">
      <c r="J57409" s="169"/>
    </row>
    <row r="57410" spans="10:10" ht="13">
      <c r="J57410" s="169"/>
    </row>
    <row r="57411" spans="10:10" ht="13">
      <c r="J57411" s="169"/>
    </row>
    <row r="57412" spans="10:10" ht="13">
      <c r="J57412" s="169"/>
    </row>
    <row r="57413" spans="10:10" ht="13">
      <c r="J57413" s="169"/>
    </row>
    <row r="57414" spans="10:10" ht="13">
      <c r="J57414" s="169"/>
    </row>
    <row r="57415" spans="10:10" ht="13">
      <c r="J57415" s="169"/>
    </row>
    <row r="57416" spans="10:10" ht="13">
      <c r="J57416" s="169"/>
    </row>
    <row r="57417" spans="10:10" ht="13">
      <c r="J57417" s="169"/>
    </row>
    <row r="57418" spans="10:10" ht="13">
      <c r="J57418" s="169"/>
    </row>
    <row r="57419" spans="10:10" ht="13">
      <c r="J57419" s="169"/>
    </row>
    <row r="57420" spans="10:10" ht="13">
      <c r="J57420" s="169"/>
    </row>
    <row r="57421" spans="10:10" ht="13">
      <c r="J57421" s="169"/>
    </row>
    <row r="57422" spans="10:10" ht="13">
      <c r="J57422" s="169"/>
    </row>
    <row r="57423" spans="10:10" ht="13">
      <c r="J57423" s="169"/>
    </row>
    <row r="57424" spans="10:10" ht="13">
      <c r="J57424" s="169"/>
    </row>
    <row r="57425" spans="10:10" ht="13">
      <c r="J57425" s="169"/>
    </row>
    <row r="57426" spans="10:10" ht="13">
      <c r="J57426" s="169"/>
    </row>
    <row r="57427" spans="10:10" ht="13">
      <c r="J57427" s="169"/>
    </row>
    <row r="57428" spans="10:10" ht="13">
      <c r="J57428" s="169"/>
    </row>
    <row r="57429" spans="10:10" ht="13">
      <c r="J57429" s="169"/>
    </row>
    <row r="57430" spans="10:10" ht="13">
      <c r="J57430" s="169"/>
    </row>
    <row r="57431" spans="10:10" ht="13">
      <c r="J57431" s="169"/>
    </row>
    <row r="57432" spans="10:10" ht="13">
      <c r="J57432" s="169"/>
    </row>
    <row r="57433" spans="10:10" ht="13">
      <c r="J57433" s="169"/>
    </row>
    <row r="57434" spans="10:10" ht="13">
      <c r="J57434" s="169"/>
    </row>
    <row r="57435" spans="10:10" ht="13">
      <c r="J57435" s="169"/>
    </row>
    <row r="57436" spans="10:10" ht="13">
      <c r="J57436" s="169"/>
    </row>
    <row r="57437" spans="10:10" ht="13">
      <c r="J57437" s="169"/>
    </row>
    <row r="57438" spans="10:10" ht="13">
      <c r="J57438" s="169"/>
    </row>
    <row r="57439" spans="10:10" ht="13">
      <c r="J57439" s="169"/>
    </row>
    <row r="57440" spans="10:10" ht="13">
      <c r="J57440" s="169"/>
    </row>
    <row r="57441" spans="10:10" ht="13">
      <c r="J57441" s="169"/>
    </row>
    <row r="57442" spans="10:10" ht="13">
      <c r="J57442" s="169"/>
    </row>
    <row r="57443" spans="10:10" ht="13">
      <c r="J57443" s="169"/>
    </row>
    <row r="57444" spans="10:10" ht="13">
      <c r="J57444" s="169"/>
    </row>
    <row r="57445" spans="10:10" ht="13">
      <c r="J57445" s="169"/>
    </row>
    <row r="57446" spans="10:10" ht="13">
      <c r="J57446" s="169"/>
    </row>
    <row r="57447" spans="10:10" ht="13">
      <c r="J57447" s="169"/>
    </row>
    <row r="57448" spans="10:10" ht="13">
      <c r="J57448" s="169"/>
    </row>
    <row r="57449" spans="10:10" ht="13">
      <c r="J57449" s="169"/>
    </row>
    <row r="57450" spans="10:10" ht="13">
      <c r="J57450" s="169"/>
    </row>
    <row r="57451" spans="10:10" ht="13">
      <c r="J57451" s="169"/>
    </row>
    <row r="57452" spans="10:10" ht="13">
      <c r="J57452" s="169"/>
    </row>
    <row r="57453" spans="10:10" ht="13">
      <c r="J57453" s="169"/>
    </row>
    <row r="57454" spans="10:10" ht="13">
      <c r="J57454" s="169"/>
    </row>
    <row r="57455" spans="10:10" ht="13">
      <c r="J57455" s="169"/>
    </row>
    <row r="57456" spans="10:10" ht="13">
      <c r="J57456" s="169"/>
    </row>
    <row r="57457" spans="10:10" ht="13">
      <c r="J57457" s="169"/>
    </row>
    <row r="57458" spans="10:10" ht="13">
      <c r="J57458" s="169"/>
    </row>
    <row r="57459" spans="10:10" ht="13">
      <c r="J57459" s="169"/>
    </row>
    <row r="57460" spans="10:10" ht="13">
      <c r="J57460" s="169"/>
    </row>
    <row r="57461" spans="10:10" ht="13">
      <c r="J57461" s="169"/>
    </row>
    <row r="57462" spans="10:10" ht="13">
      <c r="J57462" s="169"/>
    </row>
    <row r="57463" spans="10:10" ht="13">
      <c r="J57463" s="169"/>
    </row>
    <row r="57464" spans="10:10" ht="13">
      <c r="J57464" s="169"/>
    </row>
    <row r="57465" spans="10:10" ht="13">
      <c r="J57465" s="169"/>
    </row>
    <row r="57466" spans="10:10" ht="13">
      <c r="J57466" s="169"/>
    </row>
    <row r="57467" spans="10:10" ht="13">
      <c r="J57467" s="169"/>
    </row>
    <row r="57468" spans="10:10" ht="13">
      <c r="J57468" s="169"/>
    </row>
    <row r="57469" spans="10:10" ht="13">
      <c r="J57469" s="169"/>
    </row>
    <row r="57470" spans="10:10" ht="13">
      <c r="J57470" s="169"/>
    </row>
    <row r="57471" spans="10:10" ht="13">
      <c r="J57471" s="169"/>
    </row>
    <row r="57472" spans="10:10" ht="13">
      <c r="J57472" s="169"/>
    </row>
    <row r="57473" spans="10:10" ht="13">
      <c r="J57473" s="169"/>
    </row>
    <row r="57474" spans="10:10" ht="13">
      <c r="J57474" s="169"/>
    </row>
    <row r="57475" spans="10:10" ht="13">
      <c r="J57475" s="169"/>
    </row>
    <row r="57476" spans="10:10" ht="13">
      <c r="J57476" s="169"/>
    </row>
    <row r="57477" spans="10:10" ht="13">
      <c r="J57477" s="169"/>
    </row>
    <row r="57478" spans="10:10" ht="13">
      <c r="J57478" s="169"/>
    </row>
    <row r="57479" spans="10:10" ht="13">
      <c r="J57479" s="169"/>
    </row>
    <row r="57480" spans="10:10" ht="13">
      <c r="J57480" s="169"/>
    </row>
    <row r="57481" spans="10:10" ht="13">
      <c r="J57481" s="169"/>
    </row>
    <row r="57482" spans="10:10" ht="13">
      <c r="J57482" s="169"/>
    </row>
    <row r="57483" spans="10:10" ht="13">
      <c r="J57483" s="169"/>
    </row>
    <row r="57484" spans="10:10" ht="13">
      <c r="J57484" s="169"/>
    </row>
    <row r="57485" spans="10:10" ht="13">
      <c r="J57485" s="169"/>
    </row>
    <row r="57486" spans="10:10" ht="13">
      <c r="J57486" s="169"/>
    </row>
    <row r="57487" spans="10:10" ht="13">
      <c r="J57487" s="169"/>
    </row>
    <row r="57488" spans="10:10" ht="13">
      <c r="J57488" s="169"/>
    </row>
    <row r="57489" spans="10:10" ht="13">
      <c r="J57489" s="169"/>
    </row>
    <row r="57490" spans="10:10" ht="13">
      <c r="J57490" s="169"/>
    </row>
    <row r="57491" spans="10:10" ht="13">
      <c r="J57491" s="169"/>
    </row>
    <row r="57492" spans="10:10" ht="13">
      <c r="J57492" s="169"/>
    </row>
    <row r="57493" spans="10:10" ht="13">
      <c r="J57493" s="169"/>
    </row>
    <row r="57494" spans="10:10" ht="13">
      <c r="J57494" s="169"/>
    </row>
    <row r="57495" spans="10:10" ht="13">
      <c r="J57495" s="169"/>
    </row>
    <row r="57496" spans="10:10" ht="13">
      <c r="J57496" s="169"/>
    </row>
    <row r="57497" spans="10:10" ht="13">
      <c r="J57497" s="169"/>
    </row>
    <row r="57498" spans="10:10" ht="13">
      <c r="J57498" s="169"/>
    </row>
    <row r="57499" spans="10:10" ht="13">
      <c r="J57499" s="169"/>
    </row>
    <row r="57500" spans="10:10" ht="13">
      <c r="J57500" s="169"/>
    </row>
    <row r="57501" spans="10:10" ht="13">
      <c r="J57501" s="169"/>
    </row>
    <row r="57502" spans="10:10" ht="13">
      <c r="J57502" s="169"/>
    </row>
    <row r="57503" spans="10:10" ht="13">
      <c r="J57503" s="169"/>
    </row>
    <row r="57504" spans="10:10" ht="13">
      <c r="J57504" s="169"/>
    </row>
    <row r="57505" spans="10:10" ht="13">
      <c r="J57505" s="169"/>
    </row>
    <row r="57506" spans="10:10" ht="13">
      <c r="J57506" s="169"/>
    </row>
    <row r="57507" spans="10:10" ht="13">
      <c r="J57507" s="169"/>
    </row>
    <row r="57508" spans="10:10" ht="13">
      <c r="J57508" s="169"/>
    </row>
    <row r="57509" spans="10:10" ht="13">
      <c r="J57509" s="169"/>
    </row>
    <row r="57510" spans="10:10" ht="13">
      <c r="J57510" s="169"/>
    </row>
    <row r="57511" spans="10:10" ht="13">
      <c r="J57511" s="169"/>
    </row>
    <row r="57512" spans="10:10" ht="13">
      <c r="J57512" s="169"/>
    </row>
    <row r="57513" spans="10:10" ht="13">
      <c r="J57513" s="169"/>
    </row>
    <row r="57514" spans="10:10" ht="13">
      <c r="J57514" s="169"/>
    </row>
    <row r="57515" spans="10:10" ht="13">
      <c r="J57515" s="169"/>
    </row>
    <row r="57516" spans="10:10" ht="13">
      <c r="J57516" s="169"/>
    </row>
    <row r="57517" spans="10:10" ht="13">
      <c r="J57517" s="169"/>
    </row>
    <row r="57518" spans="10:10" ht="13">
      <c r="J57518" s="169"/>
    </row>
    <row r="57519" spans="10:10" ht="13">
      <c r="J57519" s="169"/>
    </row>
    <row r="57520" spans="10:10" ht="13">
      <c r="J57520" s="169"/>
    </row>
    <row r="57521" spans="10:10" ht="13">
      <c r="J57521" s="169"/>
    </row>
    <row r="57522" spans="10:10" ht="13">
      <c r="J57522" s="169"/>
    </row>
    <row r="57523" spans="10:10" ht="13">
      <c r="J57523" s="169"/>
    </row>
    <row r="57524" spans="10:10" ht="13">
      <c r="J57524" s="169"/>
    </row>
    <row r="57525" spans="10:10" ht="13">
      <c r="J57525" s="169"/>
    </row>
    <row r="57526" spans="10:10" ht="13">
      <c r="J57526" s="169"/>
    </row>
    <row r="57527" spans="10:10" ht="13">
      <c r="J57527" s="169"/>
    </row>
    <row r="57528" spans="10:10" ht="13">
      <c r="J57528" s="169"/>
    </row>
    <row r="57529" spans="10:10" ht="13">
      <c r="J57529" s="169"/>
    </row>
    <row r="57530" spans="10:10" ht="13">
      <c r="J57530" s="169"/>
    </row>
    <row r="57531" spans="10:10" ht="13">
      <c r="J57531" s="169"/>
    </row>
    <row r="57532" spans="10:10" ht="13">
      <c r="J57532" s="169"/>
    </row>
    <row r="57533" spans="10:10" ht="13">
      <c r="J57533" s="169"/>
    </row>
    <row r="57534" spans="10:10" ht="13">
      <c r="J57534" s="169"/>
    </row>
    <row r="57535" spans="10:10" ht="13">
      <c r="J57535" s="169"/>
    </row>
    <row r="57536" spans="10:10" ht="13">
      <c r="J57536" s="169"/>
    </row>
    <row r="57537" spans="10:10" ht="13">
      <c r="J57537" s="169"/>
    </row>
    <row r="57538" spans="10:10" ht="13">
      <c r="J57538" s="169"/>
    </row>
    <row r="57539" spans="10:10" ht="13">
      <c r="J57539" s="169"/>
    </row>
    <row r="57540" spans="10:10" ht="13">
      <c r="J57540" s="169"/>
    </row>
    <row r="57541" spans="10:10" ht="13">
      <c r="J57541" s="169"/>
    </row>
    <row r="57542" spans="10:10" ht="13">
      <c r="J57542" s="169"/>
    </row>
    <row r="57543" spans="10:10" ht="13">
      <c r="J57543" s="169"/>
    </row>
    <row r="57544" spans="10:10" ht="13">
      <c r="J57544" s="169"/>
    </row>
    <row r="57545" spans="10:10" ht="13">
      <c r="J57545" s="169"/>
    </row>
    <row r="57546" spans="10:10" ht="13">
      <c r="J57546" s="169"/>
    </row>
    <row r="57547" spans="10:10" ht="13">
      <c r="J57547" s="169"/>
    </row>
    <row r="57548" spans="10:10" ht="13">
      <c r="J57548" s="169"/>
    </row>
    <row r="57549" spans="10:10" ht="13">
      <c r="J57549" s="169"/>
    </row>
    <row r="57550" spans="10:10" ht="13">
      <c r="J57550" s="169"/>
    </row>
    <row r="57551" spans="10:10" ht="13">
      <c r="J57551" s="169"/>
    </row>
    <row r="57552" spans="10:10" ht="13">
      <c r="J57552" s="169"/>
    </row>
    <row r="57553" spans="10:10" ht="13">
      <c r="J57553" s="169"/>
    </row>
    <row r="57554" spans="10:10" ht="13">
      <c r="J57554" s="169"/>
    </row>
    <row r="57555" spans="10:10" ht="13">
      <c r="J57555" s="169"/>
    </row>
    <row r="57556" spans="10:10" ht="13">
      <c r="J57556" s="169"/>
    </row>
    <row r="57557" spans="10:10" ht="13">
      <c r="J57557" s="169"/>
    </row>
    <row r="57558" spans="10:10" ht="13">
      <c r="J57558" s="169"/>
    </row>
    <row r="57559" spans="10:10" ht="13">
      <c r="J57559" s="169"/>
    </row>
    <row r="57560" spans="10:10" ht="13">
      <c r="J57560" s="169"/>
    </row>
    <row r="57561" spans="10:10" ht="13">
      <c r="J57561" s="169"/>
    </row>
    <row r="57562" spans="10:10" ht="13">
      <c r="J57562" s="169"/>
    </row>
    <row r="57563" spans="10:10" ht="13">
      <c r="J57563" s="169"/>
    </row>
    <row r="57564" spans="10:10" ht="13">
      <c r="J57564" s="169"/>
    </row>
    <row r="57565" spans="10:10" ht="13">
      <c r="J57565" s="169"/>
    </row>
    <row r="57566" spans="10:10" ht="13">
      <c r="J57566" s="169"/>
    </row>
    <row r="57567" spans="10:10" ht="13">
      <c r="J57567" s="169"/>
    </row>
    <row r="57568" spans="10:10" ht="13">
      <c r="J57568" s="169"/>
    </row>
    <row r="57569" spans="10:10" ht="13">
      <c r="J57569" s="169"/>
    </row>
    <row r="57570" spans="10:10" ht="13">
      <c r="J57570" s="169"/>
    </row>
    <row r="57571" spans="10:10" ht="13">
      <c r="J57571" s="169"/>
    </row>
    <row r="57572" spans="10:10" ht="13">
      <c r="J57572" s="169"/>
    </row>
    <row r="57573" spans="10:10" ht="13">
      <c r="J57573" s="169"/>
    </row>
    <row r="57574" spans="10:10" ht="13">
      <c r="J57574" s="169"/>
    </row>
    <row r="57575" spans="10:10" ht="13">
      <c r="J57575" s="169"/>
    </row>
    <row r="57576" spans="10:10" ht="13">
      <c r="J57576" s="169"/>
    </row>
    <row r="57577" spans="10:10" ht="13">
      <c r="J57577" s="169"/>
    </row>
    <row r="57578" spans="10:10" ht="13">
      <c r="J57578" s="169"/>
    </row>
    <row r="57579" spans="10:10" ht="13">
      <c r="J57579" s="169"/>
    </row>
    <row r="57580" spans="10:10" ht="13">
      <c r="J57580" s="169"/>
    </row>
    <row r="57581" spans="10:10" ht="13">
      <c r="J57581" s="169"/>
    </row>
    <row r="57582" spans="10:10" ht="13">
      <c r="J57582" s="169"/>
    </row>
    <row r="57583" spans="10:10" ht="13">
      <c r="J57583" s="169"/>
    </row>
    <row r="57584" spans="10:10" ht="13">
      <c r="J57584" s="169"/>
    </row>
    <row r="57585" spans="10:10" ht="13">
      <c r="J57585" s="169"/>
    </row>
    <row r="57586" spans="10:10" ht="13">
      <c r="J57586" s="169"/>
    </row>
    <row r="57587" spans="10:10" ht="13">
      <c r="J57587" s="169"/>
    </row>
    <row r="57588" spans="10:10" ht="13">
      <c r="J57588" s="169"/>
    </row>
    <row r="57589" spans="10:10" ht="13">
      <c r="J57589" s="169"/>
    </row>
    <row r="57590" spans="10:10" ht="13">
      <c r="J57590" s="169"/>
    </row>
    <row r="57591" spans="10:10" ht="13">
      <c r="J57591" s="169"/>
    </row>
    <row r="57592" spans="10:10" ht="13">
      <c r="J57592" s="169"/>
    </row>
    <row r="57593" spans="10:10" ht="13">
      <c r="J57593" s="169"/>
    </row>
    <row r="57594" spans="10:10" ht="13">
      <c r="J57594" s="169"/>
    </row>
    <row r="57595" spans="10:10" ht="13">
      <c r="J57595" s="169"/>
    </row>
    <row r="57596" spans="10:10" ht="13">
      <c r="J57596" s="169"/>
    </row>
    <row r="57597" spans="10:10" ht="13">
      <c r="J57597" s="169"/>
    </row>
    <row r="57598" spans="10:10" ht="13">
      <c r="J57598" s="169"/>
    </row>
    <row r="57599" spans="10:10" ht="13">
      <c r="J57599" s="169"/>
    </row>
    <row r="57600" spans="10:10" ht="13">
      <c r="J57600" s="169"/>
    </row>
    <row r="57601" spans="10:10" ht="13">
      <c r="J57601" s="169"/>
    </row>
    <row r="57602" spans="10:10" ht="13">
      <c r="J57602" s="169"/>
    </row>
    <row r="57603" spans="10:10" ht="13">
      <c r="J57603" s="169"/>
    </row>
    <row r="57604" spans="10:10" ht="13">
      <c r="J57604" s="169"/>
    </row>
    <row r="57605" spans="10:10" ht="13">
      <c r="J57605" s="169"/>
    </row>
    <row r="57606" spans="10:10" ht="13">
      <c r="J57606" s="169"/>
    </row>
    <row r="57607" spans="10:10" ht="13">
      <c r="J57607" s="169"/>
    </row>
    <row r="57608" spans="10:10" ht="13">
      <c r="J57608" s="169"/>
    </row>
    <row r="57609" spans="10:10" ht="13">
      <c r="J57609" s="169"/>
    </row>
    <row r="57610" spans="10:10" ht="13">
      <c r="J57610" s="169"/>
    </row>
    <row r="57611" spans="10:10" ht="13">
      <c r="J57611" s="169"/>
    </row>
    <row r="57612" spans="10:10" ht="13">
      <c r="J57612" s="169"/>
    </row>
    <row r="57613" spans="10:10" ht="13">
      <c r="J57613" s="169"/>
    </row>
    <row r="57614" spans="10:10" ht="13">
      <c r="J57614" s="169"/>
    </row>
    <row r="57615" spans="10:10" ht="13">
      <c r="J57615" s="169"/>
    </row>
    <row r="57616" spans="10:10" ht="13">
      <c r="J57616" s="169"/>
    </row>
    <row r="57617" spans="10:10" ht="13">
      <c r="J57617" s="169"/>
    </row>
    <row r="57618" spans="10:10" ht="13">
      <c r="J57618" s="169"/>
    </row>
    <row r="57619" spans="10:10" ht="13">
      <c r="J57619" s="169"/>
    </row>
    <row r="57620" spans="10:10" ht="13">
      <c r="J57620" s="169"/>
    </row>
    <row r="57621" spans="10:10" ht="13">
      <c r="J57621" s="169"/>
    </row>
    <row r="57622" spans="10:10" ht="13">
      <c r="J57622" s="169"/>
    </row>
    <row r="57623" spans="10:10" ht="13">
      <c r="J57623" s="169"/>
    </row>
    <row r="57624" spans="10:10" ht="13">
      <c r="J57624" s="169"/>
    </row>
    <row r="57625" spans="10:10" ht="13">
      <c r="J57625" s="169"/>
    </row>
    <row r="57626" spans="10:10" ht="13">
      <c r="J57626" s="169"/>
    </row>
    <row r="57627" spans="10:10" ht="13">
      <c r="J57627" s="169"/>
    </row>
    <row r="57628" spans="10:10" ht="13">
      <c r="J57628" s="169"/>
    </row>
    <row r="57629" spans="10:10" ht="13">
      <c r="J57629" s="169"/>
    </row>
    <row r="57630" spans="10:10" ht="13">
      <c r="J57630" s="169"/>
    </row>
    <row r="57631" spans="10:10" ht="13">
      <c r="J57631" s="169"/>
    </row>
    <row r="57632" spans="10:10" ht="13">
      <c r="J57632" s="169"/>
    </row>
    <row r="57633" spans="10:10" ht="13">
      <c r="J57633" s="169"/>
    </row>
    <row r="57634" spans="10:10" ht="13">
      <c r="J57634" s="169"/>
    </row>
    <row r="57635" spans="10:10" ht="13">
      <c r="J57635" s="169"/>
    </row>
    <row r="57636" spans="10:10" ht="13">
      <c r="J57636" s="169"/>
    </row>
    <row r="57637" spans="10:10" ht="13">
      <c r="J57637" s="169"/>
    </row>
    <row r="57638" spans="10:10" ht="13">
      <c r="J57638" s="169"/>
    </row>
    <row r="57639" spans="10:10" ht="13">
      <c r="J57639" s="169"/>
    </row>
    <row r="57640" spans="10:10" ht="13">
      <c r="J57640" s="169"/>
    </row>
    <row r="57641" spans="10:10" ht="13">
      <c r="J57641" s="169"/>
    </row>
    <row r="57642" spans="10:10" ht="13">
      <c r="J57642" s="169"/>
    </row>
    <row r="57643" spans="10:10" ht="13">
      <c r="J57643" s="169"/>
    </row>
    <row r="57644" spans="10:10" ht="13">
      <c r="J57644" s="169"/>
    </row>
    <row r="57645" spans="10:10" ht="13">
      <c r="J57645" s="169"/>
    </row>
    <row r="57646" spans="10:10" ht="13">
      <c r="J57646" s="169"/>
    </row>
    <row r="57647" spans="10:10" ht="13">
      <c r="J57647" s="169"/>
    </row>
    <row r="57648" spans="10:10" ht="13">
      <c r="J57648" s="169"/>
    </row>
    <row r="57649" spans="10:10" ht="13">
      <c r="J57649" s="169"/>
    </row>
    <row r="57650" spans="10:10" ht="13">
      <c r="J57650" s="169"/>
    </row>
    <row r="57651" spans="10:10" ht="13">
      <c r="J57651" s="169"/>
    </row>
    <row r="57652" spans="10:10" ht="13">
      <c r="J57652" s="169"/>
    </row>
    <row r="57653" spans="10:10" ht="13">
      <c r="J57653" s="169"/>
    </row>
    <row r="57654" spans="10:10" ht="13">
      <c r="J57654" s="169"/>
    </row>
    <row r="57655" spans="10:10" ht="13">
      <c r="J57655" s="169"/>
    </row>
    <row r="57656" spans="10:10" ht="13">
      <c r="J57656" s="169"/>
    </row>
    <row r="57657" spans="10:10" ht="13">
      <c r="J57657" s="169"/>
    </row>
    <row r="57658" spans="10:10" ht="13">
      <c r="J57658" s="169"/>
    </row>
    <row r="57659" spans="10:10" ht="13">
      <c r="J57659" s="169"/>
    </row>
    <row r="57660" spans="10:10" ht="13">
      <c r="J57660" s="169"/>
    </row>
    <row r="57661" spans="10:10" ht="13">
      <c r="J57661" s="169"/>
    </row>
    <row r="57662" spans="10:10" ht="13">
      <c r="J57662" s="169"/>
    </row>
    <row r="57663" spans="10:10" ht="13">
      <c r="J57663" s="169"/>
    </row>
    <row r="57664" spans="10:10" ht="13">
      <c r="J57664" s="169"/>
    </row>
    <row r="57665" spans="10:10" ht="13">
      <c r="J57665" s="169"/>
    </row>
    <row r="57666" spans="10:10" ht="13">
      <c r="J57666" s="169"/>
    </row>
    <row r="57667" spans="10:10" ht="13">
      <c r="J57667" s="169"/>
    </row>
    <row r="57668" spans="10:10" ht="13">
      <c r="J57668" s="169"/>
    </row>
    <row r="57669" spans="10:10" ht="13">
      <c r="J57669" s="169"/>
    </row>
    <row r="57670" spans="10:10" ht="13">
      <c r="J57670" s="169"/>
    </row>
    <row r="57671" spans="10:10" ht="13">
      <c r="J57671" s="169"/>
    </row>
    <row r="57672" spans="10:10" ht="13">
      <c r="J57672" s="169"/>
    </row>
    <row r="57673" spans="10:10" ht="13">
      <c r="J57673" s="169"/>
    </row>
    <row r="57674" spans="10:10" ht="13">
      <c r="J57674" s="169"/>
    </row>
    <row r="57675" spans="10:10" ht="13">
      <c r="J57675" s="169"/>
    </row>
    <row r="57676" spans="10:10" ht="13">
      <c r="J57676" s="169"/>
    </row>
    <row r="57677" spans="10:10" ht="13">
      <c r="J57677" s="169"/>
    </row>
    <row r="57678" spans="10:10" ht="13">
      <c r="J57678" s="169"/>
    </row>
    <row r="57679" spans="10:10" ht="13">
      <c r="J57679" s="169"/>
    </row>
    <row r="57680" spans="10:10" ht="13">
      <c r="J57680" s="169"/>
    </row>
    <row r="57681" spans="10:10" ht="13">
      <c r="J57681" s="169"/>
    </row>
    <row r="57682" spans="10:10" ht="13">
      <c r="J57682" s="169"/>
    </row>
    <row r="57683" spans="10:10" ht="13">
      <c r="J57683" s="169"/>
    </row>
    <row r="57684" spans="10:10" ht="13">
      <c r="J57684" s="169"/>
    </row>
    <row r="57685" spans="10:10" ht="13">
      <c r="J57685" s="169"/>
    </row>
    <row r="57686" spans="10:10" ht="13">
      <c r="J57686" s="169"/>
    </row>
    <row r="57687" spans="10:10" ht="13">
      <c r="J57687" s="169"/>
    </row>
    <row r="57688" spans="10:10" ht="13">
      <c r="J57688" s="169"/>
    </row>
    <row r="57689" spans="10:10" ht="13">
      <c r="J57689" s="169"/>
    </row>
    <row r="57690" spans="10:10" ht="13">
      <c r="J57690" s="169"/>
    </row>
    <row r="57691" spans="10:10" ht="13">
      <c r="J57691" s="169"/>
    </row>
    <row r="57692" spans="10:10" ht="13">
      <c r="J57692" s="169"/>
    </row>
    <row r="57693" spans="10:10" ht="13">
      <c r="J57693" s="169"/>
    </row>
    <row r="57694" spans="10:10" ht="13">
      <c r="J57694" s="169"/>
    </row>
    <row r="57695" spans="10:10" ht="13">
      <c r="J57695" s="169"/>
    </row>
    <row r="57696" spans="10:10" ht="13">
      <c r="J57696" s="169"/>
    </row>
    <row r="57697" spans="10:10" ht="13">
      <c r="J57697" s="169"/>
    </row>
    <row r="57698" spans="10:10" ht="13">
      <c r="J57698" s="169"/>
    </row>
    <row r="57699" spans="10:10" ht="13">
      <c r="J57699" s="169"/>
    </row>
    <row r="57700" spans="10:10" ht="13">
      <c r="J57700" s="169"/>
    </row>
    <row r="57701" spans="10:10" ht="13">
      <c r="J57701" s="169"/>
    </row>
    <row r="57702" spans="10:10" ht="13">
      <c r="J57702" s="169"/>
    </row>
    <row r="57703" spans="10:10" ht="13">
      <c r="J57703" s="169"/>
    </row>
    <row r="57704" spans="10:10" ht="13">
      <c r="J57704" s="169"/>
    </row>
    <row r="57705" spans="10:10" ht="13">
      <c r="J57705" s="169"/>
    </row>
    <row r="57706" spans="10:10" ht="13">
      <c r="J57706" s="169"/>
    </row>
    <row r="57707" spans="10:10" ht="13">
      <c r="J57707" s="169"/>
    </row>
    <row r="57708" spans="10:10" ht="13">
      <c r="J57708" s="169"/>
    </row>
    <row r="57709" spans="10:10" ht="13">
      <c r="J57709" s="169"/>
    </row>
    <row r="57710" spans="10:10" ht="13">
      <c r="J57710" s="169"/>
    </row>
    <row r="57711" spans="10:10" ht="13">
      <c r="J57711" s="169"/>
    </row>
    <row r="57712" spans="10:10" ht="13">
      <c r="J57712" s="169"/>
    </row>
    <row r="57713" spans="10:10" ht="13">
      <c r="J57713" s="169"/>
    </row>
    <row r="57714" spans="10:10" ht="13">
      <c r="J57714" s="169"/>
    </row>
    <row r="57715" spans="10:10" ht="13">
      <c r="J57715" s="169"/>
    </row>
    <row r="57716" spans="10:10" ht="13">
      <c r="J57716" s="169"/>
    </row>
    <row r="57717" spans="10:10" ht="13">
      <c r="J57717" s="169"/>
    </row>
    <row r="57718" spans="10:10" ht="13">
      <c r="J57718" s="169"/>
    </row>
    <row r="57719" spans="10:10" ht="13">
      <c r="J57719" s="169"/>
    </row>
    <row r="57720" spans="10:10" ht="13">
      <c r="J57720" s="169"/>
    </row>
    <row r="57721" spans="10:10" ht="13">
      <c r="J57721" s="169"/>
    </row>
    <row r="57722" spans="10:10" ht="13">
      <c r="J57722" s="169"/>
    </row>
    <row r="57723" spans="10:10" ht="13">
      <c r="J57723" s="169"/>
    </row>
    <row r="57724" spans="10:10" ht="13">
      <c r="J57724" s="169"/>
    </row>
    <row r="57725" spans="10:10" ht="13">
      <c r="J57725" s="169"/>
    </row>
    <row r="57726" spans="10:10" ht="13">
      <c r="J57726" s="169"/>
    </row>
    <row r="57727" spans="10:10" ht="13">
      <c r="J57727" s="169"/>
    </row>
    <row r="57728" spans="10:10" ht="13">
      <c r="J57728" s="169"/>
    </row>
    <row r="57729" spans="10:10" ht="13">
      <c r="J57729" s="169"/>
    </row>
    <row r="57730" spans="10:10" ht="13">
      <c r="J57730" s="169"/>
    </row>
    <row r="57731" spans="10:10" ht="13">
      <c r="J57731" s="169"/>
    </row>
    <row r="57732" spans="10:10" ht="13">
      <c r="J57732" s="169"/>
    </row>
    <row r="57733" spans="10:10" ht="13">
      <c r="J57733" s="169"/>
    </row>
    <row r="57734" spans="10:10" ht="13">
      <c r="J57734" s="169"/>
    </row>
    <row r="57735" spans="10:10" ht="13">
      <c r="J57735" s="169"/>
    </row>
    <row r="57736" spans="10:10" ht="13">
      <c r="J57736" s="169"/>
    </row>
    <row r="57737" spans="10:10" ht="13">
      <c r="J57737" s="169"/>
    </row>
    <row r="57738" spans="10:10" ht="13">
      <c r="J57738" s="169"/>
    </row>
    <row r="57739" spans="10:10" ht="13">
      <c r="J57739" s="169"/>
    </row>
    <row r="57740" spans="10:10" ht="13">
      <c r="J57740" s="169"/>
    </row>
    <row r="57741" spans="10:10" ht="13">
      <c r="J57741" s="169"/>
    </row>
    <row r="57742" spans="10:10" ht="13">
      <c r="J57742" s="169"/>
    </row>
    <row r="57743" spans="10:10" ht="13">
      <c r="J57743" s="169"/>
    </row>
    <row r="57744" spans="10:10" ht="13">
      <c r="J57744" s="169"/>
    </row>
    <row r="57745" spans="10:10" ht="13">
      <c r="J57745" s="169"/>
    </row>
    <row r="57746" spans="10:10" ht="13">
      <c r="J57746" s="169"/>
    </row>
    <row r="57747" spans="10:10" ht="13">
      <c r="J57747" s="169"/>
    </row>
    <row r="57748" spans="10:10" ht="13">
      <c r="J57748" s="169"/>
    </row>
    <row r="57749" spans="10:10" ht="13">
      <c r="J57749" s="169"/>
    </row>
    <row r="57750" spans="10:10" ht="13">
      <c r="J57750" s="169"/>
    </row>
    <row r="57751" spans="10:10" ht="13">
      <c r="J57751" s="169"/>
    </row>
    <row r="57752" spans="10:10" ht="13">
      <c r="J57752" s="169"/>
    </row>
    <row r="57753" spans="10:10" ht="13">
      <c r="J57753" s="169"/>
    </row>
    <row r="57754" spans="10:10" ht="13">
      <c r="J57754" s="169"/>
    </row>
    <row r="57755" spans="10:10" ht="13">
      <c r="J57755" s="169"/>
    </row>
    <row r="57756" spans="10:10" ht="13">
      <c r="J57756" s="169"/>
    </row>
    <row r="57757" spans="10:10" ht="13">
      <c r="J57757" s="169"/>
    </row>
    <row r="57758" spans="10:10" ht="13">
      <c r="J57758" s="169"/>
    </row>
    <row r="57759" spans="10:10" ht="13">
      <c r="J57759" s="169"/>
    </row>
    <row r="57760" spans="10:10" ht="13">
      <c r="J57760" s="169"/>
    </row>
    <row r="57761" spans="10:10" ht="13">
      <c r="J57761" s="169"/>
    </row>
    <row r="57762" spans="10:10" ht="13">
      <c r="J57762" s="169"/>
    </row>
    <row r="57763" spans="10:10" ht="13">
      <c r="J57763" s="169"/>
    </row>
    <row r="57764" spans="10:10" ht="13">
      <c r="J57764" s="169"/>
    </row>
    <row r="57765" spans="10:10" ht="13">
      <c r="J57765" s="169"/>
    </row>
    <row r="57766" spans="10:10" ht="13">
      <c r="J57766" s="169"/>
    </row>
    <row r="57767" spans="10:10" ht="13">
      <c r="J57767" s="169"/>
    </row>
    <row r="57768" spans="10:10" ht="13">
      <c r="J57768" s="169"/>
    </row>
    <row r="57769" spans="10:10" ht="13">
      <c r="J57769" s="169"/>
    </row>
    <row r="57770" spans="10:10" ht="13">
      <c r="J57770" s="169"/>
    </row>
    <row r="57771" spans="10:10" ht="13">
      <c r="J57771" s="169"/>
    </row>
    <row r="57772" spans="10:10" ht="13">
      <c r="J57772" s="169"/>
    </row>
    <row r="57773" spans="10:10" ht="13">
      <c r="J57773" s="169"/>
    </row>
    <row r="57774" spans="10:10" ht="13">
      <c r="J57774" s="169"/>
    </row>
    <row r="57775" spans="10:10" ht="13">
      <c r="J57775" s="169"/>
    </row>
    <row r="57776" spans="10:10" ht="13">
      <c r="J57776" s="169"/>
    </row>
    <row r="57777" spans="10:10" ht="13">
      <c r="J57777" s="169"/>
    </row>
    <row r="57778" spans="10:10" ht="13">
      <c r="J57778" s="169"/>
    </row>
    <row r="57779" spans="10:10" ht="13">
      <c r="J57779" s="169"/>
    </row>
    <row r="57780" spans="10:10" ht="13">
      <c r="J57780" s="169"/>
    </row>
    <row r="57781" spans="10:10" ht="13">
      <c r="J57781" s="169"/>
    </row>
    <row r="57782" spans="10:10" ht="13">
      <c r="J57782" s="169"/>
    </row>
    <row r="57783" spans="10:10" ht="13">
      <c r="J57783" s="169"/>
    </row>
    <row r="57784" spans="10:10" ht="13">
      <c r="J57784" s="169"/>
    </row>
    <row r="57785" spans="10:10" ht="13">
      <c r="J57785" s="169"/>
    </row>
    <row r="57786" spans="10:10" ht="13">
      <c r="J57786" s="169"/>
    </row>
    <row r="57787" spans="10:10" ht="13">
      <c r="J57787" s="169"/>
    </row>
    <row r="57788" spans="10:10" ht="13">
      <c r="J57788" s="169"/>
    </row>
    <row r="57789" spans="10:10" ht="13">
      <c r="J57789" s="169"/>
    </row>
    <row r="57790" spans="10:10" ht="13">
      <c r="J57790" s="169"/>
    </row>
    <row r="57791" spans="10:10" ht="13">
      <c r="J57791" s="169"/>
    </row>
    <row r="57792" spans="10:10" ht="13">
      <c r="J57792" s="169"/>
    </row>
    <row r="57793" spans="10:10" ht="13">
      <c r="J57793" s="169"/>
    </row>
    <row r="57794" spans="10:10" ht="13">
      <c r="J57794" s="169"/>
    </row>
    <row r="57795" spans="10:10" ht="13">
      <c r="J57795" s="169"/>
    </row>
    <row r="57796" spans="10:10" ht="13">
      <c r="J57796" s="169"/>
    </row>
    <row r="57797" spans="10:10" ht="13">
      <c r="J57797" s="169"/>
    </row>
    <row r="57798" spans="10:10" ht="13">
      <c r="J57798" s="169"/>
    </row>
    <row r="57799" spans="10:10" ht="13">
      <c r="J57799" s="169"/>
    </row>
    <row r="57800" spans="10:10" ht="13">
      <c r="J57800" s="169"/>
    </row>
    <row r="57801" spans="10:10" ht="13">
      <c r="J57801" s="169"/>
    </row>
    <row r="57802" spans="10:10" ht="13">
      <c r="J57802" s="169"/>
    </row>
    <row r="57803" spans="10:10" ht="13">
      <c r="J57803" s="169"/>
    </row>
    <row r="57804" spans="10:10" ht="13">
      <c r="J57804" s="169"/>
    </row>
    <row r="57805" spans="10:10" ht="13">
      <c r="J57805" s="169"/>
    </row>
    <row r="57806" spans="10:10" ht="13">
      <c r="J57806" s="169"/>
    </row>
    <row r="57807" spans="10:10" ht="13">
      <c r="J57807" s="169"/>
    </row>
    <row r="57808" spans="10:10" ht="13">
      <c r="J57808" s="169"/>
    </row>
    <row r="57809" spans="10:10" ht="13">
      <c r="J57809" s="169"/>
    </row>
    <row r="57810" spans="10:10" ht="13">
      <c r="J57810" s="169"/>
    </row>
    <row r="57811" spans="10:10" ht="13">
      <c r="J57811" s="169"/>
    </row>
    <row r="57812" spans="10:10" ht="13">
      <c r="J57812" s="169"/>
    </row>
    <row r="57813" spans="10:10" ht="13">
      <c r="J57813" s="169"/>
    </row>
    <row r="57814" spans="10:10" ht="13">
      <c r="J57814" s="169"/>
    </row>
    <row r="57815" spans="10:10" ht="13">
      <c r="J57815" s="169"/>
    </row>
    <row r="57816" spans="10:10" ht="13">
      <c r="J57816" s="169"/>
    </row>
    <row r="57817" spans="10:10" ht="13">
      <c r="J57817" s="169"/>
    </row>
    <row r="57818" spans="10:10" ht="13">
      <c r="J57818" s="169"/>
    </row>
    <row r="57819" spans="10:10" ht="13">
      <c r="J57819" s="169"/>
    </row>
    <row r="57820" spans="10:10" ht="13">
      <c r="J57820" s="169"/>
    </row>
    <row r="57821" spans="10:10" ht="13">
      <c r="J57821" s="169"/>
    </row>
    <row r="57822" spans="10:10" ht="13">
      <c r="J57822" s="169"/>
    </row>
    <row r="57823" spans="10:10" ht="13">
      <c r="J57823" s="169"/>
    </row>
    <row r="57824" spans="10:10" ht="13">
      <c r="J57824" s="169"/>
    </row>
    <row r="57825" spans="10:10" ht="13">
      <c r="J57825" s="169"/>
    </row>
    <row r="57826" spans="10:10" ht="13">
      <c r="J57826" s="169"/>
    </row>
    <row r="57827" spans="10:10" ht="13">
      <c r="J57827" s="169"/>
    </row>
    <row r="57828" spans="10:10" ht="13">
      <c r="J57828" s="169"/>
    </row>
    <row r="57829" spans="10:10" ht="13">
      <c r="J57829" s="169"/>
    </row>
    <row r="57830" spans="10:10" ht="13">
      <c r="J57830" s="169"/>
    </row>
    <row r="57831" spans="10:10" ht="13">
      <c r="J57831" s="169"/>
    </row>
    <row r="57832" spans="10:10" ht="13">
      <c r="J57832" s="169"/>
    </row>
    <row r="57833" spans="10:10" ht="13">
      <c r="J57833" s="169"/>
    </row>
    <row r="57834" spans="10:10" ht="13">
      <c r="J57834" s="169"/>
    </row>
    <row r="57835" spans="10:10" ht="13">
      <c r="J57835" s="169"/>
    </row>
    <row r="57836" spans="10:10" ht="13">
      <c r="J57836" s="169"/>
    </row>
    <row r="57837" spans="10:10" ht="13">
      <c r="J57837" s="169"/>
    </row>
    <row r="57838" spans="10:10" ht="13">
      <c r="J57838" s="169"/>
    </row>
    <row r="57839" spans="10:10" ht="13">
      <c r="J57839" s="169"/>
    </row>
    <row r="57840" spans="10:10" ht="13">
      <c r="J57840" s="169"/>
    </row>
    <row r="57841" spans="10:10" ht="13">
      <c r="J57841" s="169"/>
    </row>
    <row r="57842" spans="10:10" ht="13">
      <c r="J57842" s="169"/>
    </row>
    <row r="57843" spans="10:10" ht="13">
      <c r="J57843" s="169"/>
    </row>
    <row r="57844" spans="10:10" ht="13">
      <c r="J57844" s="169"/>
    </row>
    <row r="57845" spans="10:10" ht="13">
      <c r="J57845" s="169"/>
    </row>
    <row r="57846" spans="10:10" ht="13">
      <c r="J57846" s="169"/>
    </row>
    <row r="57847" spans="10:10" ht="13">
      <c r="J57847" s="169"/>
    </row>
    <row r="57848" spans="10:10" ht="13">
      <c r="J57848" s="169"/>
    </row>
    <row r="57849" spans="10:10" ht="13">
      <c r="J57849" s="169"/>
    </row>
    <row r="57850" spans="10:10" ht="13">
      <c r="J57850" s="169"/>
    </row>
    <row r="57851" spans="10:10" ht="13">
      <c r="J57851" s="169"/>
    </row>
    <row r="57852" spans="10:10" ht="13">
      <c r="J57852" s="169"/>
    </row>
    <row r="57853" spans="10:10" ht="13">
      <c r="J57853" s="169"/>
    </row>
    <row r="57854" spans="10:10" ht="13">
      <c r="J57854" s="169"/>
    </row>
    <row r="57855" spans="10:10" ht="13">
      <c r="J57855" s="169"/>
    </row>
    <row r="57856" spans="10:10" ht="13">
      <c r="J57856" s="169"/>
    </row>
    <row r="57857" spans="10:10" ht="13">
      <c r="J57857" s="169"/>
    </row>
    <row r="57858" spans="10:10" ht="13">
      <c r="J57858" s="169"/>
    </row>
    <row r="57859" spans="10:10" ht="13">
      <c r="J57859" s="169"/>
    </row>
    <row r="57860" spans="10:10" ht="13">
      <c r="J57860" s="169"/>
    </row>
    <row r="57861" spans="10:10" ht="13">
      <c r="J57861" s="169"/>
    </row>
    <row r="57862" spans="10:10" ht="13">
      <c r="J57862" s="169"/>
    </row>
    <row r="57863" spans="10:10" ht="13">
      <c r="J57863" s="169"/>
    </row>
    <row r="57864" spans="10:10" ht="13">
      <c r="J57864" s="169"/>
    </row>
    <row r="57865" spans="10:10" ht="13">
      <c r="J57865" s="169"/>
    </row>
    <row r="57866" spans="10:10" ht="13">
      <c r="J57866" s="169"/>
    </row>
    <row r="57867" spans="10:10" ht="13">
      <c r="J57867" s="169"/>
    </row>
    <row r="57868" spans="10:10" ht="13">
      <c r="J57868" s="169"/>
    </row>
    <row r="57869" spans="10:10" ht="13">
      <c r="J57869" s="169"/>
    </row>
    <row r="57870" spans="10:10" ht="13">
      <c r="J57870" s="169"/>
    </row>
    <row r="57871" spans="10:10" ht="13">
      <c r="J57871" s="169"/>
    </row>
    <row r="57872" spans="10:10" ht="13">
      <c r="J57872" s="169"/>
    </row>
    <row r="57873" spans="10:10" ht="13">
      <c r="J57873" s="169"/>
    </row>
    <row r="57874" spans="10:10" ht="13">
      <c r="J57874" s="169"/>
    </row>
    <row r="57875" spans="10:10" ht="13">
      <c r="J57875" s="169"/>
    </row>
    <row r="57876" spans="10:10" ht="13">
      <c r="J57876" s="169"/>
    </row>
    <row r="57877" spans="10:10" ht="13">
      <c r="J57877" s="169"/>
    </row>
    <row r="57878" spans="10:10" ht="13">
      <c r="J57878" s="169"/>
    </row>
    <row r="57879" spans="10:10" ht="13">
      <c r="J57879" s="169"/>
    </row>
    <row r="57880" spans="10:10" ht="13">
      <c r="J57880" s="169"/>
    </row>
    <row r="57881" spans="10:10" ht="13">
      <c r="J57881" s="169"/>
    </row>
    <row r="57882" spans="10:10" ht="13">
      <c r="J57882" s="169"/>
    </row>
    <row r="57883" spans="10:10" ht="13">
      <c r="J57883" s="169"/>
    </row>
    <row r="57884" spans="10:10" ht="13">
      <c r="J57884" s="169"/>
    </row>
    <row r="57885" spans="10:10" ht="13">
      <c r="J57885" s="169"/>
    </row>
    <row r="57886" spans="10:10" ht="13">
      <c r="J57886" s="169"/>
    </row>
    <row r="57887" spans="10:10" ht="13">
      <c r="J57887" s="169"/>
    </row>
    <row r="57888" spans="10:10" ht="13">
      <c r="J57888" s="169"/>
    </row>
    <row r="57889" spans="10:10" ht="13">
      <c r="J57889" s="169"/>
    </row>
    <row r="57890" spans="10:10" ht="13">
      <c r="J57890" s="169"/>
    </row>
    <row r="57891" spans="10:10" ht="13">
      <c r="J57891" s="169"/>
    </row>
    <row r="57892" spans="10:10" ht="13">
      <c r="J57892" s="169"/>
    </row>
    <row r="57893" spans="10:10" ht="13">
      <c r="J57893" s="169"/>
    </row>
    <row r="57894" spans="10:10" ht="13">
      <c r="J57894" s="169"/>
    </row>
    <row r="57895" spans="10:10" ht="13">
      <c r="J57895" s="169"/>
    </row>
    <row r="57896" spans="10:10" ht="13">
      <c r="J57896" s="169"/>
    </row>
    <row r="57897" spans="10:10" ht="13">
      <c r="J57897" s="169"/>
    </row>
    <row r="57898" spans="10:10" ht="13">
      <c r="J57898" s="169"/>
    </row>
    <row r="57899" spans="10:10" ht="13">
      <c r="J57899" s="169"/>
    </row>
    <row r="57900" spans="10:10" ht="13">
      <c r="J57900" s="169"/>
    </row>
    <row r="57901" spans="10:10" ht="13">
      <c r="J57901" s="169"/>
    </row>
    <row r="57902" spans="10:10" ht="13">
      <c r="J57902" s="169"/>
    </row>
    <row r="57903" spans="10:10" ht="13">
      <c r="J57903" s="169"/>
    </row>
    <row r="57904" spans="10:10" ht="13">
      <c r="J57904" s="169"/>
    </row>
    <row r="57905" spans="10:10" ht="13">
      <c r="J57905" s="169"/>
    </row>
    <row r="57906" spans="10:10" ht="13">
      <c r="J57906" s="169"/>
    </row>
    <row r="57907" spans="10:10" ht="13">
      <c r="J57907" s="169"/>
    </row>
    <row r="57908" spans="10:10" ht="13">
      <c r="J57908" s="169"/>
    </row>
    <row r="57909" spans="10:10" ht="13">
      <c r="J57909" s="169"/>
    </row>
    <row r="57910" spans="10:10" ht="13">
      <c r="J57910" s="169"/>
    </row>
    <row r="57911" spans="10:10" ht="13">
      <c r="J57911" s="169"/>
    </row>
    <row r="57912" spans="10:10" ht="13">
      <c r="J57912" s="169"/>
    </row>
    <row r="57913" spans="10:10" ht="13">
      <c r="J57913" s="169"/>
    </row>
    <row r="57914" spans="10:10" ht="13">
      <c r="J57914" s="169"/>
    </row>
    <row r="57915" spans="10:10" ht="13">
      <c r="J57915" s="169"/>
    </row>
    <row r="57916" spans="10:10" ht="13">
      <c r="J57916" s="169"/>
    </row>
    <row r="57917" spans="10:10" ht="13">
      <c r="J57917" s="169"/>
    </row>
    <row r="57918" spans="10:10" ht="13">
      <c r="J57918" s="169"/>
    </row>
    <row r="57919" spans="10:10" ht="13">
      <c r="J57919" s="169"/>
    </row>
    <row r="57920" spans="10:10" ht="13">
      <c r="J57920" s="169"/>
    </row>
    <row r="57921" spans="10:10" ht="13">
      <c r="J57921" s="169"/>
    </row>
    <row r="57922" spans="10:10" ht="13">
      <c r="J57922" s="169"/>
    </row>
    <row r="57923" spans="10:10" ht="13">
      <c r="J57923" s="169"/>
    </row>
    <row r="57924" spans="10:10" ht="13">
      <c r="J57924" s="169"/>
    </row>
    <row r="57925" spans="10:10" ht="13">
      <c r="J57925" s="169"/>
    </row>
    <row r="57926" spans="10:10" ht="13">
      <c r="J57926" s="169"/>
    </row>
    <row r="57927" spans="10:10" ht="13">
      <c r="J57927" s="169"/>
    </row>
    <row r="57928" spans="10:10" ht="13">
      <c r="J57928" s="169"/>
    </row>
    <row r="57929" spans="10:10" ht="13">
      <c r="J57929" s="169"/>
    </row>
    <row r="57930" spans="10:10" ht="13">
      <c r="J57930" s="169"/>
    </row>
    <row r="57931" spans="10:10" ht="13">
      <c r="J57931" s="169"/>
    </row>
    <row r="57932" spans="10:10" ht="13">
      <c r="J57932" s="169"/>
    </row>
    <row r="57933" spans="10:10" ht="13">
      <c r="J57933" s="169"/>
    </row>
    <row r="57934" spans="10:10" ht="13">
      <c r="J57934" s="169"/>
    </row>
    <row r="57935" spans="10:10" ht="13">
      <c r="J57935" s="169"/>
    </row>
    <row r="57936" spans="10:10" ht="13">
      <c r="J57936" s="169"/>
    </row>
    <row r="57937" spans="10:10" ht="13">
      <c r="J57937" s="169"/>
    </row>
    <row r="57938" spans="10:10" ht="13">
      <c r="J57938" s="169"/>
    </row>
    <row r="57939" spans="10:10" ht="13">
      <c r="J57939" s="169"/>
    </row>
    <row r="57940" spans="10:10" ht="13">
      <c r="J57940" s="169"/>
    </row>
    <row r="57941" spans="10:10" ht="13">
      <c r="J57941" s="169"/>
    </row>
    <row r="57942" spans="10:10" ht="13">
      <c r="J57942" s="169"/>
    </row>
    <row r="57943" spans="10:10" ht="13">
      <c r="J57943" s="169"/>
    </row>
    <row r="57944" spans="10:10" ht="13">
      <c r="J57944" s="169"/>
    </row>
    <row r="57945" spans="10:10" ht="13">
      <c r="J57945" s="169"/>
    </row>
    <row r="57946" spans="10:10" ht="13">
      <c r="J57946" s="169"/>
    </row>
    <row r="57947" spans="10:10" ht="13">
      <c r="J57947" s="169"/>
    </row>
    <row r="57948" spans="10:10" ht="13">
      <c r="J57948" s="169"/>
    </row>
    <row r="57949" spans="10:10" ht="13">
      <c r="J57949" s="169"/>
    </row>
    <row r="57950" spans="10:10" ht="13">
      <c r="J57950" s="169"/>
    </row>
    <row r="57951" spans="10:10" ht="13">
      <c r="J57951" s="169"/>
    </row>
    <row r="57952" spans="10:10" ht="13">
      <c r="J57952" s="169"/>
    </row>
    <row r="57953" spans="10:10" ht="13">
      <c r="J57953" s="169"/>
    </row>
    <row r="57954" spans="10:10" ht="13">
      <c r="J57954" s="169"/>
    </row>
    <row r="57955" spans="10:10" ht="13">
      <c r="J57955" s="169"/>
    </row>
    <row r="57956" spans="10:10" ht="13">
      <c r="J57956" s="169"/>
    </row>
    <row r="57957" spans="10:10" ht="13">
      <c r="J57957" s="169"/>
    </row>
    <row r="57958" spans="10:10" ht="13">
      <c r="J57958" s="169"/>
    </row>
    <row r="57959" spans="10:10" ht="13">
      <c r="J57959" s="169"/>
    </row>
    <row r="57960" spans="10:10" ht="13">
      <c r="J57960" s="169"/>
    </row>
    <row r="57961" spans="10:10" ht="13">
      <c r="J57961" s="169"/>
    </row>
    <row r="57962" spans="10:10" ht="13">
      <c r="J57962" s="169"/>
    </row>
    <row r="57963" spans="10:10" ht="13">
      <c r="J57963" s="169"/>
    </row>
    <row r="57964" spans="10:10" ht="13">
      <c r="J57964" s="169"/>
    </row>
    <row r="57965" spans="10:10" ht="13">
      <c r="J57965" s="169"/>
    </row>
    <row r="57966" spans="10:10" ht="13">
      <c r="J57966" s="169"/>
    </row>
    <row r="57967" spans="10:10" ht="13">
      <c r="J57967" s="169"/>
    </row>
    <row r="57968" spans="10:10" ht="13">
      <c r="J57968" s="169"/>
    </row>
    <row r="57969" spans="10:10" ht="13">
      <c r="J57969" s="169"/>
    </row>
    <row r="57970" spans="10:10" ht="13">
      <c r="J57970" s="169"/>
    </row>
    <row r="57971" spans="10:10" ht="13">
      <c r="J57971" s="169"/>
    </row>
    <row r="57972" spans="10:10" ht="13">
      <c r="J57972" s="169"/>
    </row>
    <row r="57973" spans="10:10" ht="13">
      <c r="J57973" s="169"/>
    </row>
    <row r="57974" spans="10:10" ht="13">
      <c r="J57974" s="169"/>
    </row>
    <row r="57975" spans="10:10" ht="13">
      <c r="J57975" s="169"/>
    </row>
    <row r="57976" spans="10:10" ht="13">
      <c r="J57976" s="169"/>
    </row>
    <row r="57977" spans="10:10" ht="13">
      <c r="J57977" s="169"/>
    </row>
    <row r="57978" spans="10:10" ht="13">
      <c r="J57978" s="169"/>
    </row>
    <row r="57979" spans="10:10" ht="13">
      <c r="J57979" s="169"/>
    </row>
    <row r="57980" spans="10:10" ht="13">
      <c r="J57980" s="169"/>
    </row>
    <row r="57981" spans="10:10" ht="13">
      <c r="J57981" s="169"/>
    </row>
    <row r="57982" spans="10:10" ht="13">
      <c r="J57982" s="169"/>
    </row>
    <row r="57983" spans="10:10" ht="13">
      <c r="J57983" s="169"/>
    </row>
    <row r="57984" spans="10:10" ht="13">
      <c r="J57984" s="169"/>
    </row>
    <row r="57985" spans="10:10" ht="13">
      <c r="J57985" s="169"/>
    </row>
    <row r="57986" spans="10:10" ht="13">
      <c r="J57986" s="169"/>
    </row>
    <row r="57987" spans="10:10" ht="13">
      <c r="J57987" s="169"/>
    </row>
    <row r="57988" spans="10:10" ht="13">
      <c r="J57988" s="169"/>
    </row>
    <row r="57989" spans="10:10" ht="13">
      <c r="J57989" s="169"/>
    </row>
    <row r="57990" spans="10:10" ht="13">
      <c r="J57990" s="169"/>
    </row>
    <row r="57991" spans="10:10" ht="13">
      <c r="J57991" s="169"/>
    </row>
    <row r="57992" spans="10:10" ht="13">
      <c r="J57992" s="169"/>
    </row>
    <row r="57993" spans="10:10" ht="13">
      <c r="J57993" s="169"/>
    </row>
    <row r="57994" spans="10:10" ht="13">
      <c r="J57994" s="169"/>
    </row>
    <row r="57995" spans="10:10" ht="13">
      <c r="J57995" s="169"/>
    </row>
    <row r="57996" spans="10:10" ht="13">
      <c r="J57996" s="169"/>
    </row>
    <row r="57997" spans="10:10" ht="13">
      <c r="J57997" s="169"/>
    </row>
    <row r="57998" spans="10:10" ht="13">
      <c r="J57998" s="169"/>
    </row>
    <row r="57999" spans="10:10" ht="13">
      <c r="J57999" s="169"/>
    </row>
    <row r="58000" spans="10:10" ht="13">
      <c r="J58000" s="169"/>
    </row>
    <row r="58001" spans="10:10" ht="13">
      <c r="J58001" s="169"/>
    </row>
    <row r="58002" spans="10:10" ht="13">
      <c r="J58002" s="169"/>
    </row>
    <row r="58003" spans="10:10" ht="13">
      <c r="J58003" s="169"/>
    </row>
    <row r="58004" spans="10:10" ht="13">
      <c r="J58004" s="169"/>
    </row>
    <row r="58005" spans="10:10" ht="13">
      <c r="J58005" s="169"/>
    </row>
    <row r="58006" spans="10:10" ht="13">
      <c r="J58006" s="169"/>
    </row>
    <row r="58007" spans="10:10" ht="13">
      <c r="J58007" s="169"/>
    </row>
    <row r="58008" spans="10:10" ht="13">
      <c r="J58008" s="169"/>
    </row>
    <row r="58009" spans="10:10" ht="13">
      <c r="J58009" s="169"/>
    </row>
    <row r="58010" spans="10:10" ht="13">
      <c r="J58010" s="169"/>
    </row>
    <row r="58011" spans="10:10" ht="13">
      <c r="J58011" s="169"/>
    </row>
    <row r="58012" spans="10:10" ht="13">
      <c r="J58012" s="169"/>
    </row>
    <row r="58013" spans="10:10" ht="13">
      <c r="J58013" s="169"/>
    </row>
    <row r="58014" spans="10:10" ht="13">
      <c r="J58014" s="169"/>
    </row>
    <row r="58015" spans="10:10" ht="13">
      <c r="J58015" s="169"/>
    </row>
    <row r="58016" spans="10:10" ht="13">
      <c r="J58016" s="169"/>
    </row>
    <row r="58017" spans="10:10" ht="13">
      <c r="J58017" s="169"/>
    </row>
    <row r="58018" spans="10:10" ht="13">
      <c r="J58018" s="169"/>
    </row>
    <row r="58019" spans="10:10" ht="13">
      <c r="J58019" s="169"/>
    </row>
    <row r="58020" spans="10:10" ht="13">
      <c r="J58020" s="169"/>
    </row>
    <row r="58021" spans="10:10" ht="13">
      <c r="J58021" s="169"/>
    </row>
    <row r="58022" spans="10:10" ht="13">
      <c r="J58022" s="169"/>
    </row>
    <row r="58023" spans="10:10" ht="13">
      <c r="J58023" s="169"/>
    </row>
    <row r="58024" spans="10:10" ht="13">
      <c r="J58024" s="169"/>
    </row>
    <row r="58025" spans="10:10" ht="13">
      <c r="J58025" s="169"/>
    </row>
    <row r="58026" spans="10:10" ht="13">
      <c r="J58026" s="169"/>
    </row>
    <row r="58027" spans="10:10" ht="13">
      <c r="J58027" s="169"/>
    </row>
    <row r="58028" spans="10:10" ht="13">
      <c r="J58028" s="169"/>
    </row>
    <row r="58029" spans="10:10" ht="13">
      <c r="J58029" s="169"/>
    </row>
    <row r="58030" spans="10:10" ht="13">
      <c r="J58030" s="169"/>
    </row>
    <row r="58031" spans="10:10" ht="13">
      <c r="J58031" s="169"/>
    </row>
    <row r="58032" spans="10:10" ht="13">
      <c r="J58032" s="169"/>
    </row>
    <row r="58033" spans="10:10" ht="13">
      <c r="J58033" s="169"/>
    </row>
    <row r="58034" spans="10:10" ht="13">
      <c r="J58034" s="169"/>
    </row>
    <row r="58035" spans="10:10" ht="13">
      <c r="J58035" s="169"/>
    </row>
    <row r="58036" spans="10:10" ht="13">
      <c r="J58036" s="169"/>
    </row>
    <row r="58037" spans="10:10" ht="13">
      <c r="J58037" s="169"/>
    </row>
    <row r="58038" spans="10:10" ht="13">
      <c r="J58038" s="169"/>
    </row>
    <row r="58039" spans="10:10" ht="13">
      <c r="J58039" s="169"/>
    </row>
    <row r="58040" spans="10:10" ht="13">
      <c r="J58040" s="169"/>
    </row>
    <row r="58041" spans="10:10" ht="13">
      <c r="J58041" s="169"/>
    </row>
    <row r="58042" spans="10:10" ht="13">
      <c r="J58042" s="169"/>
    </row>
    <row r="58043" spans="10:10" ht="13">
      <c r="J58043" s="169"/>
    </row>
    <row r="58044" spans="10:10" ht="13">
      <c r="J58044" s="169"/>
    </row>
    <row r="58045" spans="10:10" ht="13">
      <c r="J58045" s="169"/>
    </row>
    <row r="58046" spans="10:10" ht="13">
      <c r="J58046" s="169"/>
    </row>
    <row r="58047" spans="10:10" ht="13">
      <c r="J58047" s="169"/>
    </row>
    <row r="58048" spans="10:10" ht="13">
      <c r="J58048" s="169"/>
    </row>
    <row r="58049" spans="10:10" ht="13">
      <c r="J58049" s="169"/>
    </row>
    <row r="58050" spans="10:10" ht="13">
      <c r="J58050" s="169"/>
    </row>
    <row r="58051" spans="10:10" ht="13">
      <c r="J58051" s="169"/>
    </row>
    <row r="58052" spans="10:10" ht="13">
      <c r="J58052" s="169"/>
    </row>
    <row r="58053" spans="10:10" ht="13">
      <c r="J58053" s="169"/>
    </row>
    <row r="58054" spans="10:10" ht="13">
      <c r="J58054" s="169"/>
    </row>
    <row r="58055" spans="10:10" ht="13">
      <c r="J58055" s="169"/>
    </row>
    <row r="58056" spans="10:10" ht="13">
      <c r="J58056" s="169"/>
    </row>
    <row r="58057" spans="10:10" ht="13">
      <c r="J58057" s="169"/>
    </row>
    <row r="58058" spans="10:10" ht="13">
      <c r="J58058" s="169"/>
    </row>
    <row r="58059" spans="10:10" ht="13">
      <c r="J58059" s="169"/>
    </row>
    <row r="58060" spans="10:10" ht="13">
      <c r="J58060" s="169"/>
    </row>
    <row r="58061" spans="10:10" ht="13">
      <c r="J58061" s="169"/>
    </row>
    <row r="58062" spans="10:10" ht="13">
      <c r="J58062" s="169"/>
    </row>
    <row r="58063" spans="10:10" ht="13">
      <c r="J58063" s="169"/>
    </row>
    <row r="58064" spans="10:10" ht="13">
      <c r="J58064" s="169"/>
    </row>
    <row r="58065" spans="10:10" ht="13">
      <c r="J58065" s="169"/>
    </row>
    <row r="58066" spans="10:10" ht="13">
      <c r="J58066" s="169"/>
    </row>
    <row r="58067" spans="10:10" ht="13">
      <c r="J58067" s="169"/>
    </row>
    <row r="58068" spans="10:10" ht="13">
      <c r="J58068" s="169"/>
    </row>
    <row r="58069" spans="10:10" ht="13">
      <c r="J58069" s="169"/>
    </row>
    <row r="58070" spans="10:10" ht="13">
      <c r="J58070" s="169"/>
    </row>
    <row r="58071" spans="10:10" ht="13">
      <c r="J58071" s="169"/>
    </row>
    <row r="58072" spans="10:10" ht="13">
      <c r="J58072" s="169"/>
    </row>
    <row r="58073" spans="10:10" ht="13">
      <c r="J58073" s="169"/>
    </row>
    <row r="58074" spans="10:10" ht="13">
      <c r="J58074" s="169"/>
    </row>
    <row r="58075" spans="10:10" ht="13">
      <c r="J58075" s="169"/>
    </row>
    <row r="58076" spans="10:10" ht="13">
      <c r="J58076" s="169"/>
    </row>
    <row r="58077" spans="10:10" ht="13">
      <c r="J58077" s="169"/>
    </row>
    <row r="58078" spans="10:10" ht="13">
      <c r="J58078" s="169"/>
    </row>
    <row r="58079" spans="10:10" ht="13">
      <c r="J58079" s="169"/>
    </row>
    <row r="58080" spans="10:10" ht="13">
      <c r="J58080" s="169"/>
    </row>
    <row r="58081" spans="10:10" ht="13">
      <c r="J58081" s="169"/>
    </row>
    <row r="58082" spans="10:10" ht="13">
      <c r="J58082" s="169"/>
    </row>
    <row r="58083" spans="10:10" ht="13">
      <c r="J58083" s="169"/>
    </row>
    <row r="58084" spans="10:10" ht="13">
      <c r="J58084" s="169"/>
    </row>
    <row r="58085" spans="10:10" ht="13">
      <c r="J58085" s="169"/>
    </row>
    <row r="58086" spans="10:10" ht="13">
      <c r="J58086" s="169"/>
    </row>
    <row r="58087" spans="10:10" ht="13">
      <c r="J58087" s="169"/>
    </row>
    <row r="58088" spans="10:10" ht="13">
      <c r="J58088" s="169"/>
    </row>
    <row r="58089" spans="10:10" ht="13">
      <c r="J58089" s="169"/>
    </row>
    <row r="58090" spans="10:10" ht="13">
      <c r="J58090" s="169"/>
    </row>
    <row r="58091" spans="10:10" ht="13">
      <c r="J58091" s="169"/>
    </row>
    <row r="58092" spans="10:10" ht="13">
      <c r="J58092" s="169"/>
    </row>
    <row r="58093" spans="10:10" ht="13">
      <c r="J58093" s="169"/>
    </row>
    <row r="58094" spans="10:10" ht="13">
      <c r="J58094" s="169"/>
    </row>
    <row r="58095" spans="10:10" ht="13">
      <c r="J58095" s="169"/>
    </row>
    <row r="58096" spans="10:10" ht="13">
      <c r="J58096" s="169"/>
    </row>
    <row r="58097" spans="10:10" ht="13">
      <c r="J58097" s="169"/>
    </row>
    <row r="58098" spans="10:10" ht="13">
      <c r="J58098" s="169"/>
    </row>
    <row r="58099" spans="10:10" ht="13">
      <c r="J58099" s="169"/>
    </row>
    <row r="58100" spans="10:10" ht="13">
      <c r="J58100" s="169"/>
    </row>
    <row r="58101" spans="10:10" ht="13">
      <c r="J58101" s="169"/>
    </row>
    <row r="58102" spans="10:10" ht="13">
      <c r="J58102" s="169"/>
    </row>
    <row r="58103" spans="10:10" ht="13">
      <c r="J58103" s="169"/>
    </row>
    <row r="58104" spans="10:10" ht="13">
      <c r="J58104" s="169"/>
    </row>
    <row r="58105" spans="10:10" ht="13">
      <c r="J58105" s="169"/>
    </row>
    <row r="58106" spans="10:10" ht="13">
      <c r="J58106" s="169"/>
    </row>
    <row r="58107" spans="10:10" ht="13">
      <c r="J58107" s="169"/>
    </row>
    <row r="58108" spans="10:10" ht="13">
      <c r="J58108" s="169"/>
    </row>
    <row r="58109" spans="10:10" ht="13">
      <c r="J58109" s="169"/>
    </row>
    <row r="58110" spans="10:10" ht="13">
      <c r="J58110" s="169"/>
    </row>
    <row r="58111" spans="10:10" ht="13">
      <c r="J58111" s="169"/>
    </row>
    <row r="58112" spans="10:10" ht="13">
      <c r="J58112" s="169"/>
    </row>
    <row r="58113" spans="10:10" ht="13">
      <c r="J58113" s="169"/>
    </row>
    <row r="58114" spans="10:10" ht="13">
      <c r="J58114" s="169"/>
    </row>
    <row r="58115" spans="10:10" ht="13">
      <c r="J58115" s="169"/>
    </row>
    <row r="58116" spans="10:10" ht="13">
      <c r="J58116" s="169"/>
    </row>
    <row r="58117" spans="10:10" ht="13">
      <c r="J58117" s="169"/>
    </row>
    <row r="58118" spans="10:10" ht="13">
      <c r="J58118" s="169"/>
    </row>
    <row r="58119" spans="10:10" ht="13">
      <c r="J58119" s="169"/>
    </row>
    <row r="58120" spans="10:10" ht="13">
      <c r="J58120" s="169"/>
    </row>
    <row r="58121" spans="10:10" ht="13">
      <c r="J58121" s="169"/>
    </row>
    <row r="58122" spans="10:10" ht="13">
      <c r="J58122" s="169"/>
    </row>
    <row r="58123" spans="10:10" ht="13">
      <c r="J58123" s="169"/>
    </row>
    <row r="58124" spans="10:10" ht="13">
      <c r="J58124" s="169"/>
    </row>
    <row r="58125" spans="10:10" ht="13">
      <c r="J58125" s="169"/>
    </row>
    <row r="58126" spans="10:10" ht="13">
      <c r="J58126" s="169"/>
    </row>
    <row r="58127" spans="10:10" ht="13">
      <c r="J58127" s="169"/>
    </row>
    <row r="58128" spans="10:10" ht="13">
      <c r="J58128" s="169"/>
    </row>
    <row r="58129" spans="10:10" ht="13">
      <c r="J58129" s="169"/>
    </row>
    <row r="58130" spans="10:10" ht="13">
      <c r="J58130" s="169"/>
    </row>
    <row r="58131" spans="10:10" ht="13">
      <c r="J58131" s="169"/>
    </row>
    <row r="58132" spans="10:10" ht="13">
      <c r="J58132" s="169"/>
    </row>
    <row r="58133" spans="10:10" ht="13">
      <c r="J58133" s="169"/>
    </row>
    <row r="58134" spans="10:10" ht="13">
      <c r="J58134" s="169"/>
    </row>
    <row r="58135" spans="10:10" ht="13">
      <c r="J58135" s="169"/>
    </row>
    <row r="58136" spans="10:10" ht="13">
      <c r="J58136" s="169"/>
    </row>
    <row r="58137" spans="10:10" ht="13">
      <c r="J58137" s="169"/>
    </row>
    <row r="58138" spans="10:10" ht="13">
      <c r="J58138" s="169"/>
    </row>
    <row r="58139" spans="10:10" ht="13">
      <c r="J58139" s="169"/>
    </row>
    <row r="58140" spans="10:10" ht="13">
      <c r="J58140" s="169"/>
    </row>
    <row r="58141" spans="10:10" ht="13">
      <c r="J58141" s="169"/>
    </row>
    <row r="58142" spans="10:10" ht="13">
      <c r="J58142" s="169"/>
    </row>
    <row r="58143" spans="10:10" ht="13">
      <c r="J58143" s="169"/>
    </row>
    <row r="58144" spans="10:10" ht="13">
      <c r="J58144" s="169"/>
    </row>
    <row r="58145" spans="10:10" ht="13">
      <c r="J58145" s="169"/>
    </row>
    <row r="58146" spans="10:10" ht="13">
      <c r="J58146" s="169"/>
    </row>
    <row r="58147" spans="10:10" ht="13">
      <c r="J58147" s="169"/>
    </row>
    <row r="58148" spans="10:10" ht="13">
      <c r="J58148" s="169"/>
    </row>
    <row r="58149" spans="10:10" ht="13">
      <c r="J58149" s="169"/>
    </row>
    <row r="58150" spans="10:10" ht="13">
      <c r="J58150" s="169"/>
    </row>
    <row r="58151" spans="10:10" ht="13">
      <c r="J58151" s="169"/>
    </row>
    <row r="58152" spans="10:10" ht="13">
      <c r="J58152" s="169"/>
    </row>
    <row r="58153" spans="10:10" ht="13">
      <c r="J58153" s="169"/>
    </row>
    <row r="58154" spans="10:10" ht="13">
      <c r="J58154" s="169"/>
    </row>
    <row r="58155" spans="10:10" ht="13">
      <c r="J58155" s="169"/>
    </row>
    <row r="58156" spans="10:10" ht="13">
      <c r="J58156" s="169"/>
    </row>
    <row r="58157" spans="10:10" ht="13">
      <c r="J58157" s="169"/>
    </row>
    <row r="58158" spans="10:10" ht="13">
      <c r="J58158" s="169"/>
    </row>
    <row r="58159" spans="10:10" ht="13">
      <c r="J58159" s="169"/>
    </row>
    <row r="58160" spans="10:10" ht="13">
      <c r="J58160" s="169"/>
    </row>
    <row r="58161" spans="10:10" ht="13">
      <c r="J58161" s="169"/>
    </row>
    <row r="58162" spans="10:10" ht="13">
      <c r="J58162" s="169"/>
    </row>
    <row r="58163" spans="10:10" ht="13">
      <c r="J58163" s="169"/>
    </row>
    <row r="58164" spans="10:10" ht="13">
      <c r="J58164" s="169"/>
    </row>
    <row r="58165" spans="10:10" ht="13">
      <c r="J58165" s="169"/>
    </row>
    <row r="58166" spans="10:10" ht="13">
      <c r="J58166" s="169"/>
    </row>
    <row r="58167" spans="10:10" ht="13">
      <c r="J58167" s="169"/>
    </row>
    <row r="58168" spans="10:10" ht="13">
      <c r="J58168" s="169"/>
    </row>
    <row r="58169" spans="10:10" ht="13">
      <c r="J58169" s="169"/>
    </row>
    <row r="58170" spans="10:10" ht="13">
      <c r="J58170" s="169"/>
    </row>
    <row r="58171" spans="10:10" ht="13">
      <c r="J58171" s="169"/>
    </row>
    <row r="58172" spans="10:10" ht="13">
      <c r="J58172" s="169"/>
    </row>
    <row r="58173" spans="10:10" ht="13">
      <c r="J58173" s="169"/>
    </row>
    <row r="58174" spans="10:10" ht="13">
      <c r="J58174" s="169"/>
    </row>
    <row r="58175" spans="10:10" ht="13">
      <c r="J58175" s="169"/>
    </row>
    <row r="58176" spans="10:10" ht="13">
      <c r="J58176" s="169"/>
    </row>
    <row r="58177" spans="10:10" ht="13">
      <c r="J58177" s="169"/>
    </row>
    <row r="58178" spans="10:10" ht="13">
      <c r="J58178" s="169"/>
    </row>
    <row r="58179" spans="10:10" ht="13">
      <c r="J58179" s="169"/>
    </row>
    <row r="58180" spans="10:10" ht="13">
      <c r="J58180" s="169"/>
    </row>
    <row r="58181" spans="10:10" ht="13">
      <c r="J58181" s="169"/>
    </row>
    <row r="58182" spans="10:10" ht="13">
      <c r="J58182" s="169"/>
    </row>
    <row r="58183" spans="10:10" ht="13">
      <c r="J58183" s="169"/>
    </row>
    <row r="58184" spans="10:10" ht="13">
      <c r="J58184" s="169"/>
    </row>
    <row r="58185" spans="10:10" ht="13">
      <c r="J58185" s="169"/>
    </row>
    <row r="58186" spans="10:10" ht="13">
      <c r="J58186" s="169"/>
    </row>
    <row r="58187" spans="10:10" ht="13">
      <c r="J58187" s="169"/>
    </row>
    <row r="58188" spans="10:10" ht="13">
      <c r="J58188" s="169"/>
    </row>
    <row r="58189" spans="10:10" ht="13">
      <c r="J58189" s="169"/>
    </row>
    <row r="58190" spans="10:10" ht="13">
      <c r="J58190" s="169"/>
    </row>
    <row r="58191" spans="10:10" ht="13">
      <c r="J58191" s="169"/>
    </row>
    <row r="58192" spans="10:10" ht="13">
      <c r="J58192" s="169"/>
    </row>
    <row r="58193" spans="10:10" ht="13">
      <c r="J58193" s="169"/>
    </row>
    <row r="58194" spans="10:10" ht="13">
      <c r="J58194" s="169"/>
    </row>
    <row r="58195" spans="10:10" ht="13">
      <c r="J58195" s="169"/>
    </row>
    <row r="58196" spans="10:10" ht="13">
      <c r="J58196" s="169"/>
    </row>
    <row r="58197" spans="10:10" ht="13">
      <c r="J58197" s="169"/>
    </row>
    <row r="58198" spans="10:10" ht="13">
      <c r="J58198" s="169"/>
    </row>
    <row r="58199" spans="10:10" ht="13">
      <c r="J58199" s="169"/>
    </row>
    <row r="58200" spans="10:10" ht="13">
      <c r="J58200" s="169"/>
    </row>
    <row r="58201" spans="10:10" ht="13">
      <c r="J58201" s="169"/>
    </row>
    <row r="58202" spans="10:10" ht="13">
      <c r="J58202" s="169"/>
    </row>
    <row r="58203" spans="10:10" ht="13">
      <c r="J58203" s="169"/>
    </row>
    <row r="58204" spans="10:10" ht="13">
      <c r="J58204" s="169"/>
    </row>
    <row r="58205" spans="10:10" ht="13">
      <c r="J58205" s="169"/>
    </row>
    <row r="58206" spans="10:10" ht="13">
      <c r="J58206" s="169"/>
    </row>
    <row r="58207" spans="10:10" ht="13">
      <c r="J58207" s="169"/>
    </row>
    <row r="58208" spans="10:10" ht="13">
      <c r="J58208" s="169"/>
    </row>
    <row r="58209" spans="10:10" ht="13">
      <c r="J58209" s="169"/>
    </row>
    <row r="58210" spans="10:10" ht="13">
      <c r="J58210" s="169"/>
    </row>
    <row r="58211" spans="10:10" ht="13">
      <c r="J58211" s="169"/>
    </row>
    <row r="58212" spans="10:10" ht="13">
      <c r="J58212" s="169"/>
    </row>
    <row r="58213" spans="10:10" ht="13">
      <c r="J58213" s="169"/>
    </row>
    <row r="58214" spans="10:10" ht="13">
      <c r="J58214" s="169"/>
    </row>
    <row r="58215" spans="10:10" ht="13">
      <c r="J58215" s="169"/>
    </row>
    <row r="58216" spans="10:10" ht="13">
      <c r="J58216" s="169"/>
    </row>
    <row r="58217" spans="10:10" ht="13">
      <c r="J58217" s="169"/>
    </row>
    <row r="58218" spans="10:10" ht="13">
      <c r="J58218" s="169"/>
    </row>
    <row r="58219" spans="10:10" ht="13">
      <c r="J58219" s="169"/>
    </row>
    <row r="58220" spans="10:10" ht="13">
      <c r="J58220" s="169"/>
    </row>
    <row r="58221" spans="10:10" ht="13">
      <c r="J58221" s="169"/>
    </row>
    <row r="58222" spans="10:10" ht="13">
      <c r="J58222" s="169"/>
    </row>
    <row r="58223" spans="10:10" ht="13">
      <c r="J58223" s="169"/>
    </row>
    <row r="58224" spans="10:10" ht="13">
      <c r="J58224" s="169"/>
    </row>
    <row r="58225" spans="10:10" ht="13">
      <c r="J58225" s="169"/>
    </row>
    <row r="58226" spans="10:10" ht="13">
      <c r="J58226" s="169"/>
    </row>
    <row r="58227" spans="10:10" ht="13">
      <c r="J58227" s="169"/>
    </row>
    <row r="58228" spans="10:10" ht="13">
      <c r="J58228" s="169"/>
    </row>
    <row r="58229" spans="10:10" ht="13">
      <c r="J58229" s="169"/>
    </row>
    <row r="58230" spans="10:10" ht="13">
      <c r="J58230" s="169"/>
    </row>
    <row r="58231" spans="10:10" ht="13">
      <c r="J58231" s="169"/>
    </row>
    <row r="58232" spans="10:10" ht="13">
      <c r="J58232" s="169"/>
    </row>
    <row r="58233" spans="10:10" ht="13">
      <c r="J58233" s="169"/>
    </row>
    <row r="58234" spans="10:10" ht="13">
      <c r="J58234" s="169"/>
    </row>
    <row r="58235" spans="10:10" ht="13">
      <c r="J58235" s="169"/>
    </row>
    <row r="58236" spans="10:10" ht="13">
      <c r="J58236" s="169"/>
    </row>
    <row r="58237" spans="10:10" ht="13">
      <c r="J58237" s="169"/>
    </row>
    <row r="58238" spans="10:10" ht="13">
      <c r="J58238" s="169"/>
    </row>
    <row r="58239" spans="10:10" ht="13">
      <c r="J58239" s="169"/>
    </row>
    <row r="58240" spans="10:10" ht="13">
      <c r="J58240" s="169"/>
    </row>
    <row r="58241" spans="10:10" ht="13">
      <c r="J58241" s="169"/>
    </row>
    <row r="58242" spans="10:10" ht="13">
      <c r="J58242" s="169"/>
    </row>
    <row r="58243" spans="10:10" ht="13">
      <c r="J58243" s="169"/>
    </row>
    <row r="58244" spans="10:10" ht="13">
      <c r="J58244" s="169"/>
    </row>
    <row r="58245" spans="10:10" ht="13">
      <c r="J58245" s="169"/>
    </row>
    <row r="58246" spans="10:10" ht="13">
      <c r="J58246" s="169"/>
    </row>
    <row r="58247" spans="10:10" ht="13">
      <c r="J58247" s="169"/>
    </row>
    <row r="58248" spans="10:10" ht="13">
      <c r="J58248" s="169"/>
    </row>
    <row r="58249" spans="10:10" ht="13">
      <c r="J58249" s="169"/>
    </row>
    <row r="58250" spans="10:10" ht="13">
      <c r="J58250" s="169"/>
    </row>
    <row r="58251" spans="10:10" ht="13">
      <c r="J58251" s="169"/>
    </row>
    <row r="58252" spans="10:10" ht="13">
      <c r="J58252" s="169"/>
    </row>
    <row r="58253" spans="10:10" ht="13">
      <c r="J58253" s="169"/>
    </row>
    <row r="58254" spans="10:10" ht="13">
      <c r="J58254" s="169"/>
    </row>
    <row r="58255" spans="10:10" ht="13">
      <c r="J58255" s="169"/>
    </row>
    <row r="58256" spans="10:10" ht="13">
      <c r="J58256" s="169"/>
    </row>
    <row r="58257" spans="10:10" ht="13">
      <c r="J58257" s="169"/>
    </row>
    <row r="58258" spans="10:10" ht="13">
      <c r="J58258" s="169"/>
    </row>
    <row r="58259" spans="10:10" ht="13">
      <c r="J58259" s="169"/>
    </row>
    <row r="58260" spans="10:10" ht="13">
      <c r="J58260" s="169"/>
    </row>
    <row r="58261" spans="10:10" ht="13">
      <c r="J58261" s="169"/>
    </row>
    <row r="58262" spans="10:10" ht="13">
      <c r="J58262" s="169"/>
    </row>
    <row r="58263" spans="10:10" ht="13">
      <c r="J58263" s="169"/>
    </row>
    <row r="58264" spans="10:10" ht="13">
      <c r="J58264" s="169"/>
    </row>
    <row r="58265" spans="10:10" ht="13">
      <c r="J58265" s="169"/>
    </row>
    <row r="58266" spans="10:10" ht="13">
      <c r="J58266" s="169"/>
    </row>
    <row r="58267" spans="10:10" ht="13">
      <c r="J58267" s="169"/>
    </row>
    <row r="58268" spans="10:10" ht="13">
      <c r="J58268" s="169"/>
    </row>
    <row r="58269" spans="10:10" ht="13">
      <c r="J58269" s="169"/>
    </row>
    <row r="58270" spans="10:10" ht="13">
      <c r="J58270" s="169"/>
    </row>
    <row r="58271" spans="10:10" ht="13">
      <c r="J58271" s="169"/>
    </row>
    <row r="58272" spans="10:10" ht="13">
      <c r="J58272" s="169"/>
    </row>
    <row r="58273" spans="10:10" ht="13">
      <c r="J58273" s="169"/>
    </row>
    <row r="58274" spans="10:10" ht="13">
      <c r="J58274" s="169"/>
    </row>
    <row r="58275" spans="10:10" ht="13">
      <c r="J58275" s="169"/>
    </row>
    <row r="58276" spans="10:10" ht="13">
      <c r="J58276" s="169"/>
    </row>
    <row r="58277" spans="10:10" ht="13">
      <c r="J58277" s="169"/>
    </row>
    <row r="58278" spans="10:10" ht="13">
      <c r="J58278" s="169"/>
    </row>
    <row r="58279" spans="10:10" ht="13">
      <c r="J58279" s="169"/>
    </row>
    <row r="58280" spans="10:10" ht="13">
      <c r="J58280" s="169"/>
    </row>
    <row r="58281" spans="10:10" ht="13">
      <c r="J58281" s="169"/>
    </row>
    <row r="58282" spans="10:10" ht="13">
      <c r="J58282" s="169"/>
    </row>
    <row r="58283" spans="10:10" ht="13">
      <c r="J58283" s="169"/>
    </row>
    <row r="58284" spans="10:10" ht="13">
      <c r="J58284" s="169"/>
    </row>
    <row r="58285" spans="10:10" ht="13">
      <c r="J58285" s="169"/>
    </row>
    <row r="58286" spans="10:10" ht="13">
      <c r="J58286" s="169"/>
    </row>
    <row r="58287" spans="10:10" ht="13">
      <c r="J58287" s="169"/>
    </row>
    <row r="58288" spans="10:10" ht="13">
      <c r="J58288" s="169"/>
    </row>
    <row r="58289" spans="10:10" ht="13">
      <c r="J58289" s="169"/>
    </row>
    <row r="58290" spans="10:10" ht="13">
      <c r="J58290" s="169"/>
    </row>
    <row r="58291" spans="10:10" ht="13">
      <c r="J58291" s="169"/>
    </row>
    <row r="58292" spans="10:10" ht="13">
      <c r="J58292" s="169"/>
    </row>
    <row r="58293" spans="10:10" ht="13">
      <c r="J58293" s="169"/>
    </row>
    <row r="58294" spans="10:10" ht="13">
      <c r="J58294" s="169"/>
    </row>
    <row r="58295" spans="10:10" ht="13">
      <c r="J58295" s="169"/>
    </row>
    <row r="58296" spans="10:10" ht="13">
      <c r="J58296" s="169"/>
    </row>
    <row r="58297" spans="10:10" ht="13">
      <c r="J58297" s="169"/>
    </row>
    <row r="58298" spans="10:10" ht="13">
      <c r="J58298" s="169"/>
    </row>
    <row r="58299" spans="10:10" ht="13">
      <c r="J58299" s="169"/>
    </row>
    <row r="58300" spans="10:10" ht="13">
      <c r="J58300" s="169"/>
    </row>
    <row r="58301" spans="10:10" ht="13">
      <c r="J58301" s="169"/>
    </row>
    <row r="58302" spans="10:10" ht="13">
      <c r="J58302" s="169"/>
    </row>
    <row r="58303" spans="10:10" ht="13">
      <c r="J58303" s="169"/>
    </row>
    <row r="58304" spans="10:10" ht="13">
      <c r="J58304" s="169"/>
    </row>
    <row r="58305" spans="10:10" ht="13">
      <c r="J58305" s="169"/>
    </row>
    <row r="58306" spans="10:10" ht="13">
      <c r="J58306" s="169"/>
    </row>
    <row r="58307" spans="10:10" ht="13">
      <c r="J58307" s="169"/>
    </row>
    <row r="58308" spans="10:10" ht="13">
      <c r="J58308" s="169"/>
    </row>
    <row r="58309" spans="10:10" ht="13">
      <c r="J58309" s="169"/>
    </row>
    <row r="58310" spans="10:10" ht="13">
      <c r="J58310" s="169"/>
    </row>
    <row r="58311" spans="10:10" ht="13">
      <c r="J58311" s="169"/>
    </row>
    <row r="58312" spans="10:10" ht="13">
      <c r="J58312" s="169"/>
    </row>
    <row r="58313" spans="10:10" ht="13">
      <c r="J58313" s="169"/>
    </row>
    <row r="58314" spans="10:10" ht="13">
      <c r="J58314" s="169"/>
    </row>
    <row r="58315" spans="10:10" ht="13">
      <c r="J58315" s="169"/>
    </row>
    <row r="58316" spans="10:10" ht="13">
      <c r="J58316" s="169"/>
    </row>
    <row r="58317" spans="10:10" ht="13">
      <c r="J58317" s="169"/>
    </row>
    <row r="58318" spans="10:10" ht="13">
      <c r="J58318" s="169"/>
    </row>
    <row r="58319" spans="10:10" ht="13">
      <c r="J58319" s="169"/>
    </row>
    <row r="58320" spans="10:10" ht="13">
      <c r="J58320" s="169"/>
    </row>
    <row r="58321" spans="10:10" ht="13">
      <c r="J58321" s="169"/>
    </row>
    <row r="58322" spans="10:10" ht="13">
      <c r="J58322" s="169"/>
    </row>
    <row r="58323" spans="10:10" ht="13">
      <c r="J58323" s="169"/>
    </row>
    <row r="58324" spans="10:10" ht="13">
      <c r="J58324" s="169"/>
    </row>
    <row r="58325" spans="10:10" ht="13">
      <c r="J58325" s="169"/>
    </row>
    <row r="58326" spans="10:10" ht="13">
      <c r="J58326" s="169"/>
    </row>
    <row r="58327" spans="10:10" ht="13">
      <c r="J58327" s="169"/>
    </row>
    <row r="58328" spans="10:10" ht="13">
      <c r="J58328" s="169"/>
    </row>
    <row r="58329" spans="10:10" ht="13">
      <c r="J58329" s="169"/>
    </row>
    <row r="58330" spans="10:10" ht="13">
      <c r="J58330" s="169"/>
    </row>
    <row r="58331" spans="10:10" ht="13">
      <c r="J58331" s="169"/>
    </row>
    <row r="58332" spans="10:10" ht="13">
      <c r="J58332" s="169"/>
    </row>
    <row r="58333" spans="10:10" ht="13">
      <c r="J58333" s="169"/>
    </row>
    <row r="58334" spans="10:10" ht="13">
      <c r="J58334" s="169"/>
    </row>
    <row r="58335" spans="10:10" ht="13">
      <c r="J58335" s="169"/>
    </row>
    <row r="58336" spans="10:10" ht="13">
      <c r="J58336" s="169"/>
    </row>
    <row r="58337" spans="10:10" ht="13">
      <c r="J58337" s="169"/>
    </row>
    <row r="58338" spans="10:10" ht="13">
      <c r="J58338" s="169"/>
    </row>
    <row r="58339" spans="10:10" ht="13">
      <c r="J58339" s="169"/>
    </row>
    <row r="58340" spans="10:10" ht="13">
      <c r="J58340" s="169"/>
    </row>
    <row r="58341" spans="10:10" ht="13">
      <c r="J58341" s="169"/>
    </row>
    <row r="58342" spans="10:10" ht="13">
      <c r="J58342" s="169"/>
    </row>
    <row r="58343" spans="10:10" ht="13">
      <c r="J58343" s="169"/>
    </row>
    <row r="58344" spans="10:10" ht="13">
      <c r="J58344" s="169"/>
    </row>
    <row r="58345" spans="10:10" ht="13">
      <c r="J58345" s="169"/>
    </row>
    <row r="58346" spans="10:10" ht="13">
      <c r="J58346" s="169"/>
    </row>
    <row r="58347" spans="10:10" ht="13">
      <c r="J58347" s="169"/>
    </row>
    <row r="58348" spans="10:10" ht="13">
      <c r="J58348" s="169"/>
    </row>
    <row r="58349" spans="10:10" ht="13">
      <c r="J58349" s="169"/>
    </row>
    <row r="58350" spans="10:10" ht="13">
      <c r="J58350" s="169"/>
    </row>
    <row r="58351" spans="10:10" ht="13">
      <c r="J58351" s="169"/>
    </row>
    <row r="58352" spans="10:10" ht="13">
      <c r="J58352" s="169"/>
    </row>
    <row r="58353" spans="10:10" ht="13">
      <c r="J58353" s="169"/>
    </row>
    <row r="58354" spans="10:10" ht="13">
      <c r="J58354" s="169"/>
    </row>
    <row r="58355" spans="10:10" ht="13">
      <c r="J58355" s="169"/>
    </row>
    <row r="58356" spans="10:10" ht="13">
      <c r="J58356" s="169"/>
    </row>
    <row r="58357" spans="10:10" ht="13">
      <c r="J58357" s="169"/>
    </row>
    <row r="58358" spans="10:10" ht="13">
      <c r="J58358" s="169"/>
    </row>
    <row r="58359" spans="10:10" ht="13">
      <c r="J58359" s="169"/>
    </row>
    <row r="58360" spans="10:10" ht="13">
      <c r="J58360" s="169"/>
    </row>
    <row r="58361" spans="10:10" ht="13">
      <c r="J58361" s="169"/>
    </row>
    <row r="58362" spans="10:10" ht="13">
      <c r="J58362" s="169"/>
    </row>
    <row r="58363" spans="10:10" ht="13">
      <c r="J58363" s="169"/>
    </row>
    <row r="58364" spans="10:10" ht="13">
      <c r="J58364" s="169"/>
    </row>
    <row r="58365" spans="10:10" ht="13">
      <c r="J58365" s="169"/>
    </row>
    <row r="58366" spans="10:10" ht="13">
      <c r="J58366" s="169"/>
    </row>
    <row r="58367" spans="10:10" ht="13">
      <c r="J58367" s="169"/>
    </row>
    <row r="58368" spans="10:10" ht="13">
      <c r="J58368" s="169"/>
    </row>
    <row r="58369" spans="10:10" ht="13">
      <c r="J58369" s="169"/>
    </row>
    <row r="58370" spans="10:10" ht="13">
      <c r="J58370" s="169"/>
    </row>
    <row r="58371" spans="10:10" ht="13">
      <c r="J58371" s="169"/>
    </row>
    <row r="58372" spans="10:10" ht="13">
      <c r="J58372" s="169"/>
    </row>
    <row r="58373" spans="10:10" ht="13">
      <c r="J58373" s="169"/>
    </row>
    <row r="58374" spans="10:10" ht="13">
      <c r="J58374" s="169"/>
    </row>
    <row r="58375" spans="10:10" ht="13">
      <c r="J58375" s="169"/>
    </row>
    <row r="58376" spans="10:10" ht="13">
      <c r="J58376" s="169"/>
    </row>
    <row r="58377" spans="10:10" ht="13">
      <c r="J58377" s="169"/>
    </row>
    <row r="58378" spans="10:10" ht="13">
      <c r="J58378" s="169"/>
    </row>
    <row r="58379" spans="10:10" ht="13">
      <c r="J58379" s="169"/>
    </row>
    <row r="58380" spans="10:10" ht="13">
      <c r="J58380" s="169"/>
    </row>
    <row r="58381" spans="10:10" ht="13">
      <c r="J58381" s="169"/>
    </row>
    <row r="58382" spans="10:10" ht="13">
      <c r="J58382" s="169"/>
    </row>
    <row r="58383" spans="10:10" ht="13">
      <c r="J58383" s="169"/>
    </row>
    <row r="58384" spans="10:10" ht="13">
      <c r="J58384" s="169"/>
    </row>
    <row r="58385" spans="10:10" ht="13">
      <c r="J58385" s="169"/>
    </row>
    <row r="58386" spans="10:10" ht="13">
      <c r="J58386" s="169"/>
    </row>
    <row r="58387" spans="10:10" ht="13">
      <c r="J58387" s="169"/>
    </row>
    <row r="58388" spans="10:10" ht="13">
      <c r="J58388" s="169"/>
    </row>
    <row r="58389" spans="10:10" ht="13">
      <c r="J58389" s="169"/>
    </row>
    <row r="58390" spans="10:10" ht="13">
      <c r="J58390" s="169"/>
    </row>
    <row r="58391" spans="10:10" ht="13">
      <c r="J58391" s="169"/>
    </row>
    <row r="58392" spans="10:10" ht="13">
      <c r="J58392" s="169"/>
    </row>
    <row r="58393" spans="10:10" ht="13">
      <c r="J58393" s="169"/>
    </row>
    <row r="58394" spans="10:10" ht="13">
      <c r="J58394" s="169"/>
    </row>
    <row r="58395" spans="10:10" ht="13">
      <c r="J58395" s="169"/>
    </row>
    <row r="58396" spans="10:10" ht="13">
      <c r="J58396" s="169"/>
    </row>
    <row r="58397" spans="10:10" ht="13">
      <c r="J58397" s="169"/>
    </row>
    <row r="58398" spans="10:10" ht="13">
      <c r="J58398" s="169"/>
    </row>
    <row r="58399" spans="10:10" ht="13">
      <c r="J58399" s="169"/>
    </row>
    <row r="58400" spans="10:10" ht="13">
      <c r="J58400" s="169"/>
    </row>
    <row r="58401" spans="10:10" ht="13">
      <c r="J58401" s="169"/>
    </row>
    <row r="58402" spans="10:10" ht="13">
      <c r="J58402" s="169"/>
    </row>
    <row r="58403" spans="10:10" ht="13">
      <c r="J58403" s="169"/>
    </row>
    <row r="58404" spans="10:10" ht="13">
      <c r="J58404" s="169"/>
    </row>
    <row r="58405" spans="10:10" ht="13">
      <c r="J58405" s="169"/>
    </row>
    <row r="58406" spans="10:10" ht="13">
      <c r="J58406" s="169"/>
    </row>
    <row r="58407" spans="10:10" ht="13">
      <c r="J58407" s="169"/>
    </row>
    <row r="58408" spans="10:10" ht="13">
      <c r="J58408" s="169"/>
    </row>
    <row r="58409" spans="10:10" ht="13">
      <c r="J58409" s="169"/>
    </row>
    <row r="58410" spans="10:10" ht="13">
      <c r="J58410" s="169"/>
    </row>
    <row r="58411" spans="10:10" ht="13">
      <c r="J58411" s="169"/>
    </row>
    <row r="58412" spans="10:10" ht="13">
      <c r="J58412" s="169"/>
    </row>
    <row r="58413" spans="10:10" ht="13">
      <c r="J58413" s="169"/>
    </row>
    <row r="58414" spans="10:10" ht="13">
      <c r="J58414" s="169"/>
    </row>
    <row r="58415" spans="10:10" ht="13">
      <c r="J58415" s="169"/>
    </row>
    <row r="58416" spans="10:10" ht="13">
      <c r="J58416" s="169"/>
    </row>
    <row r="58417" spans="10:10" ht="13">
      <c r="J58417" s="169"/>
    </row>
    <row r="58418" spans="10:10" ht="13">
      <c r="J58418" s="169"/>
    </row>
    <row r="58419" spans="10:10" ht="13">
      <c r="J58419" s="169"/>
    </row>
    <row r="58420" spans="10:10" ht="13">
      <c r="J58420" s="169"/>
    </row>
    <row r="58421" spans="10:10" ht="13">
      <c r="J58421" s="169"/>
    </row>
    <row r="58422" spans="10:10" ht="13">
      <c r="J58422" s="169"/>
    </row>
    <row r="58423" spans="10:10" ht="13">
      <c r="J58423" s="169"/>
    </row>
    <row r="58424" spans="10:10" ht="13">
      <c r="J58424" s="169"/>
    </row>
    <row r="58425" spans="10:10" ht="13">
      <c r="J58425" s="169"/>
    </row>
    <row r="58426" spans="10:10" ht="13">
      <c r="J58426" s="169"/>
    </row>
    <row r="58427" spans="10:10" ht="13">
      <c r="J58427" s="169"/>
    </row>
    <row r="58428" spans="10:10" ht="13">
      <c r="J58428" s="169"/>
    </row>
    <row r="58429" spans="10:10" ht="13">
      <c r="J58429" s="169"/>
    </row>
    <row r="58430" spans="10:10" ht="13">
      <c r="J58430" s="169"/>
    </row>
    <row r="58431" spans="10:10" ht="13">
      <c r="J58431" s="169"/>
    </row>
    <row r="58432" spans="10:10" ht="13">
      <c r="J58432" s="169"/>
    </row>
    <row r="58433" spans="10:10" ht="13">
      <c r="J58433" s="169"/>
    </row>
    <row r="58434" spans="10:10" ht="13">
      <c r="J58434" s="169"/>
    </row>
    <row r="58435" spans="10:10" ht="13">
      <c r="J58435" s="169"/>
    </row>
    <row r="58436" spans="10:10" ht="13">
      <c r="J58436" s="169"/>
    </row>
    <row r="58437" spans="10:10" ht="13">
      <c r="J58437" s="169"/>
    </row>
    <row r="58438" spans="10:10" ht="13">
      <c r="J58438" s="169"/>
    </row>
    <row r="58439" spans="10:10" ht="13">
      <c r="J58439" s="169"/>
    </row>
    <row r="58440" spans="10:10" ht="13">
      <c r="J58440" s="169"/>
    </row>
    <row r="58441" spans="10:10" ht="13">
      <c r="J58441" s="169"/>
    </row>
    <row r="58442" spans="10:10" ht="13">
      <c r="J58442" s="169"/>
    </row>
    <row r="58443" spans="10:10" ht="13">
      <c r="J58443" s="169"/>
    </row>
    <row r="58444" spans="10:10" ht="13">
      <c r="J58444" s="169"/>
    </row>
    <row r="58445" spans="10:10" ht="13">
      <c r="J58445" s="169"/>
    </row>
    <row r="58446" spans="10:10" ht="13">
      <c r="J58446" s="169"/>
    </row>
    <row r="58447" spans="10:10" ht="13">
      <c r="J58447" s="169"/>
    </row>
    <row r="58448" spans="10:10" ht="13">
      <c r="J58448" s="169"/>
    </row>
    <row r="58449" spans="10:10" ht="13">
      <c r="J58449" s="169"/>
    </row>
    <row r="58450" spans="10:10" ht="13">
      <c r="J58450" s="169"/>
    </row>
    <row r="58451" spans="10:10" ht="13">
      <c r="J58451" s="169"/>
    </row>
    <row r="58452" spans="10:10" ht="13">
      <c r="J58452" s="169"/>
    </row>
    <row r="58453" spans="10:10" ht="13">
      <c r="J58453" s="169"/>
    </row>
    <row r="58454" spans="10:10" ht="13">
      <c r="J58454" s="169"/>
    </row>
    <row r="58455" spans="10:10" ht="13">
      <c r="J58455" s="169"/>
    </row>
    <row r="58456" spans="10:10" ht="13">
      <c r="J58456" s="169"/>
    </row>
    <row r="58457" spans="10:10" ht="13">
      <c r="J58457" s="169"/>
    </row>
    <row r="58458" spans="10:10" ht="13">
      <c r="J58458" s="169"/>
    </row>
    <row r="58459" spans="10:10" ht="13">
      <c r="J58459" s="169"/>
    </row>
    <row r="58460" spans="10:10" ht="13">
      <c r="J58460" s="169"/>
    </row>
    <row r="58461" spans="10:10" ht="13">
      <c r="J58461" s="169"/>
    </row>
    <row r="58462" spans="10:10" ht="13">
      <c r="J58462" s="169"/>
    </row>
    <row r="58463" spans="10:10" ht="13">
      <c r="J58463" s="169"/>
    </row>
    <row r="58464" spans="10:10" ht="13">
      <c r="J58464" s="169"/>
    </row>
    <row r="58465" spans="10:10" ht="13">
      <c r="J58465" s="169"/>
    </row>
    <row r="58466" spans="10:10" ht="13">
      <c r="J58466" s="169"/>
    </row>
    <row r="58467" spans="10:10" ht="13">
      <c r="J58467" s="169"/>
    </row>
    <row r="58468" spans="10:10" ht="13">
      <c r="J58468" s="169"/>
    </row>
    <row r="58469" spans="10:10" ht="13">
      <c r="J58469" s="169"/>
    </row>
    <row r="58470" spans="10:10" ht="13">
      <c r="J58470" s="169"/>
    </row>
    <row r="58471" spans="10:10" ht="13">
      <c r="J58471" s="169"/>
    </row>
    <row r="58472" spans="10:10" ht="13">
      <c r="J58472" s="169"/>
    </row>
    <row r="58473" spans="10:10" ht="13">
      <c r="J58473" s="169"/>
    </row>
    <row r="58474" spans="10:10" ht="13">
      <c r="J58474" s="169"/>
    </row>
    <row r="58475" spans="10:10" ht="13">
      <c r="J58475" s="169"/>
    </row>
    <row r="58476" spans="10:10" ht="13">
      <c r="J58476" s="169"/>
    </row>
    <row r="58477" spans="10:10" ht="13">
      <c r="J58477" s="169"/>
    </row>
    <row r="58478" spans="10:10" ht="13">
      <c r="J58478" s="169"/>
    </row>
    <row r="58479" spans="10:10" ht="13">
      <c r="J58479" s="169"/>
    </row>
    <row r="58480" spans="10:10" ht="13">
      <c r="J58480" s="169"/>
    </row>
    <row r="58481" spans="10:10" ht="13">
      <c r="J58481" s="169"/>
    </row>
    <row r="58482" spans="10:10" ht="13">
      <c r="J58482" s="169"/>
    </row>
    <row r="58483" spans="10:10" ht="13">
      <c r="J58483" s="169"/>
    </row>
    <row r="58484" spans="10:10" ht="13">
      <c r="J58484" s="169"/>
    </row>
    <row r="58485" spans="10:10" ht="13">
      <c r="J58485" s="169"/>
    </row>
    <row r="58486" spans="10:10" ht="13">
      <c r="J58486" s="169"/>
    </row>
    <row r="58487" spans="10:10" ht="13">
      <c r="J58487" s="169"/>
    </row>
    <row r="58488" spans="10:10" ht="13">
      <c r="J58488" s="169"/>
    </row>
    <row r="58489" spans="10:10" ht="13">
      <c r="J58489" s="169"/>
    </row>
    <row r="58490" spans="10:10" ht="13">
      <c r="J58490" s="169"/>
    </row>
    <row r="58491" spans="10:10" ht="13">
      <c r="J58491" s="169"/>
    </row>
    <row r="58492" spans="10:10" ht="13">
      <c r="J58492" s="169"/>
    </row>
    <row r="58493" spans="10:10" ht="13">
      <c r="J58493" s="169"/>
    </row>
    <row r="58494" spans="10:10" ht="13">
      <c r="J58494" s="169"/>
    </row>
    <row r="58495" spans="10:10" ht="13">
      <c r="J58495" s="169"/>
    </row>
    <row r="58496" spans="10:10" ht="13">
      <c r="J58496" s="169"/>
    </row>
    <row r="58497" spans="10:10" ht="13">
      <c r="J58497" s="169"/>
    </row>
    <row r="58498" spans="10:10" ht="13">
      <c r="J58498" s="169"/>
    </row>
    <row r="58499" spans="10:10" ht="13">
      <c r="J58499" s="169"/>
    </row>
    <row r="58500" spans="10:10" ht="13">
      <c r="J58500" s="169"/>
    </row>
    <row r="58501" spans="10:10" ht="13">
      <c r="J58501" s="169"/>
    </row>
    <row r="58502" spans="10:10" ht="13">
      <c r="J58502" s="169"/>
    </row>
    <row r="58503" spans="10:10" ht="13">
      <c r="J58503" s="169"/>
    </row>
    <row r="58504" spans="10:10" ht="13">
      <c r="J58504" s="169"/>
    </row>
    <row r="58505" spans="10:10" ht="13">
      <c r="J58505" s="169"/>
    </row>
    <row r="58506" spans="10:10" ht="13">
      <c r="J58506" s="169"/>
    </row>
    <row r="58507" spans="10:10" ht="13">
      <c r="J58507" s="169"/>
    </row>
    <row r="58508" spans="10:10" ht="13">
      <c r="J58508" s="169"/>
    </row>
    <row r="58509" spans="10:10" ht="13">
      <c r="J58509" s="169"/>
    </row>
    <row r="58510" spans="10:10" ht="13">
      <c r="J58510" s="169"/>
    </row>
    <row r="58511" spans="10:10" ht="13">
      <c r="J58511" s="169"/>
    </row>
    <row r="58512" spans="10:10" ht="13">
      <c r="J58512" s="169"/>
    </row>
    <row r="58513" spans="10:10" ht="13">
      <c r="J58513" s="169"/>
    </row>
    <row r="58514" spans="10:10" ht="13">
      <c r="J58514" s="169"/>
    </row>
    <row r="58515" spans="10:10" ht="13">
      <c r="J58515" s="169"/>
    </row>
    <row r="58516" spans="10:10" ht="13">
      <c r="J58516" s="169"/>
    </row>
    <row r="58517" spans="10:10" ht="13">
      <c r="J58517" s="169"/>
    </row>
    <row r="58518" spans="10:10" ht="13">
      <c r="J58518" s="169"/>
    </row>
    <row r="58519" spans="10:10" ht="13">
      <c r="J58519" s="169"/>
    </row>
    <row r="58520" spans="10:10" ht="13">
      <c r="J58520" s="169"/>
    </row>
    <row r="58521" spans="10:10" ht="13">
      <c r="J58521" s="169"/>
    </row>
    <row r="58522" spans="10:10" ht="13">
      <c r="J58522" s="169"/>
    </row>
    <row r="58523" spans="10:10" ht="13">
      <c r="J58523" s="169"/>
    </row>
    <row r="58524" spans="10:10" ht="13">
      <c r="J58524" s="169"/>
    </row>
    <row r="58525" spans="10:10" ht="13">
      <c r="J58525" s="169"/>
    </row>
    <row r="58526" spans="10:10" ht="13">
      <c r="J58526" s="169"/>
    </row>
    <row r="58527" spans="10:10" ht="13">
      <c r="J58527" s="169"/>
    </row>
    <row r="58528" spans="10:10" ht="13">
      <c r="J58528" s="169"/>
    </row>
    <row r="58529" spans="10:10" ht="13">
      <c r="J58529" s="169"/>
    </row>
    <row r="58530" spans="10:10" ht="13">
      <c r="J58530" s="169"/>
    </row>
    <row r="58531" spans="10:10" ht="13">
      <c r="J58531" s="169"/>
    </row>
    <row r="58532" spans="10:10" ht="13">
      <c r="J58532" s="169"/>
    </row>
    <row r="58533" spans="10:10" ht="13">
      <c r="J58533" s="169"/>
    </row>
    <row r="58534" spans="10:10" ht="13">
      <c r="J58534" s="169"/>
    </row>
    <row r="58535" spans="10:10" ht="13">
      <c r="J58535" s="169"/>
    </row>
    <row r="58536" spans="10:10" ht="13">
      <c r="J58536" s="169"/>
    </row>
    <row r="58537" spans="10:10" ht="13">
      <c r="J58537" s="169"/>
    </row>
    <row r="58538" spans="10:10" ht="13">
      <c r="J58538" s="169"/>
    </row>
    <row r="58539" spans="10:10" ht="13">
      <c r="J58539" s="169"/>
    </row>
    <row r="58540" spans="10:10" ht="13">
      <c r="J58540" s="169"/>
    </row>
    <row r="58541" spans="10:10" ht="13">
      <c r="J58541" s="169"/>
    </row>
    <row r="58542" spans="10:10" ht="13">
      <c r="J58542" s="169"/>
    </row>
    <row r="58543" spans="10:10" ht="13">
      <c r="J58543" s="169"/>
    </row>
    <row r="58544" spans="10:10" ht="13">
      <c r="J58544" s="169"/>
    </row>
    <row r="58545" spans="10:10" ht="13">
      <c r="J58545" s="169"/>
    </row>
    <row r="58546" spans="10:10" ht="13">
      <c r="J58546" s="169"/>
    </row>
    <row r="58547" spans="10:10" ht="13">
      <c r="J58547" s="169"/>
    </row>
    <row r="58548" spans="10:10" ht="13">
      <c r="J58548" s="169"/>
    </row>
    <row r="58549" spans="10:10" ht="13">
      <c r="J58549" s="169"/>
    </row>
    <row r="58550" spans="10:10" ht="13">
      <c r="J58550" s="169"/>
    </row>
    <row r="58551" spans="10:10" ht="13">
      <c r="J58551" s="169"/>
    </row>
    <row r="58552" spans="10:10" ht="13">
      <c r="J58552" s="169"/>
    </row>
    <row r="58553" spans="10:10" ht="13">
      <c r="J58553" s="169"/>
    </row>
    <row r="58554" spans="10:10" ht="13">
      <c r="J58554" s="169"/>
    </row>
    <row r="58555" spans="10:10" ht="13">
      <c r="J58555" s="169"/>
    </row>
    <row r="58556" spans="10:10" ht="13">
      <c r="J58556" s="169"/>
    </row>
    <row r="58557" spans="10:10" ht="13">
      <c r="J58557" s="169"/>
    </row>
    <row r="58558" spans="10:10" ht="13">
      <c r="J58558" s="169"/>
    </row>
    <row r="58559" spans="10:10" ht="13">
      <c r="J58559" s="169"/>
    </row>
    <row r="58560" spans="10:10" ht="13">
      <c r="J58560" s="169"/>
    </row>
    <row r="58561" spans="10:10" ht="13">
      <c r="J58561" s="169"/>
    </row>
    <row r="58562" spans="10:10" ht="13">
      <c r="J58562" s="169"/>
    </row>
    <row r="58563" spans="10:10" ht="13">
      <c r="J58563" s="169"/>
    </row>
    <row r="58564" spans="10:10" ht="13">
      <c r="J58564" s="169"/>
    </row>
    <row r="58565" spans="10:10" ht="13">
      <c r="J58565" s="169"/>
    </row>
    <row r="58566" spans="10:10" ht="13">
      <c r="J58566" s="169"/>
    </row>
    <row r="58567" spans="10:10" ht="13">
      <c r="J58567" s="169"/>
    </row>
    <row r="58568" spans="10:10" ht="13">
      <c r="J58568" s="169"/>
    </row>
    <row r="58569" spans="10:10" ht="13">
      <c r="J58569" s="169"/>
    </row>
    <row r="58570" spans="10:10" ht="13">
      <c r="J58570" s="169"/>
    </row>
    <row r="58571" spans="10:10" ht="13">
      <c r="J58571" s="169"/>
    </row>
    <row r="58572" spans="10:10" ht="13">
      <c r="J58572" s="169"/>
    </row>
    <row r="58573" spans="10:10" ht="13">
      <c r="J58573" s="169"/>
    </row>
    <row r="58574" spans="10:10" ht="13">
      <c r="J58574" s="169"/>
    </row>
    <row r="58575" spans="10:10" ht="13">
      <c r="J58575" s="169"/>
    </row>
    <row r="58576" spans="10:10" ht="13">
      <c r="J58576" s="169"/>
    </row>
    <row r="58577" spans="10:10" ht="13">
      <c r="J58577" s="169"/>
    </row>
    <row r="58578" spans="10:10" ht="13">
      <c r="J58578" s="169"/>
    </row>
    <row r="58579" spans="10:10" ht="13">
      <c r="J58579" s="169"/>
    </row>
    <row r="58580" spans="10:10" ht="13">
      <c r="J58580" s="169"/>
    </row>
    <row r="58581" spans="10:10" ht="13">
      <c r="J58581" s="169"/>
    </row>
    <row r="58582" spans="10:10" ht="13">
      <c r="J58582" s="169"/>
    </row>
    <row r="58583" spans="10:10" ht="13">
      <c r="J58583" s="169"/>
    </row>
    <row r="58584" spans="10:10" ht="13">
      <c r="J58584" s="169"/>
    </row>
    <row r="58585" spans="10:10" ht="13">
      <c r="J58585" s="169"/>
    </row>
    <row r="58586" spans="10:10" ht="13">
      <c r="J58586" s="169"/>
    </row>
    <row r="58587" spans="10:10" ht="13">
      <c r="J58587" s="169"/>
    </row>
    <row r="58588" spans="10:10" ht="13">
      <c r="J58588" s="169"/>
    </row>
    <row r="58589" spans="10:10" ht="13">
      <c r="J58589" s="169"/>
    </row>
    <row r="58590" spans="10:10" ht="13">
      <c r="J58590" s="169"/>
    </row>
    <row r="58591" spans="10:10" ht="13">
      <c r="J58591" s="169"/>
    </row>
    <row r="58592" spans="10:10" ht="13">
      <c r="J58592" s="169"/>
    </row>
    <row r="58593" spans="10:10" ht="13">
      <c r="J58593" s="169"/>
    </row>
    <row r="58594" spans="10:10" ht="13">
      <c r="J58594" s="169"/>
    </row>
    <row r="58595" spans="10:10" ht="13">
      <c r="J58595" s="169"/>
    </row>
    <row r="58596" spans="10:10" ht="13">
      <c r="J58596" s="169"/>
    </row>
    <row r="58597" spans="10:10" ht="13">
      <c r="J58597" s="169"/>
    </row>
    <row r="58598" spans="10:10" ht="13">
      <c r="J58598" s="169"/>
    </row>
    <row r="58599" spans="10:10" ht="13">
      <c r="J58599" s="169"/>
    </row>
    <row r="58600" spans="10:10" ht="13">
      <c r="J58600" s="169"/>
    </row>
    <row r="58601" spans="10:10" ht="13">
      <c r="J58601" s="169"/>
    </row>
    <row r="58602" spans="10:10" ht="13">
      <c r="J58602" s="169"/>
    </row>
    <row r="58603" spans="10:10" ht="13">
      <c r="J58603" s="169"/>
    </row>
    <row r="58604" spans="10:10" ht="13">
      <c r="J58604" s="169"/>
    </row>
    <row r="58605" spans="10:10" ht="13">
      <c r="J58605" s="169"/>
    </row>
    <row r="58606" spans="10:10" ht="13">
      <c r="J58606" s="169"/>
    </row>
    <row r="58607" spans="10:10" ht="13">
      <c r="J58607" s="169"/>
    </row>
    <row r="58608" spans="10:10" ht="13">
      <c r="J58608" s="169"/>
    </row>
    <row r="58609" spans="10:10" ht="13">
      <c r="J58609" s="169"/>
    </row>
    <row r="58610" spans="10:10" ht="13">
      <c r="J58610" s="169"/>
    </row>
    <row r="58611" spans="10:10" ht="13">
      <c r="J58611" s="169"/>
    </row>
    <row r="58612" spans="10:10" ht="13">
      <c r="J58612" s="169"/>
    </row>
    <row r="58613" spans="10:10" ht="13">
      <c r="J58613" s="169"/>
    </row>
    <row r="58614" spans="10:10" ht="13">
      <c r="J58614" s="169"/>
    </row>
    <row r="58615" spans="10:10" ht="13">
      <c r="J58615" s="169"/>
    </row>
    <row r="58616" spans="10:10" ht="13">
      <c r="J58616" s="169"/>
    </row>
    <row r="58617" spans="10:10" ht="13">
      <c r="J58617" s="169"/>
    </row>
    <row r="58618" spans="10:10" ht="13">
      <c r="J58618" s="169"/>
    </row>
    <row r="58619" spans="10:10" ht="13">
      <c r="J58619" s="169"/>
    </row>
    <row r="58620" spans="10:10" ht="13">
      <c r="J58620" s="169"/>
    </row>
    <row r="58621" spans="10:10" ht="13">
      <c r="J58621" s="169"/>
    </row>
    <row r="58622" spans="10:10" ht="13">
      <c r="J58622" s="169"/>
    </row>
    <row r="58623" spans="10:10" ht="13">
      <c r="J58623" s="169"/>
    </row>
    <row r="58624" spans="10:10" ht="13">
      <c r="J58624" s="169"/>
    </row>
    <row r="58625" spans="10:10" ht="13">
      <c r="J58625" s="169"/>
    </row>
    <row r="58626" spans="10:10" ht="13">
      <c r="J58626" s="169"/>
    </row>
    <row r="58627" spans="10:10" ht="13">
      <c r="J58627" s="169"/>
    </row>
    <row r="58628" spans="10:10" ht="13">
      <c r="J58628" s="169"/>
    </row>
    <row r="58629" spans="10:10" ht="13">
      <c r="J58629" s="169"/>
    </row>
    <row r="58630" spans="10:10" ht="13">
      <c r="J58630" s="169"/>
    </row>
    <row r="58631" spans="10:10" ht="13">
      <c r="J58631" s="169"/>
    </row>
    <row r="58632" spans="10:10" ht="13">
      <c r="J58632" s="169"/>
    </row>
    <row r="58633" spans="10:10" ht="13">
      <c r="J58633" s="169"/>
    </row>
    <row r="58634" spans="10:10" ht="13">
      <c r="J58634" s="169"/>
    </row>
    <row r="58635" spans="10:10" ht="13">
      <c r="J58635" s="169"/>
    </row>
    <row r="58636" spans="10:10" ht="13">
      <c r="J58636" s="169"/>
    </row>
    <row r="58637" spans="10:10" ht="13">
      <c r="J58637" s="169"/>
    </row>
    <row r="58638" spans="10:10" ht="13">
      <c r="J58638" s="169"/>
    </row>
    <row r="58639" spans="10:10" ht="13">
      <c r="J58639" s="169"/>
    </row>
    <row r="58640" spans="10:10" ht="13">
      <c r="J58640" s="169"/>
    </row>
    <row r="58641" spans="10:10" ht="13">
      <c r="J58641" s="169"/>
    </row>
    <row r="58642" spans="10:10" ht="13">
      <c r="J58642" s="169"/>
    </row>
    <row r="58643" spans="10:10" ht="13">
      <c r="J58643" s="169"/>
    </row>
    <row r="58644" spans="10:10" ht="13">
      <c r="J58644" s="169"/>
    </row>
    <row r="58645" spans="10:10" ht="13">
      <c r="J58645" s="169"/>
    </row>
    <row r="58646" spans="10:10" ht="13">
      <c r="J58646" s="169"/>
    </row>
    <row r="58647" spans="10:10" ht="13">
      <c r="J58647" s="169"/>
    </row>
    <row r="58648" spans="10:10" ht="13">
      <c r="J58648" s="169"/>
    </row>
    <row r="58649" spans="10:10" ht="13">
      <c r="J58649" s="169"/>
    </row>
    <row r="58650" spans="10:10" ht="13">
      <c r="J58650" s="169"/>
    </row>
    <row r="58651" spans="10:10" ht="13">
      <c r="J58651" s="169"/>
    </row>
    <row r="58652" spans="10:10" ht="13">
      <c r="J58652" s="169"/>
    </row>
    <row r="58653" spans="10:10" ht="13">
      <c r="J58653" s="169"/>
    </row>
    <row r="58654" spans="10:10" ht="13">
      <c r="J58654" s="169"/>
    </row>
    <row r="58655" spans="10:10" ht="13">
      <c r="J58655" s="169"/>
    </row>
    <row r="58656" spans="10:10" ht="13">
      <c r="J58656" s="169"/>
    </row>
    <row r="58657" spans="10:10" ht="13">
      <c r="J58657" s="169"/>
    </row>
    <row r="58658" spans="10:10" ht="13">
      <c r="J58658" s="169"/>
    </row>
    <row r="58659" spans="10:10" ht="13">
      <c r="J58659" s="169"/>
    </row>
    <row r="58660" spans="10:10" ht="13">
      <c r="J58660" s="169"/>
    </row>
    <row r="58661" spans="10:10" ht="13">
      <c r="J58661" s="169"/>
    </row>
    <row r="58662" spans="10:10" ht="13">
      <c r="J58662" s="169"/>
    </row>
    <row r="58663" spans="10:10" ht="13">
      <c r="J58663" s="169"/>
    </row>
    <row r="58664" spans="10:10" ht="13">
      <c r="J58664" s="169"/>
    </row>
    <row r="58665" spans="10:10" ht="13">
      <c r="J58665" s="169"/>
    </row>
    <row r="58666" spans="10:10" ht="13">
      <c r="J58666" s="169"/>
    </row>
    <row r="58667" spans="10:10" ht="13">
      <c r="J58667" s="169"/>
    </row>
    <row r="58668" spans="10:10" ht="13">
      <c r="J58668" s="169"/>
    </row>
    <row r="58669" spans="10:10" ht="13">
      <c r="J58669" s="169"/>
    </row>
    <row r="58670" spans="10:10" ht="13">
      <c r="J58670" s="169"/>
    </row>
    <row r="58671" spans="10:10" ht="13">
      <c r="J58671" s="169"/>
    </row>
    <row r="58672" spans="10:10" ht="13">
      <c r="J58672" s="169"/>
    </row>
    <row r="58673" spans="10:10" ht="13">
      <c r="J58673" s="169"/>
    </row>
    <row r="58674" spans="10:10" ht="13">
      <c r="J58674" s="169"/>
    </row>
    <row r="58675" spans="10:10" ht="13">
      <c r="J58675" s="169"/>
    </row>
    <row r="58676" spans="10:10" ht="13">
      <c r="J58676" s="169"/>
    </row>
    <row r="58677" spans="10:10" ht="13">
      <c r="J58677" s="169"/>
    </row>
    <row r="58678" spans="10:10" ht="13">
      <c r="J58678" s="169"/>
    </row>
    <row r="58679" spans="10:10" ht="13">
      <c r="J58679" s="169"/>
    </row>
    <row r="58680" spans="10:10" ht="13">
      <c r="J58680" s="169"/>
    </row>
    <row r="58681" spans="10:10" ht="13">
      <c r="J58681" s="169"/>
    </row>
    <row r="58682" spans="10:10" ht="13">
      <c r="J58682" s="169"/>
    </row>
    <row r="58683" spans="10:10" ht="13">
      <c r="J58683" s="169"/>
    </row>
    <row r="58684" spans="10:10" ht="13">
      <c r="J58684" s="169"/>
    </row>
    <row r="58685" spans="10:10" ht="13">
      <c r="J58685" s="169"/>
    </row>
    <row r="58686" spans="10:10" ht="13">
      <c r="J58686" s="169"/>
    </row>
    <row r="58687" spans="10:10" ht="13">
      <c r="J58687" s="169"/>
    </row>
    <row r="58688" spans="10:10" ht="13">
      <c r="J58688" s="169"/>
    </row>
    <row r="58689" spans="10:10" ht="13">
      <c r="J58689" s="169"/>
    </row>
    <row r="58690" spans="10:10" ht="13">
      <c r="J58690" s="169"/>
    </row>
    <row r="58691" spans="10:10" ht="13">
      <c r="J58691" s="169"/>
    </row>
    <row r="58692" spans="10:10" ht="13">
      <c r="J58692" s="169"/>
    </row>
    <row r="58693" spans="10:10" ht="13">
      <c r="J58693" s="169"/>
    </row>
    <row r="58694" spans="10:10" ht="13">
      <c r="J58694" s="169"/>
    </row>
    <row r="58695" spans="10:10" ht="13">
      <c r="J58695" s="169"/>
    </row>
    <row r="58696" spans="10:10" ht="13">
      <c r="J58696" s="169"/>
    </row>
    <row r="58697" spans="10:10" ht="13">
      <c r="J58697" s="169"/>
    </row>
    <row r="58698" spans="10:10" ht="13">
      <c r="J58698" s="169"/>
    </row>
    <row r="58699" spans="10:10" ht="13">
      <c r="J58699" s="169"/>
    </row>
    <row r="58700" spans="10:10" ht="13">
      <c r="J58700" s="169"/>
    </row>
    <row r="58701" spans="10:10" ht="13">
      <c r="J58701" s="169"/>
    </row>
    <row r="58702" spans="10:10" ht="13">
      <c r="J58702" s="169"/>
    </row>
    <row r="58703" spans="10:10" ht="13">
      <c r="J58703" s="169"/>
    </row>
    <row r="58704" spans="10:10" ht="13">
      <c r="J58704" s="169"/>
    </row>
    <row r="58705" spans="10:10" ht="13">
      <c r="J58705" s="169"/>
    </row>
    <row r="58706" spans="10:10" ht="13">
      <c r="J58706" s="169"/>
    </row>
    <row r="58707" spans="10:10" ht="13">
      <c r="J58707" s="169"/>
    </row>
    <row r="58708" spans="10:10" ht="13">
      <c r="J58708" s="169"/>
    </row>
    <row r="58709" spans="10:10" ht="13">
      <c r="J58709" s="169"/>
    </row>
    <row r="58710" spans="10:10" ht="13">
      <c r="J58710" s="169"/>
    </row>
    <row r="58711" spans="10:10" ht="13">
      <c r="J58711" s="169"/>
    </row>
    <row r="58712" spans="10:10" ht="13">
      <c r="J58712" s="169"/>
    </row>
    <row r="58713" spans="10:10" ht="13">
      <c r="J58713" s="169"/>
    </row>
    <row r="58714" spans="10:10" ht="13">
      <c r="J58714" s="169"/>
    </row>
    <row r="58715" spans="10:10" ht="13">
      <c r="J58715" s="169"/>
    </row>
    <row r="58716" spans="10:10" ht="13">
      <c r="J58716" s="169"/>
    </row>
    <row r="58717" spans="10:10" ht="13">
      <c r="J58717" s="169"/>
    </row>
    <row r="58718" spans="10:10" ht="13">
      <c r="J58718" s="169"/>
    </row>
    <row r="58719" spans="10:10" ht="13">
      <c r="J58719" s="169"/>
    </row>
    <row r="58720" spans="10:10" ht="13">
      <c r="J58720" s="169"/>
    </row>
    <row r="58721" spans="10:10" ht="13">
      <c r="J58721" s="169"/>
    </row>
    <row r="58722" spans="10:10" ht="13">
      <c r="J58722" s="169"/>
    </row>
    <row r="58723" spans="10:10" ht="13">
      <c r="J58723" s="169"/>
    </row>
    <row r="58724" spans="10:10" ht="13">
      <c r="J58724" s="169"/>
    </row>
    <row r="58725" spans="10:10" ht="13">
      <c r="J58725" s="169"/>
    </row>
    <row r="58726" spans="10:10" ht="13">
      <c r="J58726" s="169"/>
    </row>
    <row r="58727" spans="10:10" ht="13">
      <c r="J58727" s="169"/>
    </row>
    <row r="58728" spans="10:10" ht="13">
      <c r="J58728" s="169"/>
    </row>
    <row r="58729" spans="10:10" ht="13">
      <c r="J58729" s="169"/>
    </row>
    <row r="58730" spans="10:10" ht="13">
      <c r="J58730" s="169"/>
    </row>
    <row r="58731" spans="10:10" ht="13">
      <c r="J58731" s="169"/>
    </row>
    <row r="58732" spans="10:10" ht="13">
      <c r="J58732" s="169"/>
    </row>
    <row r="58733" spans="10:10" ht="13">
      <c r="J58733" s="169"/>
    </row>
    <row r="58734" spans="10:10" ht="13">
      <c r="J58734" s="169"/>
    </row>
    <row r="58735" spans="10:10" ht="13">
      <c r="J58735" s="169"/>
    </row>
    <row r="58736" spans="10:10" ht="13">
      <c r="J58736" s="169"/>
    </row>
    <row r="58737" spans="10:10" ht="13">
      <c r="J58737" s="169"/>
    </row>
    <row r="58738" spans="10:10" ht="13">
      <c r="J58738" s="169"/>
    </row>
    <row r="58739" spans="10:10" ht="13">
      <c r="J58739" s="169"/>
    </row>
    <row r="58740" spans="10:10" ht="13">
      <c r="J58740" s="169"/>
    </row>
    <row r="58741" spans="10:10" ht="13">
      <c r="J58741" s="169"/>
    </row>
    <row r="58742" spans="10:10" ht="13">
      <c r="J58742" s="169"/>
    </row>
    <row r="58743" spans="10:10" ht="13">
      <c r="J58743" s="169"/>
    </row>
    <row r="58744" spans="10:10" ht="13">
      <c r="J58744" s="169"/>
    </row>
    <row r="58745" spans="10:10" ht="13">
      <c r="J58745" s="169"/>
    </row>
    <row r="58746" spans="10:10" ht="13">
      <c r="J58746" s="169"/>
    </row>
    <row r="58747" spans="10:10" ht="13">
      <c r="J58747" s="169"/>
    </row>
    <row r="58748" spans="10:10" ht="13">
      <c r="J58748" s="169"/>
    </row>
    <row r="58749" spans="10:10" ht="13">
      <c r="J58749" s="169"/>
    </row>
    <row r="58750" spans="10:10" ht="13">
      <c r="J58750" s="169"/>
    </row>
    <row r="58751" spans="10:10" ht="13">
      <c r="J58751" s="169"/>
    </row>
    <row r="58752" spans="10:10" ht="13">
      <c r="J58752" s="169"/>
    </row>
    <row r="58753" spans="10:10" ht="13">
      <c r="J58753" s="169"/>
    </row>
    <row r="58754" spans="10:10" ht="13">
      <c r="J58754" s="169"/>
    </row>
    <row r="58755" spans="10:10" ht="13">
      <c r="J58755" s="169"/>
    </row>
    <row r="58756" spans="10:10" ht="13">
      <c r="J58756" s="169"/>
    </row>
    <row r="58757" spans="10:10" ht="13">
      <c r="J58757" s="169"/>
    </row>
    <row r="58758" spans="10:10" ht="13">
      <c r="J58758" s="169"/>
    </row>
    <row r="58759" spans="10:10" ht="13">
      <c r="J58759" s="169"/>
    </row>
    <row r="58760" spans="10:10" ht="13">
      <c r="J58760" s="169"/>
    </row>
    <row r="58761" spans="10:10" ht="13">
      <c r="J58761" s="169"/>
    </row>
    <row r="58762" spans="10:10" ht="13">
      <c r="J58762" s="169"/>
    </row>
    <row r="58763" spans="10:10" ht="13">
      <c r="J58763" s="169"/>
    </row>
    <row r="58764" spans="10:10" ht="13">
      <c r="J58764" s="169"/>
    </row>
    <row r="58765" spans="10:10" ht="13">
      <c r="J58765" s="169"/>
    </row>
    <row r="58766" spans="10:10" ht="13">
      <c r="J58766" s="169"/>
    </row>
    <row r="58767" spans="10:10" ht="13">
      <c r="J58767" s="169"/>
    </row>
    <row r="58768" spans="10:10" ht="13">
      <c r="J58768" s="169"/>
    </row>
    <row r="58769" spans="10:10" ht="13">
      <c r="J58769" s="169"/>
    </row>
    <row r="58770" spans="10:10" ht="13">
      <c r="J58770" s="169"/>
    </row>
    <row r="58771" spans="10:10" ht="13">
      <c r="J58771" s="169"/>
    </row>
    <row r="58772" spans="10:10" ht="13">
      <c r="J58772" s="169"/>
    </row>
    <row r="58773" spans="10:10" ht="13">
      <c r="J58773" s="169"/>
    </row>
    <row r="58774" spans="10:10" ht="13">
      <c r="J58774" s="169"/>
    </row>
    <row r="58775" spans="10:10" ht="13">
      <c r="J58775" s="169"/>
    </row>
    <row r="58776" spans="10:10" ht="13">
      <c r="J58776" s="169"/>
    </row>
    <row r="58777" spans="10:10" ht="13">
      <c r="J58777" s="169"/>
    </row>
    <row r="58778" spans="10:10" ht="13">
      <c r="J58778" s="169"/>
    </row>
    <row r="58779" spans="10:10" ht="13">
      <c r="J58779" s="169"/>
    </row>
    <row r="58780" spans="10:10" ht="13">
      <c r="J58780" s="169"/>
    </row>
    <row r="58781" spans="10:10" ht="13">
      <c r="J58781" s="169"/>
    </row>
    <row r="58782" spans="10:10" ht="13">
      <c r="J58782" s="169"/>
    </row>
    <row r="58783" spans="10:10" ht="13">
      <c r="J58783" s="169"/>
    </row>
    <row r="58784" spans="10:10" ht="13">
      <c r="J58784" s="169"/>
    </row>
    <row r="58785" spans="10:10" ht="13">
      <c r="J58785" s="169"/>
    </row>
    <row r="58786" spans="10:10" ht="13">
      <c r="J58786" s="169"/>
    </row>
    <row r="58787" spans="10:10" ht="13">
      <c r="J58787" s="169"/>
    </row>
    <row r="58788" spans="10:10" ht="13">
      <c r="J58788" s="169"/>
    </row>
    <row r="58789" spans="10:10" ht="13">
      <c r="J58789" s="169"/>
    </row>
    <row r="58790" spans="10:10" ht="13">
      <c r="J58790" s="169"/>
    </row>
    <row r="58791" spans="10:10" ht="13">
      <c r="J58791" s="169"/>
    </row>
    <row r="58792" spans="10:10" ht="13">
      <c r="J58792" s="169"/>
    </row>
    <row r="58793" spans="10:10" ht="13">
      <c r="J58793" s="169"/>
    </row>
    <row r="58794" spans="10:10" ht="13">
      <c r="J58794" s="169"/>
    </row>
    <row r="58795" spans="10:10" ht="13">
      <c r="J58795" s="169"/>
    </row>
    <row r="58796" spans="10:10" ht="13">
      <c r="J58796" s="169"/>
    </row>
    <row r="58797" spans="10:10" ht="13">
      <c r="J58797" s="169"/>
    </row>
    <row r="58798" spans="10:10" ht="13">
      <c r="J58798" s="169"/>
    </row>
    <row r="58799" spans="10:10" ht="13">
      <c r="J58799" s="169"/>
    </row>
    <row r="58800" spans="10:10" ht="13">
      <c r="J58800" s="169"/>
    </row>
    <row r="58801" spans="10:10" ht="13">
      <c r="J58801" s="169"/>
    </row>
    <row r="58802" spans="10:10" ht="13">
      <c r="J58802" s="169"/>
    </row>
    <row r="58803" spans="10:10" ht="13">
      <c r="J58803" s="169"/>
    </row>
    <row r="58804" spans="10:10" ht="13">
      <c r="J58804" s="169"/>
    </row>
    <row r="58805" spans="10:10" ht="13">
      <c r="J58805" s="169"/>
    </row>
    <row r="58806" spans="10:10" ht="13">
      <c r="J58806" s="169"/>
    </row>
    <row r="58807" spans="10:10" ht="13">
      <c r="J58807" s="169"/>
    </row>
    <row r="58808" spans="10:10" ht="13">
      <c r="J58808" s="169"/>
    </row>
    <row r="58809" spans="10:10" ht="13">
      <c r="J58809" s="169"/>
    </row>
    <row r="58810" spans="10:10" ht="13">
      <c r="J58810" s="169"/>
    </row>
    <row r="58811" spans="10:10" ht="13">
      <c r="J58811" s="169"/>
    </row>
    <row r="58812" spans="10:10" ht="13">
      <c r="J58812" s="169"/>
    </row>
    <row r="58813" spans="10:10" ht="13">
      <c r="J58813" s="169"/>
    </row>
    <row r="58814" spans="10:10" ht="13">
      <c r="J58814" s="169"/>
    </row>
    <row r="58815" spans="10:10" ht="13">
      <c r="J58815" s="169"/>
    </row>
    <row r="58816" spans="10:10" ht="13">
      <c r="J58816" s="169"/>
    </row>
    <row r="58817" spans="10:10" ht="13">
      <c r="J58817" s="169"/>
    </row>
    <row r="58818" spans="10:10" ht="13">
      <c r="J58818" s="169"/>
    </row>
    <row r="58819" spans="10:10" ht="13">
      <c r="J58819" s="169"/>
    </row>
    <row r="58820" spans="10:10" ht="13">
      <c r="J58820" s="169"/>
    </row>
    <row r="58821" spans="10:10" ht="13">
      <c r="J58821" s="169"/>
    </row>
    <row r="58822" spans="10:10" ht="13">
      <c r="J58822" s="169"/>
    </row>
    <row r="58823" spans="10:10" ht="13">
      <c r="J58823" s="169"/>
    </row>
    <row r="58824" spans="10:10" ht="13">
      <c r="J58824" s="169"/>
    </row>
    <row r="58825" spans="10:10" ht="13">
      <c r="J58825" s="169"/>
    </row>
    <row r="58826" spans="10:10" ht="13">
      <c r="J58826" s="169"/>
    </row>
    <row r="58827" spans="10:10" ht="13">
      <c r="J58827" s="169"/>
    </row>
    <row r="58828" spans="10:10" ht="13">
      <c r="J58828" s="169"/>
    </row>
    <row r="58829" spans="10:10" ht="13">
      <c r="J58829" s="169"/>
    </row>
    <row r="58830" spans="10:10" ht="13">
      <c r="J58830" s="169"/>
    </row>
    <row r="58831" spans="10:10" ht="13">
      <c r="J58831" s="169"/>
    </row>
    <row r="58832" spans="10:10" ht="13">
      <c r="J58832" s="169"/>
    </row>
    <row r="58833" spans="10:10" ht="13">
      <c r="J58833" s="169"/>
    </row>
    <row r="58834" spans="10:10" ht="13">
      <c r="J58834" s="169"/>
    </row>
    <row r="58835" spans="10:10" ht="13">
      <c r="J58835" s="169"/>
    </row>
    <row r="58836" spans="10:10" ht="13">
      <c r="J58836" s="169"/>
    </row>
    <row r="58837" spans="10:10" ht="13">
      <c r="J58837" s="169"/>
    </row>
    <row r="58838" spans="10:10" ht="13">
      <c r="J58838" s="169"/>
    </row>
    <row r="58839" spans="10:10" ht="13">
      <c r="J58839" s="169"/>
    </row>
    <row r="58840" spans="10:10" ht="13">
      <c r="J58840" s="169"/>
    </row>
    <row r="58841" spans="10:10" ht="13">
      <c r="J58841" s="169"/>
    </row>
    <row r="58842" spans="10:10" ht="13">
      <c r="J58842" s="169"/>
    </row>
    <row r="58843" spans="10:10" ht="13">
      <c r="J58843" s="169"/>
    </row>
    <row r="58844" spans="10:10" ht="13">
      <c r="J58844" s="169"/>
    </row>
    <row r="58845" spans="10:10" ht="13">
      <c r="J58845" s="169"/>
    </row>
    <row r="58846" spans="10:10" ht="13">
      <c r="J58846" s="169"/>
    </row>
    <row r="58847" spans="10:10" ht="13">
      <c r="J58847" s="169"/>
    </row>
    <row r="58848" spans="10:10" ht="13">
      <c r="J58848" s="169"/>
    </row>
    <row r="58849" spans="10:10" ht="13">
      <c r="J58849" s="169"/>
    </row>
    <row r="58850" spans="10:10" ht="13">
      <c r="J58850" s="169"/>
    </row>
    <row r="58851" spans="10:10" ht="13">
      <c r="J58851" s="169"/>
    </row>
    <row r="58852" spans="10:10" ht="13">
      <c r="J58852" s="169"/>
    </row>
    <row r="58853" spans="10:10" ht="13">
      <c r="J58853" s="169"/>
    </row>
    <row r="58854" spans="10:10" ht="13">
      <c r="J58854" s="169"/>
    </row>
    <row r="58855" spans="10:10" ht="13">
      <c r="J58855" s="169"/>
    </row>
    <row r="58856" spans="10:10" ht="13">
      <c r="J58856" s="169"/>
    </row>
    <row r="58857" spans="10:10" ht="13">
      <c r="J58857" s="169"/>
    </row>
    <row r="58858" spans="10:10" ht="13">
      <c r="J58858" s="169"/>
    </row>
    <row r="58859" spans="10:10" ht="13">
      <c r="J58859" s="169"/>
    </row>
    <row r="58860" spans="10:10" ht="13">
      <c r="J58860" s="169"/>
    </row>
    <row r="58861" spans="10:10" ht="13">
      <c r="J58861" s="169"/>
    </row>
    <row r="58862" spans="10:10" ht="13">
      <c r="J58862" s="169"/>
    </row>
    <row r="58863" spans="10:10" ht="13">
      <c r="J58863" s="169"/>
    </row>
    <row r="58864" spans="10:10" ht="13">
      <c r="J58864" s="169"/>
    </row>
    <row r="58865" spans="10:10" ht="13">
      <c r="J58865" s="169"/>
    </row>
    <row r="58866" spans="10:10" ht="13">
      <c r="J58866" s="169"/>
    </row>
    <row r="58867" spans="10:10" ht="13">
      <c r="J58867" s="169"/>
    </row>
    <row r="58868" spans="10:10" ht="13">
      <c r="J58868" s="169"/>
    </row>
    <row r="58869" spans="10:10" ht="13">
      <c r="J58869" s="169"/>
    </row>
    <row r="58870" spans="10:10" ht="13">
      <c r="J58870" s="169"/>
    </row>
    <row r="58871" spans="10:10" ht="13">
      <c r="J58871" s="169"/>
    </row>
    <row r="58872" spans="10:10" ht="13">
      <c r="J58872" s="169"/>
    </row>
    <row r="58873" spans="10:10" ht="13">
      <c r="J58873" s="169"/>
    </row>
    <row r="58874" spans="10:10" ht="13">
      <c r="J58874" s="169"/>
    </row>
    <row r="58875" spans="10:10" ht="13">
      <c r="J58875" s="169"/>
    </row>
    <row r="58876" spans="10:10" ht="13">
      <c r="J58876" s="169"/>
    </row>
    <row r="58877" spans="10:10" ht="13">
      <c r="J58877" s="169"/>
    </row>
    <row r="58878" spans="10:10" ht="13">
      <c r="J58878" s="169"/>
    </row>
    <row r="58879" spans="10:10" ht="13">
      <c r="J58879" s="169"/>
    </row>
    <row r="58880" spans="10:10" ht="13">
      <c r="J58880" s="169"/>
    </row>
    <row r="58881" spans="10:10" ht="13">
      <c r="J58881" s="169"/>
    </row>
    <row r="58882" spans="10:10" ht="13">
      <c r="J58882" s="169"/>
    </row>
    <row r="58883" spans="10:10" ht="13">
      <c r="J58883" s="169"/>
    </row>
    <row r="58884" spans="10:10" ht="13">
      <c r="J58884" s="169"/>
    </row>
    <row r="58885" spans="10:10" ht="13">
      <c r="J58885" s="169"/>
    </row>
    <row r="58886" spans="10:10" ht="13">
      <c r="J58886" s="169"/>
    </row>
    <row r="58887" spans="10:10" ht="13">
      <c r="J58887" s="169"/>
    </row>
    <row r="58888" spans="10:10" ht="13">
      <c r="J58888" s="169"/>
    </row>
    <row r="58889" spans="10:10" ht="13">
      <c r="J58889" s="169"/>
    </row>
    <row r="58890" spans="10:10" ht="13">
      <c r="J58890" s="169"/>
    </row>
    <row r="58891" spans="10:10" ht="13">
      <c r="J58891" s="169"/>
    </row>
    <row r="58892" spans="10:10" ht="13">
      <c r="J58892" s="169"/>
    </row>
    <row r="58893" spans="10:10" ht="13">
      <c r="J58893" s="169"/>
    </row>
    <row r="58894" spans="10:10" ht="13">
      <c r="J58894" s="169"/>
    </row>
    <row r="58895" spans="10:10" ht="13">
      <c r="J58895" s="169"/>
    </row>
    <row r="58896" spans="10:10" ht="13">
      <c r="J58896" s="169"/>
    </row>
    <row r="58897" spans="10:10" ht="13">
      <c r="J58897" s="169"/>
    </row>
    <row r="58898" spans="10:10" ht="13">
      <c r="J58898" s="169"/>
    </row>
    <row r="58899" spans="10:10" ht="13">
      <c r="J58899" s="169"/>
    </row>
    <row r="58900" spans="10:10" ht="13">
      <c r="J58900" s="169"/>
    </row>
    <row r="58901" spans="10:10" ht="13">
      <c r="J58901" s="169"/>
    </row>
    <row r="58902" spans="10:10" ht="13">
      <c r="J58902" s="169"/>
    </row>
    <row r="58903" spans="10:10" ht="13">
      <c r="J58903" s="169"/>
    </row>
    <row r="58904" spans="10:10" ht="13">
      <c r="J58904" s="169"/>
    </row>
    <row r="58905" spans="10:10" ht="13">
      <c r="J58905" s="169"/>
    </row>
    <row r="58906" spans="10:10" ht="13">
      <c r="J58906" s="169"/>
    </row>
    <row r="58907" spans="10:10" ht="13">
      <c r="J58907" s="169"/>
    </row>
    <row r="58908" spans="10:10" ht="13">
      <c r="J58908" s="169"/>
    </row>
    <row r="58909" spans="10:10" ht="13">
      <c r="J58909" s="169"/>
    </row>
    <row r="58910" spans="10:10" ht="13">
      <c r="J58910" s="169"/>
    </row>
    <row r="58911" spans="10:10" ht="13">
      <c r="J58911" s="169"/>
    </row>
    <row r="58912" spans="10:10" ht="13">
      <c r="J58912" s="169"/>
    </row>
    <row r="58913" spans="10:10" ht="13">
      <c r="J58913" s="169"/>
    </row>
    <row r="58914" spans="10:10" ht="13">
      <c r="J58914" s="169"/>
    </row>
    <row r="58915" spans="10:10" ht="13">
      <c r="J58915" s="169"/>
    </row>
    <row r="58916" spans="10:10" ht="13">
      <c r="J58916" s="169"/>
    </row>
    <row r="58917" spans="10:10" ht="13">
      <c r="J58917" s="169"/>
    </row>
    <row r="58918" spans="10:10" ht="13">
      <c r="J58918" s="169"/>
    </row>
    <row r="58919" spans="10:10" ht="13">
      <c r="J58919" s="169"/>
    </row>
    <row r="58920" spans="10:10" ht="13">
      <c r="J58920" s="169"/>
    </row>
    <row r="58921" spans="10:10" ht="13">
      <c r="J58921" s="169"/>
    </row>
    <row r="58922" spans="10:10" ht="13">
      <c r="J58922" s="169"/>
    </row>
    <row r="58923" spans="10:10" ht="13">
      <c r="J58923" s="169"/>
    </row>
    <row r="58924" spans="10:10" ht="13">
      <c r="J58924" s="169"/>
    </row>
    <row r="58925" spans="10:10" ht="13">
      <c r="J58925" s="169"/>
    </row>
    <row r="58926" spans="10:10" ht="13">
      <c r="J58926" s="169"/>
    </row>
    <row r="58927" spans="10:10" ht="13">
      <c r="J58927" s="169"/>
    </row>
    <row r="58928" spans="10:10" ht="13">
      <c r="J58928" s="169"/>
    </row>
    <row r="58929" spans="10:10" ht="13">
      <c r="J58929" s="169"/>
    </row>
    <row r="58930" spans="10:10" ht="13">
      <c r="J58930" s="169"/>
    </row>
    <row r="58931" spans="10:10" ht="13">
      <c r="J58931" s="169"/>
    </row>
    <row r="58932" spans="10:10" ht="13">
      <c r="J58932" s="169"/>
    </row>
    <row r="58933" spans="10:10" ht="13">
      <c r="J58933" s="169"/>
    </row>
    <row r="58934" spans="10:10" ht="13">
      <c r="J58934" s="169"/>
    </row>
    <row r="58935" spans="10:10" ht="13">
      <c r="J58935" s="169"/>
    </row>
    <row r="58936" spans="10:10" ht="13">
      <c r="J58936" s="169"/>
    </row>
    <row r="58937" spans="10:10" ht="13">
      <c r="J58937" s="169"/>
    </row>
    <row r="58938" spans="10:10" ht="13">
      <c r="J58938" s="169"/>
    </row>
    <row r="58939" spans="10:10" ht="13">
      <c r="J58939" s="169"/>
    </row>
    <row r="58940" spans="10:10" ht="13">
      <c r="J58940" s="169"/>
    </row>
    <row r="58941" spans="10:10" ht="13">
      <c r="J58941" s="169"/>
    </row>
    <row r="58942" spans="10:10" ht="13">
      <c r="J58942" s="169"/>
    </row>
    <row r="58943" spans="10:10" ht="13">
      <c r="J58943" s="169"/>
    </row>
    <row r="58944" spans="10:10" ht="13">
      <c r="J58944" s="169"/>
    </row>
    <row r="58945" spans="10:10" ht="13">
      <c r="J58945" s="169"/>
    </row>
    <row r="58946" spans="10:10" ht="13">
      <c r="J58946" s="169"/>
    </row>
    <row r="58947" spans="10:10" ht="13">
      <c r="J58947" s="169"/>
    </row>
    <row r="58948" spans="10:10" ht="13">
      <c r="J58948" s="169"/>
    </row>
    <row r="58949" spans="10:10" ht="13">
      <c r="J58949" s="169"/>
    </row>
    <row r="58950" spans="10:10" ht="13">
      <c r="J58950" s="169"/>
    </row>
    <row r="58951" spans="10:10" ht="13">
      <c r="J58951" s="169"/>
    </row>
    <row r="58952" spans="10:10" ht="13">
      <c r="J58952" s="169"/>
    </row>
    <row r="58953" spans="10:10" ht="13">
      <c r="J58953" s="169"/>
    </row>
    <row r="58954" spans="10:10" ht="13">
      <c r="J58954" s="169"/>
    </row>
    <row r="58955" spans="10:10" ht="13">
      <c r="J58955" s="169"/>
    </row>
    <row r="58956" spans="10:10" ht="13">
      <c r="J58956" s="169"/>
    </row>
    <row r="58957" spans="10:10" ht="13">
      <c r="J58957" s="169"/>
    </row>
    <row r="58958" spans="10:10" ht="13">
      <c r="J58958" s="169"/>
    </row>
    <row r="58959" spans="10:10" ht="13">
      <c r="J58959" s="169"/>
    </row>
    <row r="58960" spans="10:10" ht="13">
      <c r="J58960" s="169"/>
    </row>
    <row r="58961" spans="10:10" ht="13">
      <c r="J58961" s="169"/>
    </row>
    <row r="58962" spans="10:10" ht="13">
      <c r="J58962" s="169"/>
    </row>
    <row r="58963" spans="10:10" ht="13">
      <c r="J58963" s="169"/>
    </row>
    <row r="58964" spans="10:10" ht="13">
      <c r="J58964" s="169"/>
    </row>
    <row r="58965" spans="10:10" ht="13">
      <c r="J58965" s="169"/>
    </row>
    <row r="58966" spans="10:10" ht="13">
      <c r="J58966" s="169"/>
    </row>
    <row r="58967" spans="10:10" ht="13">
      <c r="J58967" s="169"/>
    </row>
    <row r="58968" spans="10:10" ht="13">
      <c r="J58968" s="169"/>
    </row>
    <row r="58969" spans="10:10" ht="13">
      <c r="J58969" s="169"/>
    </row>
    <row r="58970" spans="10:10" ht="13">
      <c r="J58970" s="169"/>
    </row>
    <row r="58971" spans="10:10" ht="13">
      <c r="J58971" s="169"/>
    </row>
    <row r="58972" spans="10:10" ht="13">
      <c r="J58972" s="169"/>
    </row>
    <row r="58973" spans="10:10" ht="13">
      <c r="J58973" s="169"/>
    </row>
    <row r="58974" spans="10:10" ht="13">
      <c r="J58974" s="169"/>
    </row>
    <row r="58975" spans="10:10" ht="13">
      <c r="J58975" s="169"/>
    </row>
    <row r="58976" spans="10:10" ht="13">
      <c r="J58976" s="169"/>
    </row>
    <row r="58977" spans="10:10" ht="13">
      <c r="J58977" s="169"/>
    </row>
    <row r="58978" spans="10:10" ht="13">
      <c r="J58978" s="169"/>
    </row>
    <row r="58979" spans="10:10" ht="13">
      <c r="J58979" s="169"/>
    </row>
    <row r="58980" spans="10:10" ht="13">
      <c r="J58980" s="169"/>
    </row>
    <row r="58981" spans="10:10" ht="13">
      <c r="J58981" s="169"/>
    </row>
    <row r="58982" spans="10:10" ht="13">
      <c r="J58982" s="169"/>
    </row>
    <row r="58983" spans="10:10" ht="13">
      <c r="J58983" s="169"/>
    </row>
    <row r="58984" spans="10:10" ht="13">
      <c r="J58984" s="169"/>
    </row>
    <row r="58985" spans="10:10" ht="13">
      <c r="J58985" s="169"/>
    </row>
    <row r="58986" spans="10:10" ht="13">
      <c r="J58986" s="169"/>
    </row>
    <row r="58987" spans="10:10" ht="13">
      <c r="J58987" s="169"/>
    </row>
    <row r="58988" spans="10:10" ht="13">
      <c r="J58988" s="169"/>
    </row>
    <row r="58989" spans="10:10" ht="13">
      <c r="J58989" s="169"/>
    </row>
    <row r="58990" spans="10:10" ht="13">
      <c r="J58990" s="169"/>
    </row>
    <row r="58991" spans="10:10" ht="13">
      <c r="J58991" s="169"/>
    </row>
    <row r="58992" spans="10:10" ht="13">
      <c r="J58992" s="169"/>
    </row>
    <row r="58993" spans="10:10" ht="13">
      <c r="J58993" s="169"/>
    </row>
    <row r="58994" spans="10:10" ht="13">
      <c r="J58994" s="169"/>
    </row>
    <row r="58995" spans="10:10" ht="13">
      <c r="J58995" s="169"/>
    </row>
    <row r="58996" spans="10:10" ht="13">
      <c r="J58996" s="169"/>
    </row>
    <row r="58997" spans="10:10" ht="13">
      <c r="J58997" s="169"/>
    </row>
    <row r="58998" spans="10:10" ht="13">
      <c r="J58998" s="169"/>
    </row>
    <row r="58999" spans="10:10" ht="13">
      <c r="J58999" s="169"/>
    </row>
    <row r="59000" spans="10:10" ht="13">
      <c r="J59000" s="169"/>
    </row>
    <row r="59001" spans="10:10" ht="13">
      <c r="J59001" s="169"/>
    </row>
    <row r="59002" spans="10:10" ht="13">
      <c r="J59002" s="169"/>
    </row>
    <row r="59003" spans="10:10" ht="13">
      <c r="J59003" s="169"/>
    </row>
    <row r="59004" spans="10:10" ht="13">
      <c r="J59004" s="169"/>
    </row>
    <row r="59005" spans="10:10" ht="13">
      <c r="J59005" s="169"/>
    </row>
    <row r="59006" spans="10:10" ht="13">
      <c r="J59006" s="169"/>
    </row>
    <row r="59007" spans="10:10" ht="13">
      <c r="J59007" s="169"/>
    </row>
    <row r="59008" spans="10:10" ht="13">
      <c r="J59008" s="169"/>
    </row>
    <row r="59009" spans="10:10" ht="13">
      <c r="J59009" s="169"/>
    </row>
    <row r="59010" spans="10:10" ht="13">
      <c r="J59010" s="169"/>
    </row>
    <row r="59011" spans="10:10" ht="13">
      <c r="J59011" s="169"/>
    </row>
    <row r="59012" spans="10:10" ht="13">
      <c r="J59012" s="169"/>
    </row>
    <row r="59013" spans="10:10" ht="13">
      <c r="J59013" s="169"/>
    </row>
    <row r="59014" spans="10:10" ht="13">
      <c r="J59014" s="169"/>
    </row>
    <row r="59015" spans="10:10" ht="13">
      <c r="J59015" s="169"/>
    </row>
    <row r="59016" spans="10:10" ht="13">
      <c r="J59016" s="169"/>
    </row>
    <row r="59017" spans="10:10" ht="13">
      <c r="J59017" s="169"/>
    </row>
    <row r="59018" spans="10:10" ht="13">
      <c r="J59018" s="169"/>
    </row>
    <row r="59019" spans="10:10" ht="13">
      <c r="J59019" s="169"/>
    </row>
    <row r="59020" spans="10:10" ht="13">
      <c r="J59020" s="169"/>
    </row>
    <row r="59021" spans="10:10" ht="13">
      <c r="J59021" s="169"/>
    </row>
    <row r="59022" spans="10:10" ht="13">
      <c r="J59022" s="169"/>
    </row>
    <row r="59023" spans="10:10" ht="13">
      <c r="J59023" s="169"/>
    </row>
    <row r="59024" spans="10:10" ht="13">
      <c r="J59024" s="169"/>
    </row>
    <row r="59025" spans="10:10" ht="13">
      <c r="J59025" s="169"/>
    </row>
    <row r="59026" spans="10:10" ht="13">
      <c r="J59026" s="169"/>
    </row>
    <row r="59027" spans="10:10" ht="13">
      <c r="J59027" s="169"/>
    </row>
    <row r="59028" spans="10:10" ht="13">
      <c r="J59028" s="169"/>
    </row>
    <row r="59029" spans="10:10" ht="13">
      <c r="J59029" s="169"/>
    </row>
    <row r="59030" spans="10:10" ht="13">
      <c r="J59030" s="169"/>
    </row>
    <row r="59031" spans="10:10" ht="13">
      <c r="J59031" s="169"/>
    </row>
    <row r="59032" spans="10:10" ht="13">
      <c r="J59032" s="169"/>
    </row>
    <row r="59033" spans="10:10" ht="13">
      <c r="J59033" s="169"/>
    </row>
    <row r="59034" spans="10:10" ht="13">
      <c r="J59034" s="169"/>
    </row>
    <row r="59035" spans="10:10" ht="13">
      <c r="J59035" s="169"/>
    </row>
    <row r="59036" spans="10:10" ht="13">
      <c r="J59036" s="169"/>
    </row>
    <row r="59037" spans="10:10" ht="13">
      <c r="J59037" s="169"/>
    </row>
    <row r="59038" spans="10:10" ht="13">
      <c r="J59038" s="169"/>
    </row>
    <row r="59039" spans="10:10" ht="13">
      <c r="J59039" s="169"/>
    </row>
    <row r="59040" spans="10:10" ht="13">
      <c r="J59040" s="169"/>
    </row>
    <row r="59041" spans="10:10" ht="13">
      <c r="J59041" s="169"/>
    </row>
    <row r="59042" spans="10:10" ht="13">
      <c r="J59042" s="169"/>
    </row>
    <row r="59043" spans="10:10" ht="13">
      <c r="J59043" s="169"/>
    </row>
    <row r="59044" spans="10:10" ht="13">
      <c r="J59044" s="169"/>
    </row>
    <row r="59045" spans="10:10" ht="13">
      <c r="J59045" s="169"/>
    </row>
    <row r="59046" spans="10:10" ht="13">
      <c r="J59046" s="169"/>
    </row>
    <row r="59047" spans="10:10" ht="13">
      <c r="J59047" s="169"/>
    </row>
    <row r="59048" spans="10:10" ht="13">
      <c r="J59048" s="169"/>
    </row>
    <row r="59049" spans="10:10" ht="13">
      <c r="J59049" s="169"/>
    </row>
    <row r="59050" spans="10:10" ht="13">
      <c r="J59050" s="169"/>
    </row>
    <row r="59051" spans="10:10" ht="13">
      <c r="J59051" s="169"/>
    </row>
    <row r="59052" spans="10:10" ht="13">
      <c r="J59052" s="169"/>
    </row>
    <row r="59053" spans="10:10" ht="13">
      <c r="J59053" s="169"/>
    </row>
    <row r="59054" spans="10:10" ht="13">
      <c r="J59054" s="169"/>
    </row>
    <row r="59055" spans="10:10" ht="13">
      <c r="J59055" s="169"/>
    </row>
    <row r="59056" spans="10:10" ht="13">
      <c r="J59056" s="169"/>
    </row>
    <row r="59057" spans="10:10" ht="13">
      <c r="J59057" s="169"/>
    </row>
    <row r="59058" spans="10:10" ht="13">
      <c r="J59058" s="169"/>
    </row>
    <row r="59059" spans="10:10" ht="13">
      <c r="J59059" s="169"/>
    </row>
    <row r="59060" spans="10:10" ht="13">
      <c r="J59060" s="169"/>
    </row>
    <row r="59061" spans="10:10" ht="13">
      <c r="J59061" s="169"/>
    </row>
    <row r="59062" spans="10:10" ht="13">
      <c r="J59062" s="169"/>
    </row>
    <row r="59063" spans="10:10" ht="13">
      <c r="J59063" s="169"/>
    </row>
    <row r="59064" spans="10:10" ht="13">
      <c r="J59064" s="169"/>
    </row>
    <row r="59065" spans="10:10" ht="13">
      <c r="J59065" s="169"/>
    </row>
    <row r="59066" spans="10:10" ht="13">
      <c r="J59066" s="169"/>
    </row>
    <row r="59067" spans="10:10" ht="13">
      <c r="J59067" s="169"/>
    </row>
    <row r="59068" spans="10:10" ht="13">
      <c r="J59068" s="169"/>
    </row>
    <row r="59069" spans="10:10" ht="13">
      <c r="J59069" s="169"/>
    </row>
    <row r="59070" spans="10:10" ht="13">
      <c r="J59070" s="169"/>
    </row>
    <row r="59071" spans="10:10" ht="13">
      <c r="J59071" s="169"/>
    </row>
    <row r="59072" spans="10:10" ht="13">
      <c r="J59072" s="169"/>
    </row>
    <row r="59073" spans="10:10" ht="13">
      <c r="J59073" s="169"/>
    </row>
    <row r="59074" spans="10:10" ht="13">
      <c r="J59074" s="169"/>
    </row>
    <row r="59075" spans="10:10" ht="13">
      <c r="J59075" s="169"/>
    </row>
    <row r="59076" spans="10:10" ht="13">
      <c r="J59076" s="169"/>
    </row>
    <row r="59077" spans="10:10" ht="13">
      <c r="J59077" s="169"/>
    </row>
    <row r="59078" spans="10:10" ht="13">
      <c r="J59078" s="169"/>
    </row>
    <row r="59079" spans="10:10" ht="13">
      <c r="J59079" s="169"/>
    </row>
    <row r="59080" spans="10:10" ht="13">
      <c r="J59080" s="169"/>
    </row>
    <row r="59081" spans="10:10" ht="13">
      <c r="J59081" s="169"/>
    </row>
    <row r="59082" spans="10:10" ht="13">
      <c r="J59082" s="169"/>
    </row>
    <row r="59083" spans="10:10" ht="13">
      <c r="J59083" s="169"/>
    </row>
    <row r="59084" spans="10:10" ht="13">
      <c r="J59084" s="169"/>
    </row>
    <row r="59085" spans="10:10" ht="13">
      <c r="J59085" s="169"/>
    </row>
    <row r="59086" spans="10:10" ht="13">
      <c r="J59086" s="169"/>
    </row>
    <row r="59087" spans="10:10" ht="13">
      <c r="J59087" s="169"/>
    </row>
    <row r="59088" spans="10:10" ht="13">
      <c r="J59088" s="169"/>
    </row>
    <row r="59089" spans="10:10" ht="13">
      <c r="J59089" s="169"/>
    </row>
    <row r="59090" spans="10:10" ht="13">
      <c r="J59090" s="169"/>
    </row>
    <row r="59091" spans="10:10" ht="13">
      <c r="J59091" s="169"/>
    </row>
    <row r="59092" spans="10:10" ht="13">
      <c r="J59092" s="169"/>
    </row>
    <row r="59093" spans="10:10" ht="13">
      <c r="J59093" s="169"/>
    </row>
    <row r="59094" spans="10:10" ht="13">
      <c r="J59094" s="169"/>
    </row>
    <row r="59095" spans="10:10" ht="13">
      <c r="J59095" s="169"/>
    </row>
    <row r="59096" spans="10:10" ht="13">
      <c r="J59096" s="169"/>
    </row>
    <row r="59097" spans="10:10" ht="13">
      <c r="J59097" s="169"/>
    </row>
    <row r="59098" spans="10:10" ht="13">
      <c r="J59098" s="169"/>
    </row>
    <row r="59099" spans="10:10" ht="13">
      <c r="J59099" s="169"/>
    </row>
    <row r="59100" spans="10:10" ht="13">
      <c r="J59100" s="169"/>
    </row>
    <row r="59101" spans="10:10" ht="13">
      <c r="J59101" s="169"/>
    </row>
    <row r="59102" spans="10:10" ht="13">
      <c r="J59102" s="169"/>
    </row>
    <row r="59103" spans="10:10" ht="13">
      <c r="J59103" s="169"/>
    </row>
    <row r="59104" spans="10:10" ht="13">
      <c r="J59104" s="169"/>
    </row>
    <row r="59105" spans="10:10" ht="13">
      <c r="J59105" s="169"/>
    </row>
    <row r="59106" spans="10:10" ht="13">
      <c r="J59106" s="169"/>
    </row>
    <row r="59107" spans="10:10" ht="13">
      <c r="J59107" s="169"/>
    </row>
    <row r="59108" spans="10:10" ht="13">
      <c r="J59108" s="169"/>
    </row>
    <row r="59109" spans="10:10" ht="13">
      <c r="J59109" s="169"/>
    </row>
    <row r="59110" spans="10:10" ht="13">
      <c r="J59110" s="169"/>
    </row>
    <row r="59111" spans="10:10" ht="13">
      <c r="J59111" s="169"/>
    </row>
    <row r="59112" spans="10:10" ht="13">
      <c r="J59112" s="169"/>
    </row>
    <row r="59113" spans="10:10" ht="13">
      <c r="J59113" s="169"/>
    </row>
    <row r="59114" spans="10:10" ht="13">
      <c r="J59114" s="169"/>
    </row>
    <row r="59115" spans="10:10" ht="13">
      <c r="J59115" s="169"/>
    </row>
    <row r="59116" spans="10:10" ht="13">
      <c r="J59116" s="169"/>
    </row>
    <row r="59117" spans="10:10" ht="13">
      <c r="J59117" s="169"/>
    </row>
    <row r="59118" spans="10:10" ht="13">
      <c r="J59118" s="169"/>
    </row>
    <row r="59119" spans="10:10" ht="13">
      <c r="J59119" s="169"/>
    </row>
    <row r="59120" spans="10:10" ht="13">
      <c r="J59120" s="169"/>
    </row>
    <row r="59121" spans="10:10" ht="13">
      <c r="J59121" s="169"/>
    </row>
    <row r="59122" spans="10:10" ht="13">
      <c r="J59122" s="169"/>
    </row>
    <row r="59123" spans="10:10" ht="13">
      <c r="J59123" s="169"/>
    </row>
    <row r="59124" spans="10:10" ht="13">
      <c r="J59124" s="169"/>
    </row>
    <row r="59125" spans="10:10" ht="13">
      <c r="J59125" s="169"/>
    </row>
    <row r="59126" spans="10:10" ht="13">
      <c r="J59126" s="169"/>
    </row>
    <row r="59127" spans="10:10" ht="13">
      <c r="J59127" s="169"/>
    </row>
    <row r="59128" spans="10:10" ht="13">
      <c r="J59128" s="169"/>
    </row>
    <row r="59129" spans="10:10" ht="13">
      <c r="J59129" s="169"/>
    </row>
    <row r="59130" spans="10:10" ht="13">
      <c r="J59130" s="169"/>
    </row>
    <row r="59131" spans="10:10" ht="13">
      <c r="J59131" s="169"/>
    </row>
    <row r="59132" spans="10:10" ht="13">
      <c r="J59132" s="169"/>
    </row>
    <row r="59133" spans="10:10" ht="13">
      <c r="J59133" s="169"/>
    </row>
    <row r="59134" spans="10:10" ht="13">
      <c r="J59134" s="169"/>
    </row>
    <row r="59135" spans="10:10" ht="13">
      <c r="J59135" s="169"/>
    </row>
    <row r="59136" spans="10:10" ht="13">
      <c r="J59136" s="169"/>
    </row>
    <row r="59137" spans="10:10" ht="13">
      <c r="J59137" s="169"/>
    </row>
    <row r="59138" spans="10:10" ht="13">
      <c r="J59138" s="169"/>
    </row>
    <row r="59139" spans="10:10" ht="13">
      <c r="J59139" s="169"/>
    </row>
    <row r="59140" spans="10:10" ht="13">
      <c r="J59140" s="169"/>
    </row>
    <row r="59141" spans="10:10" ht="13">
      <c r="J59141" s="169"/>
    </row>
    <row r="59142" spans="10:10" ht="13">
      <c r="J59142" s="169"/>
    </row>
    <row r="59143" spans="10:10" ht="13">
      <c r="J59143" s="169"/>
    </row>
    <row r="59144" spans="10:10" ht="13">
      <c r="J59144" s="169"/>
    </row>
    <row r="59145" spans="10:10" ht="13">
      <c r="J59145" s="169"/>
    </row>
    <row r="59146" spans="10:10" ht="13">
      <c r="J59146" s="169"/>
    </row>
    <row r="59147" spans="10:10" ht="13">
      <c r="J59147" s="169"/>
    </row>
    <row r="59148" spans="10:10" ht="13">
      <c r="J59148" s="169"/>
    </row>
    <row r="59149" spans="10:10" ht="13">
      <c r="J59149" s="169"/>
    </row>
    <row r="59150" spans="10:10" ht="13">
      <c r="J59150" s="169"/>
    </row>
    <row r="59151" spans="10:10" ht="13">
      <c r="J59151" s="169"/>
    </row>
    <row r="59152" spans="10:10" ht="13">
      <c r="J59152" s="169"/>
    </row>
    <row r="59153" spans="10:10" ht="13">
      <c r="J59153" s="169"/>
    </row>
    <row r="59154" spans="10:10" ht="13">
      <c r="J59154" s="169"/>
    </row>
    <row r="59155" spans="10:10" ht="13">
      <c r="J59155" s="169"/>
    </row>
    <row r="59156" spans="10:10" ht="13">
      <c r="J59156" s="169"/>
    </row>
    <row r="59157" spans="10:10" ht="13">
      <c r="J59157" s="169"/>
    </row>
    <row r="59158" spans="10:10" ht="13">
      <c r="J59158" s="169"/>
    </row>
    <row r="59159" spans="10:10" ht="13">
      <c r="J59159" s="169"/>
    </row>
    <row r="59160" spans="10:10" ht="13">
      <c r="J59160" s="169"/>
    </row>
    <row r="59161" spans="10:10" ht="13">
      <c r="J59161" s="169"/>
    </row>
    <row r="59162" spans="10:10" ht="13">
      <c r="J59162" s="169"/>
    </row>
    <row r="59163" spans="10:10" ht="13">
      <c r="J59163" s="169"/>
    </row>
    <row r="59164" spans="10:10" ht="13">
      <c r="J59164" s="169"/>
    </row>
    <row r="59165" spans="10:10" ht="13">
      <c r="J59165" s="169"/>
    </row>
    <row r="59166" spans="10:10" ht="13">
      <c r="J59166" s="169"/>
    </row>
    <row r="59167" spans="10:10" ht="13">
      <c r="J59167" s="169"/>
    </row>
    <row r="59168" spans="10:10" ht="13">
      <c r="J59168" s="169"/>
    </row>
    <row r="59169" spans="10:10" ht="13">
      <c r="J59169" s="169"/>
    </row>
    <row r="59170" spans="10:10" ht="13">
      <c r="J59170" s="169"/>
    </row>
    <row r="59171" spans="10:10" ht="13">
      <c r="J59171" s="169"/>
    </row>
    <row r="59172" spans="10:10" ht="13">
      <c r="J59172" s="169"/>
    </row>
    <row r="59173" spans="10:10" ht="13">
      <c r="J59173" s="169"/>
    </row>
    <row r="59174" spans="10:10" ht="13">
      <c r="J59174" s="169"/>
    </row>
    <row r="59175" spans="10:10" ht="13">
      <c r="J59175" s="169"/>
    </row>
    <row r="59176" spans="10:10" ht="13">
      <c r="J59176" s="169"/>
    </row>
    <row r="59177" spans="10:10" ht="13">
      <c r="J59177" s="169"/>
    </row>
    <row r="59178" spans="10:10" ht="13">
      <c r="J59178" s="169"/>
    </row>
    <row r="59179" spans="10:10" ht="13">
      <c r="J59179" s="169"/>
    </row>
    <row r="59180" spans="10:10" ht="13">
      <c r="J59180" s="169"/>
    </row>
    <row r="59181" spans="10:10" ht="13">
      <c r="J59181" s="169"/>
    </row>
    <row r="59182" spans="10:10" ht="13">
      <c r="J59182" s="169"/>
    </row>
    <row r="59183" spans="10:10" ht="13">
      <c r="J59183" s="169"/>
    </row>
    <row r="59184" spans="10:10" ht="13">
      <c r="J59184" s="169"/>
    </row>
    <row r="59185" spans="10:10" ht="13">
      <c r="J59185" s="169"/>
    </row>
    <row r="59186" spans="10:10" ht="13">
      <c r="J59186" s="169"/>
    </row>
    <row r="59187" spans="10:10" ht="13">
      <c r="J59187" s="169"/>
    </row>
    <row r="59188" spans="10:10" ht="13">
      <c r="J59188" s="169"/>
    </row>
    <row r="59189" spans="10:10" ht="13">
      <c r="J59189" s="169"/>
    </row>
    <row r="59190" spans="10:10" ht="13">
      <c r="J59190" s="169"/>
    </row>
    <row r="59191" spans="10:10" ht="13">
      <c r="J59191" s="169"/>
    </row>
    <row r="59192" spans="10:10" ht="13">
      <c r="J59192" s="169"/>
    </row>
    <row r="59193" spans="10:10" ht="13">
      <c r="J59193" s="169"/>
    </row>
    <row r="59194" spans="10:10" ht="13">
      <c r="J59194" s="169"/>
    </row>
    <row r="59195" spans="10:10" ht="13">
      <c r="J59195" s="169"/>
    </row>
    <row r="59196" spans="10:10" ht="13">
      <c r="J59196" s="169"/>
    </row>
    <row r="59197" spans="10:10" ht="13">
      <c r="J59197" s="169"/>
    </row>
    <row r="59198" spans="10:10" ht="13">
      <c r="J59198" s="169"/>
    </row>
    <row r="59199" spans="10:10" ht="13">
      <c r="J59199" s="169"/>
    </row>
    <row r="59200" spans="10:10" ht="13">
      <c r="J59200" s="169"/>
    </row>
    <row r="59201" spans="10:10" ht="13">
      <c r="J59201" s="169"/>
    </row>
    <row r="59202" spans="10:10" ht="13">
      <c r="J59202" s="169"/>
    </row>
    <row r="59203" spans="10:10" ht="13">
      <c r="J59203" s="169"/>
    </row>
    <row r="59204" spans="10:10" ht="13">
      <c r="J59204" s="169"/>
    </row>
    <row r="59205" spans="10:10" ht="13">
      <c r="J59205" s="169"/>
    </row>
    <row r="59206" spans="10:10" ht="13">
      <c r="J59206" s="169"/>
    </row>
    <row r="59207" spans="10:10" ht="13">
      <c r="J59207" s="169"/>
    </row>
    <row r="59208" spans="10:10" ht="13">
      <c r="J59208" s="169"/>
    </row>
    <row r="59209" spans="10:10" ht="13">
      <c r="J59209" s="169"/>
    </row>
    <row r="59210" spans="10:10" ht="13">
      <c r="J59210" s="169"/>
    </row>
    <row r="59211" spans="10:10" ht="13">
      <c r="J59211" s="169"/>
    </row>
    <row r="59212" spans="10:10" ht="13">
      <c r="J59212" s="169"/>
    </row>
    <row r="59213" spans="10:10" ht="13">
      <c r="J59213" s="169"/>
    </row>
    <row r="59214" spans="10:10" ht="13">
      <c r="J59214" s="169"/>
    </row>
    <row r="59215" spans="10:10" ht="13">
      <c r="J59215" s="169"/>
    </row>
    <row r="59216" spans="10:10" ht="13">
      <c r="J59216" s="169"/>
    </row>
    <row r="59217" spans="10:10" ht="13">
      <c r="J59217" s="169"/>
    </row>
    <row r="59218" spans="10:10" ht="13">
      <c r="J59218" s="169"/>
    </row>
    <row r="59219" spans="10:10" ht="13">
      <c r="J59219" s="169"/>
    </row>
    <row r="59220" spans="10:10" ht="13">
      <c r="J59220" s="169"/>
    </row>
    <row r="59221" spans="10:10" ht="13">
      <c r="J59221" s="169"/>
    </row>
    <row r="59222" spans="10:10" ht="13">
      <c r="J59222" s="169"/>
    </row>
    <row r="59223" spans="10:10" ht="13">
      <c r="J59223" s="169"/>
    </row>
    <row r="59224" spans="10:10" ht="13">
      <c r="J59224" s="169"/>
    </row>
    <row r="59225" spans="10:10" ht="13">
      <c r="J59225" s="169"/>
    </row>
    <row r="59226" spans="10:10" ht="13">
      <c r="J59226" s="169"/>
    </row>
    <row r="59227" spans="10:10" ht="13">
      <c r="J59227" s="169"/>
    </row>
    <row r="59228" spans="10:10" ht="13">
      <c r="J59228" s="169"/>
    </row>
    <row r="59229" spans="10:10" ht="13">
      <c r="J59229" s="169"/>
    </row>
    <row r="59230" spans="10:10" ht="13">
      <c r="J59230" s="169"/>
    </row>
    <row r="59231" spans="10:10" ht="13">
      <c r="J59231" s="169"/>
    </row>
    <row r="59232" spans="10:10" ht="13">
      <c r="J59232" s="169"/>
    </row>
    <row r="59233" spans="10:10" ht="13">
      <c r="J59233" s="169"/>
    </row>
    <row r="59234" spans="10:10" ht="13">
      <c r="J59234" s="169"/>
    </row>
    <row r="59235" spans="10:10" ht="13">
      <c r="J59235" s="169"/>
    </row>
    <row r="59236" spans="10:10" ht="13">
      <c r="J59236" s="169"/>
    </row>
    <row r="59237" spans="10:10" ht="13">
      <c r="J59237" s="169"/>
    </row>
    <row r="59238" spans="10:10" ht="13">
      <c r="J59238" s="169"/>
    </row>
    <row r="59239" spans="10:10" ht="13">
      <c r="J59239" s="169"/>
    </row>
    <row r="59240" spans="10:10" ht="13">
      <c r="J59240" s="169"/>
    </row>
    <row r="59241" spans="10:10" ht="13">
      <c r="J59241" s="169"/>
    </row>
    <row r="59242" spans="10:10" ht="13">
      <c r="J59242" s="169"/>
    </row>
    <row r="59243" spans="10:10" ht="13">
      <c r="J59243" s="169"/>
    </row>
    <row r="59244" spans="10:10" ht="13">
      <c r="J59244" s="169"/>
    </row>
    <row r="59245" spans="10:10" ht="13">
      <c r="J59245" s="169"/>
    </row>
    <row r="59246" spans="10:10" ht="13">
      <c r="J59246" s="169"/>
    </row>
    <row r="59247" spans="10:10" ht="13">
      <c r="J59247" s="169"/>
    </row>
    <row r="59248" spans="10:10" ht="13">
      <c r="J59248" s="169"/>
    </row>
    <row r="59249" spans="10:10" ht="13">
      <c r="J59249" s="169"/>
    </row>
    <row r="59250" spans="10:10" ht="13">
      <c r="J59250" s="169"/>
    </row>
    <row r="59251" spans="10:10" ht="13">
      <c r="J59251" s="169"/>
    </row>
    <row r="59252" spans="10:10" ht="13">
      <c r="J59252" s="169"/>
    </row>
    <row r="59253" spans="10:10" ht="13">
      <c r="J59253" s="169"/>
    </row>
    <row r="59254" spans="10:10" ht="13">
      <c r="J59254" s="169"/>
    </row>
    <row r="59255" spans="10:10" ht="13">
      <c r="J59255" s="169"/>
    </row>
    <row r="59256" spans="10:10" ht="13">
      <c r="J59256" s="169"/>
    </row>
    <row r="59257" spans="10:10" ht="13">
      <c r="J59257" s="169"/>
    </row>
    <row r="59258" spans="10:10" ht="13">
      <c r="J59258" s="169"/>
    </row>
    <row r="59259" spans="10:10" ht="13">
      <c r="J59259" s="169"/>
    </row>
    <row r="59260" spans="10:10" ht="13">
      <c r="J59260" s="169"/>
    </row>
    <row r="59261" spans="10:10" ht="13">
      <c r="J59261" s="169"/>
    </row>
    <row r="59262" spans="10:10" ht="13">
      <c r="J59262" s="169"/>
    </row>
    <row r="59263" spans="10:10" ht="13">
      <c r="J59263" s="169"/>
    </row>
    <row r="59264" spans="10:10" ht="13">
      <c r="J59264" s="169"/>
    </row>
    <row r="59265" spans="10:10" ht="13">
      <c r="J59265" s="169"/>
    </row>
    <row r="59266" spans="10:10" ht="13">
      <c r="J59266" s="169"/>
    </row>
    <row r="59267" spans="10:10" ht="13">
      <c r="J59267" s="169"/>
    </row>
    <row r="59268" spans="10:10" ht="13">
      <c r="J59268" s="169"/>
    </row>
    <row r="59269" spans="10:10" ht="13">
      <c r="J59269" s="169"/>
    </row>
    <row r="59270" spans="10:10" ht="13">
      <c r="J59270" s="169"/>
    </row>
    <row r="59271" spans="10:10" ht="13">
      <c r="J59271" s="169"/>
    </row>
    <row r="59272" spans="10:10" ht="13">
      <c r="J59272" s="169"/>
    </row>
    <row r="59273" spans="10:10" ht="13">
      <c r="J59273" s="169"/>
    </row>
    <row r="59274" spans="10:10" ht="13">
      <c r="J59274" s="169"/>
    </row>
    <row r="59275" spans="10:10" ht="13">
      <c r="J59275" s="169"/>
    </row>
    <row r="59276" spans="10:10" ht="13">
      <c r="J59276" s="169"/>
    </row>
    <row r="59277" spans="10:10" ht="13">
      <c r="J59277" s="169"/>
    </row>
    <row r="59278" spans="10:10" ht="13">
      <c r="J59278" s="169"/>
    </row>
    <row r="59279" spans="10:10" ht="13">
      <c r="J59279" s="169"/>
    </row>
    <row r="59280" spans="10:10" ht="13">
      <c r="J59280" s="169"/>
    </row>
    <row r="59281" spans="10:10" ht="13">
      <c r="J59281" s="169"/>
    </row>
    <row r="59282" spans="10:10" ht="13">
      <c r="J59282" s="169"/>
    </row>
    <row r="59283" spans="10:10" ht="13">
      <c r="J59283" s="169"/>
    </row>
    <row r="59284" spans="10:10" ht="13">
      <c r="J59284" s="169"/>
    </row>
    <row r="59285" spans="10:10" ht="13">
      <c r="J59285" s="169"/>
    </row>
    <row r="59286" spans="10:10" ht="13">
      <c r="J59286" s="169"/>
    </row>
    <row r="59287" spans="10:10" ht="13">
      <c r="J59287" s="169"/>
    </row>
    <row r="59288" spans="10:10" ht="13">
      <c r="J59288" s="169"/>
    </row>
    <row r="59289" spans="10:10" ht="13">
      <c r="J59289" s="169"/>
    </row>
    <row r="59290" spans="10:10" ht="13">
      <c r="J59290" s="169"/>
    </row>
    <row r="59291" spans="10:10" ht="13">
      <c r="J59291" s="169"/>
    </row>
    <row r="59292" spans="10:10" ht="13">
      <c r="J59292" s="169"/>
    </row>
    <row r="59293" spans="10:10" ht="13">
      <c r="J59293" s="169"/>
    </row>
    <row r="59294" spans="10:10" ht="13">
      <c r="J59294" s="169"/>
    </row>
    <row r="59295" spans="10:10" ht="13">
      <c r="J59295" s="169"/>
    </row>
    <row r="59296" spans="10:10" ht="13">
      <c r="J59296" s="169"/>
    </row>
    <row r="59297" spans="10:10" ht="13">
      <c r="J59297" s="169"/>
    </row>
    <row r="59298" spans="10:10" ht="13">
      <c r="J59298" s="169"/>
    </row>
    <row r="59299" spans="10:10" ht="13">
      <c r="J59299" s="169"/>
    </row>
    <row r="59300" spans="10:10" ht="13">
      <c r="J59300" s="169"/>
    </row>
    <row r="59301" spans="10:10" ht="13">
      <c r="J59301" s="169"/>
    </row>
    <row r="59302" spans="10:10" ht="13">
      <c r="J59302" s="169"/>
    </row>
    <row r="59303" spans="10:10" ht="13">
      <c r="J59303" s="169"/>
    </row>
    <row r="59304" spans="10:10" ht="13">
      <c r="J59304" s="169"/>
    </row>
    <row r="59305" spans="10:10" ht="13">
      <c r="J59305" s="169"/>
    </row>
    <row r="59306" spans="10:10" ht="13">
      <c r="J59306" s="169"/>
    </row>
    <row r="59307" spans="10:10" ht="13">
      <c r="J59307" s="169"/>
    </row>
    <row r="59308" spans="10:10" ht="13">
      <c r="J59308" s="169"/>
    </row>
    <row r="59309" spans="10:10" ht="13">
      <c r="J59309" s="169"/>
    </row>
    <row r="59310" spans="10:10" ht="13">
      <c r="J59310" s="169"/>
    </row>
    <row r="59311" spans="10:10" ht="13">
      <c r="J59311" s="169"/>
    </row>
    <row r="59312" spans="10:10" ht="13">
      <c r="J59312" s="169"/>
    </row>
    <row r="59313" spans="10:10" ht="13">
      <c r="J59313" s="169"/>
    </row>
    <row r="59314" spans="10:10" ht="13">
      <c r="J59314" s="169"/>
    </row>
    <row r="59315" spans="10:10" ht="13">
      <c r="J59315" s="169"/>
    </row>
    <row r="59316" spans="10:10" ht="13">
      <c r="J59316" s="169"/>
    </row>
    <row r="59317" spans="10:10" ht="13">
      <c r="J59317" s="169"/>
    </row>
    <row r="59318" spans="10:10" ht="13">
      <c r="J59318" s="169"/>
    </row>
    <row r="59319" spans="10:10" ht="13">
      <c r="J59319" s="169"/>
    </row>
    <row r="59320" spans="10:10" ht="13">
      <c r="J59320" s="169"/>
    </row>
    <row r="59321" spans="10:10" ht="13">
      <c r="J59321" s="169"/>
    </row>
    <row r="59322" spans="10:10" ht="13">
      <c r="J59322" s="169"/>
    </row>
    <row r="59323" spans="10:10" ht="13">
      <c r="J59323" s="169"/>
    </row>
    <row r="59324" spans="10:10" ht="13">
      <c r="J59324" s="169"/>
    </row>
    <row r="59325" spans="10:10" ht="13">
      <c r="J59325" s="169"/>
    </row>
    <row r="59326" spans="10:10" ht="13">
      <c r="J59326" s="169"/>
    </row>
    <row r="59327" spans="10:10" ht="13">
      <c r="J59327" s="169"/>
    </row>
    <row r="59328" spans="10:10" ht="13">
      <c r="J59328" s="169"/>
    </row>
    <row r="59329" spans="10:10" ht="13">
      <c r="J59329" s="169"/>
    </row>
    <row r="59330" spans="10:10" ht="13">
      <c r="J59330" s="169"/>
    </row>
    <row r="59331" spans="10:10" ht="13">
      <c r="J59331" s="169"/>
    </row>
    <row r="59332" spans="10:10" ht="13">
      <c r="J59332" s="169"/>
    </row>
    <row r="59333" spans="10:10" ht="13">
      <c r="J59333" s="169"/>
    </row>
    <row r="59334" spans="10:10" ht="13">
      <c r="J59334" s="169"/>
    </row>
    <row r="59335" spans="10:10" ht="13">
      <c r="J59335" s="169"/>
    </row>
    <row r="59336" spans="10:10" ht="13">
      <c r="J59336" s="169"/>
    </row>
    <row r="59337" spans="10:10" ht="13">
      <c r="J59337" s="169"/>
    </row>
    <row r="59338" spans="10:10" ht="13">
      <c r="J59338" s="169"/>
    </row>
    <row r="59339" spans="10:10" ht="13">
      <c r="J59339" s="169"/>
    </row>
    <row r="59340" spans="10:10" ht="13">
      <c r="J59340" s="169"/>
    </row>
    <row r="59341" spans="10:10" ht="13">
      <c r="J59341" s="169"/>
    </row>
    <row r="59342" spans="10:10" ht="13">
      <c r="J59342" s="169"/>
    </row>
    <row r="59343" spans="10:10" ht="13">
      <c r="J59343" s="169"/>
    </row>
    <row r="59344" spans="10:10" ht="13">
      <c r="J59344" s="169"/>
    </row>
    <row r="59345" spans="10:10" ht="13">
      <c r="J59345" s="169"/>
    </row>
    <row r="59346" spans="10:10" ht="13">
      <c r="J59346" s="169"/>
    </row>
    <row r="59347" spans="10:10" ht="13">
      <c r="J59347" s="169"/>
    </row>
    <row r="59348" spans="10:10" ht="13">
      <c r="J59348" s="169"/>
    </row>
    <row r="59349" spans="10:10" ht="13">
      <c r="J59349" s="169"/>
    </row>
    <row r="59350" spans="10:10" ht="13">
      <c r="J59350" s="169"/>
    </row>
    <row r="59351" spans="10:10" ht="13">
      <c r="J59351" s="169"/>
    </row>
    <row r="59352" spans="10:10" ht="13">
      <c r="J59352" s="169"/>
    </row>
    <row r="59353" spans="10:10" ht="13">
      <c r="J59353" s="169"/>
    </row>
    <row r="59354" spans="10:10" ht="13">
      <c r="J59354" s="169"/>
    </row>
    <row r="59355" spans="10:10" ht="13">
      <c r="J59355" s="169"/>
    </row>
    <row r="59356" spans="10:10" ht="13">
      <c r="J59356" s="169"/>
    </row>
    <row r="59357" spans="10:10" ht="13">
      <c r="J59357" s="169"/>
    </row>
    <row r="59358" spans="10:10" ht="13">
      <c r="J59358" s="169"/>
    </row>
    <row r="59359" spans="10:10" ht="13">
      <c r="J59359" s="169"/>
    </row>
    <row r="59360" spans="10:10" ht="13">
      <c r="J59360" s="169"/>
    </row>
    <row r="59361" spans="10:10" ht="13">
      <c r="J59361" s="169"/>
    </row>
    <row r="59362" spans="10:10" ht="13">
      <c r="J59362" s="169"/>
    </row>
    <row r="59363" spans="10:10" ht="13">
      <c r="J59363" s="169"/>
    </row>
    <row r="59364" spans="10:10" ht="13">
      <c r="J59364" s="169"/>
    </row>
    <row r="59365" spans="10:10" ht="13">
      <c r="J59365" s="169"/>
    </row>
    <row r="59366" spans="10:10" ht="13">
      <c r="J59366" s="169"/>
    </row>
    <row r="59367" spans="10:10" ht="13">
      <c r="J59367" s="169"/>
    </row>
    <row r="59368" spans="10:10" ht="13">
      <c r="J59368" s="169"/>
    </row>
    <row r="59369" spans="10:10" ht="13">
      <c r="J59369" s="169"/>
    </row>
    <row r="59370" spans="10:10" ht="13">
      <c r="J59370" s="169"/>
    </row>
    <row r="59371" spans="10:10" ht="13">
      <c r="J59371" s="169"/>
    </row>
    <row r="59372" spans="10:10" ht="13">
      <c r="J59372" s="169"/>
    </row>
    <row r="59373" spans="10:10" ht="13">
      <c r="J59373" s="169"/>
    </row>
    <row r="59374" spans="10:10" ht="13">
      <c r="J59374" s="169"/>
    </row>
    <row r="59375" spans="10:10" ht="13">
      <c r="J59375" s="169"/>
    </row>
    <row r="59376" spans="10:10" ht="13">
      <c r="J59376" s="169"/>
    </row>
    <row r="59377" spans="10:10" ht="13">
      <c r="J59377" s="169"/>
    </row>
    <row r="59378" spans="10:10" ht="13">
      <c r="J59378" s="169"/>
    </row>
    <row r="59379" spans="10:10" ht="13">
      <c r="J59379" s="169"/>
    </row>
    <row r="59380" spans="10:10" ht="13">
      <c r="J59380" s="169"/>
    </row>
    <row r="59381" spans="10:10" ht="13">
      <c r="J59381" s="169"/>
    </row>
    <row r="59382" spans="10:10" ht="13">
      <c r="J59382" s="169"/>
    </row>
    <row r="59383" spans="10:10" ht="13">
      <c r="J59383" s="169"/>
    </row>
    <row r="59384" spans="10:10" ht="13">
      <c r="J59384" s="169"/>
    </row>
    <row r="59385" spans="10:10" ht="13">
      <c r="J59385" s="169"/>
    </row>
    <row r="59386" spans="10:10" ht="13">
      <c r="J59386" s="169"/>
    </row>
    <row r="59387" spans="10:10" ht="13">
      <c r="J59387" s="169"/>
    </row>
    <row r="59388" spans="10:10" ht="13">
      <c r="J59388" s="169"/>
    </row>
    <row r="59389" spans="10:10" ht="13">
      <c r="J59389" s="169"/>
    </row>
    <row r="59390" spans="10:10" ht="13">
      <c r="J59390" s="169"/>
    </row>
    <row r="59391" spans="10:10" ht="13">
      <c r="J59391" s="169"/>
    </row>
    <row r="59392" spans="10:10" ht="13">
      <c r="J59392" s="169"/>
    </row>
    <row r="59393" spans="10:10" ht="13">
      <c r="J59393" s="169"/>
    </row>
    <row r="59394" spans="10:10" ht="13">
      <c r="J59394" s="169"/>
    </row>
    <row r="59395" spans="10:10" ht="13">
      <c r="J59395" s="169"/>
    </row>
    <row r="59396" spans="10:10" ht="13">
      <c r="J59396" s="169"/>
    </row>
    <row r="59397" spans="10:10" ht="13">
      <c r="J59397" s="169"/>
    </row>
    <row r="59398" spans="10:10" ht="13">
      <c r="J59398" s="169"/>
    </row>
    <row r="59399" spans="10:10" ht="13">
      <c r="J59399" s="169"/>
    </row>
    <row r="59400" spans="10:10" ht="13">
      <c r="J59400" s="169"/>
    </row>
    <row r="59401" spans="10:10" ht="13">
      <c r="J59401" s="169"/>
    </row>
    <row r="59402" spans="10:10" ht="13">
      <c r="J59402" s="169"/>
    </row>
    <row r="59403" spans="10:10" ht="13">
      <c r="J59403" s="169"/>
    </row>
    <row r="59404" spans="10:10" ht="13">
      <c r="J59404" s="169"/>
    </row>
    <row r="59405" spans="10:10" ht="13">
      <c r="J59405" s="169"/>
    </row>
    <row r="59406" spans="10:10" ht="13">
      <c r="J59406" s="169"/>
    </row>
    <row r="59407" spans="10:10" ht="13">
      <c r="J59407" s="169"/>
    </row>
    <row r="59408" spans="10:10" ht="13">
      <c r="J59408" s="169"/>
    </row>
    <row r="59409" spans="10:10" ht="13">
      <c r="J59409" s="169"/>
    </row>
    <row r="59410" spans="10:10" ht="13">
      <c r="J59410" s="169"/>
    </row>
    <row r="59411" spans="10:10" ht="13">
      <c r="J59411" s="169"/>
    </row>
    <row r="59412" spans="10:10" ht="13">
      <c r="J59412" s="169"/>
    </row>
    <row r="59413" spans="10:10" ht="13">
      <c r="J59413" s="169"/>
    </row>
    <row r="59414" spans="10:10" ht="13">
      <c r="J59414" s="169"/>
    </row>
    <row r="59415" spans="10:10" ht="13">
      <c r="J59415" s="169"/>
    </row>
    <row r="59416" spans="10:10" ht="13">
      <c r="J59416" s="169"/>
    </row>
    <row r="59417" spans="10:10" ht="13">
      <c r="J59417" s="169"/>
    </row>
    <row r="59418" spans="10:10" ht="13">
      <c r="J59418" s="169"/>
    </row>
    <row r="59419" spans="10:10" ht="13">
      <c r="J59419" s="169"/>
    </row>
    <row r="59420" spans="10:10" ht="13">
      <c r="J59420" s="169"/>
    </row>
    <row r="59421" spans="10:10" ht="13">
      <c r="J59421" s="169"/>
    </row>
    <row r="59422" spans="10:10" ht="13">
      <c r="J59422" s="169"/>
    </row>
    <row r="59423" spans="10:10" ht="13">
      <c r="J59423" s="169"/>
    </row>
    <row r="59424" spans="10:10" ht="13">
      <c r="J59424" s="169"/>
    </row>
    <row r="59425" spans="10:10" ht="13">
      <c r="J59425" s="169"/>
    </row>
    <row r="59426" spans="10:10" ht="13">
      <c r="J59426" s="169"/>
    </row>
    <row r="59427" spans="10:10" ht="13">
      <c r="J59427" s="169"/>
    </row>
    <row r="59428" spans="10:10" ht="13">
      <c r="J59428" s="169"/>
    </row>
    <row r="59429" spans="10:10" ht="13">
      <c r="J59429" s="169"/>
    </row>
    <row r="59430" spans="10:10" ht="13">
      <c r="J59430" s="169"/>
    </row>
    <row r="59431" spans="10:10" ht="13">
      <c r="J59431" s="169"/>
    </row>
    <row r="59432" spans="10:10" ht="13">
      <c r="J59432" s="169"/>
    </row>
    <row r="59433" spans="10:10" ht="13">
      <c r="J59433" s="169"/>
    </row>
    <row r="59434" spans="10:10" ht="13">
      <c r="J59434" s="169"/>
    </row>
    <row r="59435" spans="10:10" ht="13">
      <c r="J59435" s="169"/>
    </row>
    <row r="59436" spans="10:10" ht="13">
      <c r="J59436" s="169"/>
    </row>
    <row r="59437" spans="10:10" ht="13">
      <c r="J59437" s="169"/>
    </row>
    <row r="59438" spans="10:10" ht="13">
      <c r="J59438" s="169"/>
    </row>
    <row r="59439" spans="10:10" ht="13">
      <c r="J59439" s="169"/>
    </row>
    <row r="59440" spans="10:10" ht="13">
      <c r="J59440" s="169"/>
    </row>
    <row r="59441" spans="10:10" ht="13">
      <c r="J59441" s="169"/>
    </row>
    <row r="59442" spans="10:10" ht="13">
      <c r="J59442" s="169"/>
    </row>
    <row r="59443" spans="10:10" ht="13">
      <c r="J59443" s="169"/>
    </row>
    <row r="59444" spans="10:10" ht="13">
      <c r="J59444" s="169"/>
    </row>
    <row r="59445" spans="10:10" ht="13">
      <c r="J59445" s="169"/>
    </row>
    <row r="59446" spans="10:10" ht="13">
      <c r="J59446" s="169"/>
    </row>
    <row r="59447" spans="10:10" ht="13">
      <c r="J59447" s="169"/>
    </row>
    <row r="59448" spans="10:10" ht="13">
      <c r="J59448" s="169"/>
    </row>
    <row r="59449" spans="10:10" ht="13">
      <c r="J59449" s="169"/>
    </row>
    <row r="59450" spans="10:10" ht="13">
      <c r="J59450" s="169"/>
    </row>
    <row r="59451" spans="10:10" ht="13">
      <c r="J59451" s="169"/>
    </row>
    <row r="59452" spans="10:10" ht="13">
      <c r="J59452" s="169"/>
    </row>
    <row r="59453" spans="10:10" ht="13">
      <c r="J59453" s="169"/>
    </row>
    <row r="59454" spans="10:10" ht="13">
      <c r="J59454" s="169"/>
    </row>
    <row r="59455" spans="10:10" ht="13">
      <c r="J59455" s="169"/>
    </row>
    <row r="59456" spans="10:10" ht="13">
      <c r="J59456" s="169"/>
    </row>
    <row r="59457" spans="10:10" ht="13">
      <c r="J59457" s="169"/>
    </row>
    <row r="59458" spans="10:10" ht="13">
      <c r="J59458" s="169"/>
    </row>
    <row r="59459" spans="10:10" ht="13">
      <c r="J59459" s="169"/>
    </row>
    <row r="59460" spans="10:10" ht="13">
      <c r="J59460" s="169"/>
    </row>
    <row r="59461" spans="10:10" ht="13">
      <c r="J59461" s="169"/>
    </row>
    <row r="59462" spans="10:10" ht="13">
      <c r="J59462" s="169"/>
    </row>
    <row r="59463" spans="10:10" ht="13">
      <c r="J59463" s="169"/>
    </row>
    <row r="59464" spans="10:10" ht="13">
      <c r="J59464" s="169"/>
    </row>
    <row r="59465" spans="10:10" ht="13">
      <c r="J59465" s="169"/>
    </row>
    <row r="59466" spans="10:10" ht="13">
      <c r="J59466" s="169"/>
    </row>
    <row r="59467" spans="10:10" ht="13">
      <c r="J59467" s="169"/>
    </row>
    <row r="59468" spans="10:10" ht="13">
      <c r="J59468" s="169"/>
    </row>
    <row r="59469" spans="10:10" ht="13">
      <c r="J59469" s="169"/>
    </row>
    <row r="59470" spans="10:10" ht="13">
      <c r="J59470" s="169"/>
    </row>
    <row r="59471" spans="10:10" ht="13">
      <c r="J59471" s="169"/>
    </row>
    <row r="59472" spans="10:10" ht="13">
      <c r="J59472" s="169"/>
    </row>
    <row r="59473" spans="10:10" ht="13">
      <c r="J59473" s="169"/>
    </row>
    <row r="59474" spans="10:10" ht="13">
      <c r="J59474" s="169"/>
    </row>
    <row r="59475" spans="10:10" ht="13">
      <c r="J59475" s="169"/>
    </row>
    <row r="59476" spans="10:10" ht="13">
      <c r="J59476" s="169"/>
    </row>
    <row r="59477" spans="10:10" ht="13">
      <c r="J59477" s="169"/>
    </row>
    <row r="59478" spans="10:10" ht="13">
      <c r="J59478" s="169"/>
    </row>
    <row r="59479" spans="10:10" ht="13">
      <c r="J59479" s="169"/>
    </row>
    <row r="59480" spans="10:10" ht="13">
      <c r="J59480" s="169"/>
    </row>
    <row r="59481" spans="10:10" ht="13">
      <c r="J59481" s="169"/>
    </row>
    <row r="59482" spans="10:10" ht="13">
      <c r="J59482" s="169"/>
    </row>
    <row r="59483" spans="10:10" ht="13">
      <c r="J59483" s="169"/>
    </row>
    <row r="59484" spans="10:10" ht="13">
      <c r="J59484" s="169"/>
    </row>
    <row r="59485" spans="10:10" ht="13">
      <c r="J59485" s="169"/>
    </row>
    <row r="59486" spans="10:10" ht="13">
      <c r="J59486" s="169"/>
    </row>
    <row r="59487" spans="10:10" ht="13">
      <c r="J59487" s="169"/>
    </row>
    <row r="59488" spans="10:10" ht="13">
      <c r="J59488" s="169"/>
    </row>
    <row r="59489" spans="10:10" ht="13">
      <c r="J59489" s="169"/>
    </row>
    <row r="59490" spans="10:10" ht="13">
      <c r="J59490" s="169"/>
    </row>
    <row r="59491" spans="10:10" ht="13">
      <c r="J59491" s="169"/>
    </row>
    <row r="59492" spans="10:10" ht="13">
      <c r="J59492" s="169"/>
    </row>
    <row r="59493" spans="10:10" ht="13">
      <c r="J59493" s="169"/>
    </row>
    <row r="59494" spans="10:10" ht="13">
      <c r="J59494" s="169"/>
    </row>
    <row r="59495" spans="10:10" ht="13">
      <c r="J59495" s="169"/>
    </row>
    <row r="59496" spans="10:10" ht="13">
      <c r="J59496" s="169"/>
    </row>
    <row r="59497" spans="10:10" ht="13">
      <c r="J59497" s="169"/>
    </row>
    <row r="59498" spans="10:10" ht="13">
      <c r="J59498" s="169"/>
    </row>
    <row r="59499" spans="10:10" ht="13">
      <c r="J59499" s="169"/>
    </row>
    <row r="59500" spans="10:10" ht="13">
      <c r="J59500" s="169"/>
    </row>
    <row r="59501" spans="10:10" ht="13">
      <c r="J59501" s="169"/>
    </row>
    <row r="59502" spans="10:10" ht="13">
      <c r="J59502" s="169"/>
    </row>
    <row r="59503" spans="10:10" ht="13">
      <c r="J59503" s="169"/>
    </row>
    <row r="59504" spans="10:10" ht="13">
      <c r="J59504" s="169"/>
    </row>
    <row r="59505" spans="10:10" ht="13">
      <c r="J59505" s="169"/>
    </row>
    <row r="59506" spans="10:10" ht="13">
      <c r="J59506" s="169"/>
    </row>
    <row r="59507" spans="10:10" ht="13">
      <c r="J59507" s="169"/>
    </row>
    <row r="59508" spans="10:10" ht="13">
      <c r="J59508" s="169"/>
    </row>
    <row r="59509" spans="10:10" ht="13">
      <c r="J59509" s="169"/>
    </row>
    <row r="59510" spans="10:10" ht="13">
      <c r="J59510" s="169"/>
    </row>
    <row r="59511" spans="10:10" ht="13">
      <c r="J59511" s="169"/>
    </row>
    <row r="59512" spans="10:10" ht="13">
      <c r="J59512" s="169"/>
    </row>
    <row r="59513" spans="10:10" ht="13">
      <c r="J59513" s="169"/>
    </row>
    <row r="59514" spans="10:10" ht="13">
      <c r="J59514" s="169"/>
    </row>
    <row r="59515" spans="10:10" ht="13">
      <c r="J59515" s="169"/>
    </row>
    <row r="59516" spans="10:10" ht="13">
      <c r="J59516" s="169"/>
    </row>
    <row r="59517" spans="10:10" ht="13">
      <c r="J59517" s="169"/>
    </row>
    <row r="59518" spans="10:10" ht="13">
      <c r="J59518" s="169"/>
    </row>
    <row r="59519" spans="10:10" ht="13">
      <c r="J59519" s="169"/>
    </row>
    <row r="59520" spans="10:10" ht="13">
      <c r="J59520" s="169"/>
    </row>
    <row r="59521" spans="10:10" ht="13">
      <c r="J59521" s="169"/>
    </row>
    <row r="59522" spans="10:10" ht="13">
      <c r="J59522" s="169"/>
    </row>
    <row r="59523" spans="10:10" ht="13">
      <c r="J59523" s="169"/>
    </row>
    <row r="59524" spans="10:10" ht="13">
      <c r="J59524" s="169"/>
    </row>
    <row r="59525" spans="10:10" ht="13">
      <c r="J59525" s="169"/>
    </row>
    <row r="59526" spans="10:10" ht="13">
      <c r="J59526" s="169"/>
    </row>
    <row r="59527" spans="10:10" ht="13">
      <c r="J59527" s="169"/>
    </row>
    <row r="59528" spans="10:10" ht="13">
      <c r="J59528" s="169"/>
    </row>
    <row r="59529" spans="10:10" ht="13">
      <c r="J59529" s="169"/>
    </row>
    <row r="59530" spans="10:10" ht="13">
      <c r="J59530" s="169"/>
    </row>
    <row r="59531" spans="10:10" ht="13">
      <c r="J59531" s="169"/>
    </row>
    <row r="59532" spans="10:10" ht="13">
      <c r="J59532" s="169"/>
    </row>
    <row r="59533" spans="10:10" ht="13">
      <c r="J59533" s="169"/>
    </row>
    <row r="59534" spans="10:10" ht="13">
      <c r="J59534" s="169"/>
    </row>
    <row r="59535" spans="10:10" ht="13">
      <c r="J59535" s="169"/>
    </row>
    <row r="59536" spans="10:10" ht="13">
      <c r="J59536" s="169"/>
    </row>
    <row r="59537" spans="10:10" ht="13">
      <c r="J59537" s="169"/>
    </row>
    <row r="59538" spans="10:10" ht="13">
      <c r="J59538" s="169"/>
    </row>
    <row r="59539" spans="10:10" ht="13">
      <c r="J59539" s="169"/>
    </row>
    <row r="59540" spans="10:10" ht="13">
      <c r="J59540" s="169"/>
    </row>
    <row r="59541" spans="10:10" ht="13">
      <c r="J59541" s="169"/>
    </row>
    <row r="59542" spans="10:10" ht="13">
      <c r="J59542" s="169"/>
    </row>
    <row r="59543" spans="10:10" ht="13">
      <c r="J59543" s="169"/>
    </row>
    <row r="59544" spans="10:10" ht="13">
      <c r="J59544" s="169"/>
    </row>
    <row r="59545" spans="10:10" ht="13">
      <c r="J59545" s="169"/>
    </row>
    <row r="59546" spans="10:10" ht="13">
      <c r="J59546" s="169"/>
    </row>
    <row r="59547" spans="10:10" ht="13">
      <c r="J59547" s="169"/>
    </row>
    <row r="59548" spans="10:10" ht="13">
      <c r="J59548" s="169"/>
    </row>
    <row r="59549" spans="10:10" ht="13">
      <c r="J59549" s="169"/>
    </row>
    <row r="59550" spans="10:10" ht="13">
      <c r="J59550" s="169"/>
    </row>
    <row r="59551" spans="10:10" ht="13">
      <c r="J59551" s="169"/>
    </row>
    <row r="59552" spans="10:10" ht="13">
      <c r="J59552" s="169"/>
    </row>
    <row r="59553" spans="10:10" ht="13">
      <c r="J59553" s="169"/>
    </row>
    <row r="59554" spans="10:10" ht="13">
      <c r="J59554" s="169"/>
    </row>
    <row r="59555" spans="10:10" ht="13">
      <c r="J59555" s="169"/>
    </row>
    <row r="59556" spans="10:10" ht="13">
      <c r="J59556" s="169"/>
    </row>
    <row r="59557" spans="10:10" ht="13">
      <c r="J59557" s="169"/>
    </row>
    <row r="59558" spans="10:10" ht="13">
      <c r="J59558" s="169"/>
    </row>
    <row r="59559" spans="10:10" ht="13">
      <c r="J59559" s="169"/>
    </row>
    <row r="59560" spans="10:10" ht="13">
      <c r="J59560" s="169"/>
    </row>
    <row r="59561" spans="10:10" ht="13">
      <c r="J59561" s="169"/>
    </row>
    <row r="59562" spans="10:10" ht="13">
      <c r="J59562" s="169"/>
    </row>
    <row r="59563" spans="10:10" ht="13">
      <c r="J59563" s="169"/>
    </row>
    <row r="59564" spans="10:10" ht="13">
      <c r="J59564" s="169"/>
    </row>
    <row r="59565" spans="10:10" ht="13">
      <c r="J59565" s="169"/>
    </row>
    <row r="59566" spans="10:10" ht="13">
      <c r="J59566" s="169"/>
    </row>
    <row r="59567" spans="10:10" ht="13">
      <c r="J59567" s="169"/>
    </row>
    <row r="59568" spans="10:10" ht="13">
      <c r="J59568" s="169"/>
    </row>
    <row r="59569" spans="10:10" ht="13">
      <c r="J59569" s="169"/>
    </row>
    <row r="59570" spans="10:10" ht="13">
      <c r="J59570" s="169"/>
    </row>
    <row r="59571" spans="10:10" ht="13">
      <c r="J59571" s="169"/>
    </row>
    <row r="59572" spans="10:10" ht="13">
      <c r="J59572" s="169"/>
    </row>
    <row r="59573" spans="10:10" ht="13">
      <c r="J59573" s="169"/>
    </row>
    <row r="59574" spans="10:10" ht="13">
      <c r="J59574" s="169"/>
    </row>
    <row r="59575" spans="10:10" ht="13">
      <c r="J59575" s="169"/>
    </row>
    <row r="59576" spans="10:10" ht="13">
      <c r="J59576" s="169"/>
    </row>
    <row r="59577" spans="10:10" ht="13">
      <c r="J59577" s="169"/>
    </row>
    <row r="59578" spans="10:10" ht="13">
      <c r="J59578" s="169"/>
    </row>
    <row r="59579" spans="10:10" ht="13">
      <c r="J59579" s="169"/>
    </row>
    <row r="59580" spans="10:10" ht="13">
      <c r="J59580" s="169"/>
    </row>
    <row r="59581" spans="10:10" ht="13">
      <c r="J59581" s="169"/>
    </row>
    <row r="59582" spans="10:10" ht="13">
      <c r="J59582" s="169"/>
    </row>
    <row r="59583" spans="10:10" ht="13">
      <c r="J59583" s="169"/>
    </row>
    <row r="59584" spans="10:10" ht="13">
      <c r="J59584" s="169"/>
    </row>
    <row r="59585" spans="10:10" ht="13">
      <c r="J59585" s="169"/>
    </row>
    <row r="59586" spans="10:10" ht="13">
      <c r="J59586" s="169"/>
    </row>
    <row r="59587" spans="10:10" ht="13">
      <c r="J59587" s="169"/>
    </row>
    <row r="59588" spans="10:10" ht="13">
      <c r="J59588" s="169"/>
    </row>
    <row r="59589" spans="10:10" ht="13">
      <c r="J59589" s="169"/>
    </row>
    <row r="59590" spans="10:10" ht="13">
      <c r="J59590" s="169"/>
    </row>
    <row r="59591" spans="10:10" ht="13">
      <c r="J59591" s="169"/>
    </row>
    <row r="59592" spans="10:10" ht="13">
      <c r="J59592" s="169"/>
    </row>
    <row r="59593" spans="10:10" ht="13">
      <c r="J59593" s="169"/>
    </row>
    <row r="59594" spans="10:10" ht="13">
      <c r="J59594" s="169"/>
    </row>
    <row r="59595" spans="10:10" ht="13">
      <c r="J59595" s="169"/>
    </row>
    <row r="59596" spans="10:10" ht="13">
      <c r="J59596" s="169"/>
    </row>
    <row r="59597" spans="10:10" ht="13">
      <c r="J59597" s="169"/>
    </row>
    <row r="59598" spans="10:10" ht="13">
      <c r="J59598" s="169"/>
    </row>
    <row r="59599" spans="10:10" ht="13">
      <c r="J59599" s="169"/>
    </row>
    <row r="59600" spans="10:10" ht="13">
      <c r="J59600" s="169"/>
    </row>
    <row r="59601" spans="10:10" ht="13">
      <c r="J59601" s="169"/>
    </row>
    <row r="59602" spans="10:10" ht="13">
      <c r="J59602" s="169"/>
    </row>
    <row r="59603" spans="10:10" ht="13">
      <c r="J59603" s="169"/>
    </row>
    <row r="59604" spans="10:10" ht="13">
      <c r="J59604" s="169"/>
    </row>
    <row r="59605" spans="10:10" ht="13">
      <c r="J59605" s="169"/>
    </row>
    <row r="59606" spans="10:10" ht="13">
      <c r="J59606" s="169"/>
    </row>
    <row r="59607" spans="10:10" ht="13">
      <c r="J59607" s="169"/>
    </row>
    <row r="59608" spans="10:10" ht="13">
      <c r="J59608" s="169"/>
    </row>
    <row r="59609" spans="10:10" ht="13">
      <c r="J59609" s="169"/>
    </row>
    <row r="59610" spans="10:10" ht="13">
      <c r="J59610" s="169"/>
    </row>
    <row r="59611" spans="10:10" ht="13">
      <c r="J59611" s="169"/>
    </row>
    <row r="59612" spans="10:10" ht="13">
      <c r="J59612" s="169"/>
    </row>
    <row r="59613" spans="10:10" ht="13">
      <c r="J59613" s="169"/>
    </row>
    <row r="59614" spans="10:10" ht="13">
      <c r="J59614" s="169"/>
    </row>
    <row r="59615" spans="10:10" ht="13">
      <c r="J59615" s="169"/>
    </row>
    <row r="59616" spans="10:10" ht="13">
      <c r="J59616" s="169"/>
    </row>
    <row r="59617" spans="10:10" ht="13">
      <c r="J59617" s="169"/>
    </row>
    <row r="59618" spans="10:10" ht="13">
      <c r="J59618" s="169"/>
    </row>
    <row r="59619" spans="10:10" ht="13">
      <c r="J59619" s="169"/>
    </row>
    <row r="59620" spans="10:10" ht="13">
      <c r="J59620" s="169"/>
    </row>
    <row r="59621" spans="10:10" ht="13">
      <c r="J59621" s="169"/>
    </row>
    <row r="59622" spans="10:10" ht="13">
      <c r="J59622" s="169"/>
    </row>
    <row r="59623" spans="10:10" ht="13">
      <c r="J59623" s="169"/>
    </row>
    <row r="59624" spans="10:10" ht="13">
      <c r="J59624" s="169"/>
    </row>
    <row r="59625" spans="10:10" ht="13">
      <c r="J59625" s="169"/>
    </row>
    <row r="59626" spans="10:10" ht="13">
      <c r="J59626" s="169"/>
    </row>
    <row r="59627" spans="10:10" ht="13">
      <c r="J59627" s="169"/>
    </row>
    <row r="59628" spans="10:10" ht="13">
      <c r="J59628" s="169"/>
    </row>
    <row r="59629" spans="10:10" ht="13">
      <c r="J59629" s="169"/>
    </row>
    <row r="59630" spans="10:10" ht="13">
      <c r="J59630" s="169"/>
    </row>
    <row r="59631" spans="10:10" ht="13">
      <c r="J59631" s="169"/>
    </row>
    <row r="59632" spans="10:10" ht="13">
      <c r="J59632" s="169"/>
    </row>
    <row r="59633" spans="10:10" ht="13">
      <c r="J59633" s="169"/>
    </row>
    <row r="59634" spans="10:10" ht="13">
      <c r="J59634" s="169"/>
    </row>
    <row r="59635" spans="10:10" ht="13">
      <c r="J59635" s="169"/>
    </row>
    <row r="59636" spans="10:10" ht="13">
      <c r="J59636" s="169"/>
    </row>
    <row r="59637" spans="10:10" ht="13">
      <c r="J59637" s="169"/>
    </row>
    <row r="59638" spans="10:10" ht="13">
      <c r="J59638" s="169"/>
    </row>
    <row r="59639" spans="10:10" ht="13">
      <c r="J59639" s="169"/>
    </row>
    <row r="59640" spans="10:10" ht="13">
      <c r="J59640" s="169"/>
    </row>
    <row r="59641" spans="10:10" ht="13">
      <c r="J59641" s="169"/>
    </row>
    <row r="59642" spans="10:10" ht="13">
      <c r="J59642" s="169"/>
    </row>
    <row r="59643" spans="10:10" ht="13">
      <c r="J59643" s="169"/>
    </row>
    <row r="59644" spans="10:10" ht="13">
      <c r="J59644" s="169"/>
    </row>
    <row r="59645" spans="10:10" ht="13">
      <c r="J59645" s="169"/>
    </row>
    <row r="59646" spans="10:10" ht="13">
      <c r="J59646" s="169"/>
    </row>
    <row r="59647" spans="10:10" ht="13">
      <c r="J59647" s="169"/>
    </row>
    <row r="59648" spans="10:10" ht="13">
      <c r="J59648" s="169"/>
    </row>
    <row r="59649" spans="10:10" ht="13">
      <c r="J59649" s="169"/>
    </row>
    <row r="59650" spans="10:10" ht="13">
      <c r="J59650" s="169"/>
    </row>
    <row r="59651" spans="10:10" ht="13">
      <c r="J59651" s="169"/>
    </row>
    <row r="59652" spans="10:10" ht="13">
      <c r="J59652" s="169"/>
    </row>
    <row r="59653" spans="10:10" ht="13">
      <c r="J59653" s="169"/>
    </row>
    <row r="59654" spans="10:10" ht="13">
      <c r="J59654" s="169"/>
    </row>
    <row r="59655" spans="10:10" ht="13">
      <c r="J59655" s="169"/>
    </row>
    <row r="59656" spans="10:10" ht="13">
      <c r="J59656" s="169"/>
    </row>
    <row r="59657" spans="10:10" ht="13">
      <c r="J59657" s="169"/>
    </row>
    <row r="59658" spans="10:10" ht="13">
      <c r="J59658" s="169"/>
    </row>
    <row r="59659" spans="10:10" ht="13">
      <c r="J59659" s="169"/>
    </row>
    <row r="59660" spans="10:10" ht="13">
      <c r="J59660" s="169"/>
    </row>
    <row r="59661" spans="10:10" ht="13">
      <c r="J59661" s="169"/>
    </row>
    <row r="59662" spans="10:10" ht="13">
      <c r="J59662" s="169"/>
    </row>
    <row r="59663" spans="10:10" ht="13">
      <c r="J59663" s="169"/>
    </row>
    <row r="59664" spans="10:10" ht="13">
      <c r="J59664" s="169"/>
    </row>
    <row r="59665" spans="10:10" ht="13">
      <c r="J59665" s="169"/>
    </row>
    <row r="59666" spans="10:10" ht="13">
      <c r="J59666" s="169"/>
    </row>
    <row r="59667" spans="10:10" ht="13">
      <c r="J59667" s="169"/>
    </row>
    <row r="59668" spans="10:10" ht="13">
      <c r="J59668" s="169"/>
    </row>
    <row r="59669" spans="10:10" ht="13">
      <c r="J59669" s="169"/>
    </row>
    <row r="59670" spans="10:10" ht="13">
      <c r="J59670" s="169"/>
    </row>
    <row r="59671" spans="10:10" ht="13">
      <c r="J59671" s="169"/>
    </row>
    <row r="59672" spans="10:10" ht="13">
      <c r="J59672" s="169"/>
    </row>
    <row r="59673" spans="10:10" ht="13">
      <c r="J59673" s="169"/>
    </row>
    <row r="59674" spans="10:10" ht="13">
      <c r="J59674" s="169"/>
    </row>
    <row r="59675" spans="10:10" ht="13">
      <c r="J59675" s="169"/>
    </row>
    <row r="59676" spans="10:10" ht="13">
      <c r="J59676" s="169"/>
    </row>
    <row r="59677" spans="10:10" ht="13">
      <c r="J59677" s="169"/>
    </row>
    <row r="59678" spans="10:10" ht="13">
      <c r="J59678" s="169"/>
    </row>
    <row r="59679" spans="10:10" ht="13">
      <c r="J59679" s="169"/>
    </row>
    <row r="59680" spans="10:10" ht="13">
      <c r="J59680" s="169"/>
    </row>
    <row r="59681" spans="10:10" ht="13">
      <c r="J59681" s="169"/>
    </row>
    <row r="59682" spans="10:10" ht="13">
      <c r="J59682" s="169"/>
    </row>
    <row r="59683" spans="10:10" ht="13">
      <c r="J59683" s="169"/>
    </row>
    <row r="59684" spans="10:10" ht="13">
      <c r="J59684" s="169"/>
    </row>
    <row r="59685" spans="10:10" ht="13">
      <c r="J59685" s="169"/>
    </row>
    <row r="59686" spans="10:10" ht="13">
      <c r="J59686" s="169"/>
    </row>
    <row r="59687" spans="10:10" ht="13">
      <c r="J59687" s="169"/>
    </row>
    <row r="59688" spans="10:10" ht="13">
      <c r="J59688" s="169"/>
    </row>
    <row r="59689" spans="10:10" ht="13">
      <c r="J59689" s="169"/>
    </row>
    <row r="59690" spans="10:10" ht="13">
      <c r="J59690" s="169"/>
    </row>
    <row r="59691" spans="10:10" ht="13">
      <c r="J59691" s="169"/>
    </row>
    <row r="59692" spans="10:10" ht="13">
      <c r="J59692" s="169"/>
    </row>
    <row r="59693" spans="10:10" ht="13">
      <c r="J59693" s="169"/>
    </row>
    <row r="59694" spans="10:10" ht="13">
      <c r="J59694" s="169"/>
    </row>
    <row r="59695" spans="10:10" ht="13">
      <c r="J59695" s="169"/>
    </row>
    <row r="59696" spans="10:10" ht="13">
      <c r="J59696" s="169"/>
    </row>
    <row r="59697" spans="10:10" ht="13">
      <c r="J59697" s="169"/>
    </row>
    <row r="59698" spans="10:10" ht="13">
      <c r="J59698" s="169"/>
    </row>
    <row r="59699" spans="10:10" ht="13">
      <c r="J59699" s="169"/>
    </row>
    <row r="59700" spans="10:10" ht="13">
      <c r="J59700" s="169"/>
    </row>
    <row r="59701" spans="10:10" ht="13">
      <c r="J59701" s="169"/>
    </row>
    <row r="59702" spans="10:10" ht="13">
      <c r="J59702" s="169"/>
    </row>
    <row r="59703" spans="10:10" ht="13">
      <c r="J59703" s="169"/>
    </row>
    <row r="59704" spans="10:10" ht="13">
      <c r="J59704" s="169"/>
    </row>
    <row r="59705" spans="10:10" ht="13">
      <c r="J59705" s="169"/>
    </row>
    <row r="59706" spans="10:10" ht="13">
      <c r="J59706" s="169"/>
    </row>
    <row r="59707" spans="10:10" ht="13">
      <c r="J59707" s="169"/>
    </row>
    <row r="59708" spans="10:10" ht="13">
      <c r="J59708" s="169"/>
    </row>
    <row r="59709" spans="10:10" ht="13">
      <c r="J59709" s="169"/>
    </row>
    <row r="59710" spans="10:10" ht="13">
      <c r="J59710" s="169"/>
    </row>
    <row r="59711" spans="10:10" ht="13">
      <c r="J59711" s="169"/>
    </row>
    <row r="59712" spans="10:10" ht="13">
      <c r="J59712" s="169"/>
    </row>
    <row r="59713" spans="10:10" ht="13">
      <c r="J59713" s="169"/>
    </row>
    <row r="59714" spans="10:10" ht="13">
      <c r="J59714" s="169"/>
    </row>
    <row r="59715" spans="10:10" ht="13">
      <c r="J59715" s="169"/>
    </row>
    <row r="59716" spans="10:10" ht="13">
      <c r="J59716" s="169"/>
    </row>
    <row r="59717" spans="10:10" ht="13">
      <c r="J59717" s="169"/>
    </row>
    <row r="59718" spans="10:10" ht="13">
      <c r="J59718" s="169"/>
    </row>
    <row r="59719" spans="10:10" ht="13">
      <c r="J59719" s="169"/>
    </row>
    <row r="59720" spans="10:10" ht="13">
      <c r="J59720" s="169"/>
    </row>
    <row r="59721" spans="10:10" ht="13">
      <c r="J59721" s="169"/>
    </row>
    <row r="59722" spans="10:10" ht="13">
      <c r="J59722" s="169"/>
    </row>
    <row r="59723" spans="10:10" ht="13">
      <c r="J59723" s="169"/>
    </row>
    <row r="59724" spans="10:10" ht="13">
      <c r="J59724" s="169"/>
    </row>
    <row r="59725" spans="10:10" ht="13">
      <c r="J59725" s="169"/>
    </row>
    <row r="59726" spans="10:10" ht="13">
      <c r="J59726" s="169"/>
    </row>
    <row r="59727" spans="10:10" ht="13">
      <c r="J59727" s="169"/>
    </row>
    <row r="59728" spans="10:10" ht="13">
      <c r="J59728" s="169"/>
    </row>
    <row r="59729" spans="10:10" ht="13">
      <c r="J59729" s="169"/>
    </row>
    <row r="59730" spans="10:10" ht="13">
      <c r="J59730" s="169"/>
    </row>
    <row r="59731" spans="10:10" ht="13">
      <c r="J59731" s="169"/>
    </row>
    <row r="59732" spans="10:10" ht="13">
      <c r="J59732" s="169"/>
    </row>
    <row r="59733" spans="10:10" ht="13">
      <c r="J59733" s="169"/>
    </row>
    <row r="59734" spans="10:10" ht="13">
      <c r="J59734" s="169"/>
    </row>
    <row r="59735" spans="10:10" ht="13">
      <c r="J59735" s="169"/>
    </row>
    <row r="59736" spans="10:10" ht="13">
      <c r="J59736" s="169"/>
    </row>
    <row r="59737" spans="10:10" ht="13">
      <c r="J59737" s="169"/>
    </row>
    <row r="59738" spans="10:10" ht="13">
      <c r="J59738" s="169"/>
    </row>
    <row r="59739" spans="10:10" ht="13">
      <c r="J59739" s="169"/>
    </row>
    <row r="59740" spans="10:10" ht="13">
      <c r="J59740" s="169"/>
    </row>
    <row r="59741" spans="10:10" ht="13">
      <c r="J59741" s="169"/>
    </row>
    <row r="59742" spans="10:10" ht="13">
      <c r="J59742" s="169"/>
    </row>
    <row r="59743" spans="10:10" ht="13">
      <c r="J59743" s="169"/>
    </row>
    <row r="59744" spans="10:10" ht="13">
      <c r="J59744" s="169"/>
    </row>
    <row r="59745" spans="10:10" ht="13">
      <c r="J59745" s="169"/>
    </row>
    <row r="59746" spans="10:10" ht="13">
      <c r="J59746" s="169"/>
    </row>
    <row r="59747" spans="10:10" ht="13">
      <c r="J59747" s="169"/>
    </row>
    <row r="59748" spans="10:10" ht="13">
      <c r="J59748" s="169"/>
    </row>
    <row r="59749" spans="10:10" ht="13">
      <c r="J59749" s="169"/>
    </row>
    <row r="59750" spans="10:10" ht="13">
      <c r="J59750" s="169"/>
    </row>
    <row r="59751" spans="10:10" ht="13">
      <c r="J59751" s="169"/>
    </row>
    <row r="59752" spans="10:10" ht="13">
      <c r="J59752" s="169"/>
    </row>
    <row r="59753" spans="10:10" ht="13">
      <c r="J59753" s="169"/>
    </row>
    <row r="59754" spans="10:10" ht="13">
      <c r="J59754" s="169"/>
    </row>
    <row r="59755" spans="10:10" ht="13">
      <c r="J59755" s="169"/>
    </row>
    <row r="59756" spans="10:10" ht="13">
      <c r="J59756" s="169"/>
    </row>
    <row r="59757" spans="10:10" ht="13">
      <c r="J59757" s="169"/>
    </row>
    <row r="59758" spans="10:10" ht="13">
      <c r="J59758" s="169"/>
    </row>
    <row r="59759" spans="10:10" ht="13">
      <c r="J59759" s="169"/>
    </row>
    <row r="59760" spans="10:10" ht="13">
      <c r="J59760" s="169"/>
    </row>
    <row r="59761" spans="10:10" ht="13">
      <c r="J59761" s="169"/>
    </row>
    <row r="59762" spans="10:10" ht="13">
      <c r="J59762" s="169"/>
    </row>
    <row r="59763" spans="10:10" ht="13">
      <c r="J59763" s="169"/>
    </row>
    <row r="59764" spans="10:10" ht="13">
      <c r="J59764" s="169"/>
    </row>
    <row r="59765" spans="10:10" ht="13">
      <c r="J59765" s="169"/>
    </row>
    <row r="59766" spans="10:10" ht="13">
      <c r="J59766" s="169"/>
    </row>
    <row r="59767" spans="10:10" ht="13">
      <c r="J59767" s="169"/>
    </row>
    <row r="59768" spans="10:10" ht="13">
      <c r="J59768" s="169"/>
    </row>
    <row r="59769" spans="10:10" ht="13">
      <c r="J59769" s="169"/>
    </row>
    <row r="59770" spans="10:10" ht="13">
      <c r="J59770" s="169"/>
    </row>
    <row r="59771" spans="10:10" ht="13">
      <c r="J59771" s="169"/>
    </row>
    <row r="59772" spans="10:10" ht="13">
      <c r="J59772" s="169"/>
    </row>
    <row r="59773" spans="10:10" ht="13">
      <c r="J59773" s="169"/>
    </row>
    <row r="59774" spans="10:10" ht="13">
      <c r="J59774" s="169"/>
    </row>
    <row r="59775" spans="10:10" ht="13">
      <c r="J59775" s="169"/>
    </row>
    <row r="59776" spans="10:10" ht="13">
      <c r="J59776" s="169"/>
    </row>
    <row r="59777" spans="10:10" ht="13">
      <c r="J59777" s="169"/>
    </row>
    <row r="59778" spans="10:10" ht="13">
      <c r="J59778" s="169"/>
    </row>
    <row r="59779" spans="10:10" ht="13">
      <c r="J59779" s="169"/>
    </row>
    <row r="59780" spans="10:10" ht="13">
      <c r="J59780" s="169"/>
    </row>
    <row r="59781" spans="10:10" ht="13">
      <c r="J59781" s="169"/>
    </row>
    <row r="59782" spans="10:10" ht="13">
      <c r="J59782" s="169"/>
    </row>
    <row r="59783" spans="10:10" ht="13">
      <c r="J59783" s="169"/>
    </row>
    <row r="59784" spans="10:10" ht="13">
      <c r="J59784" s="169"/>
    </row>
    <row r="59785" spans="10:10" ht="13">
      <c r="J59785" s="169"/>
    </row>
    <row r="59786" spans="10:10" ht="13">
      <c r="J59786" s="169"/>
    </row>
    <row r="59787" spans="10:10" ht="13">
      <c r="J59787" s="169"/>
    </row>
    <row r="59788" spans="10:10" ht="13">
      <c r="J59788" s="169"/>
    </row>
    <row r="59789" spans="10:10" ht="13">
      <c r="J59789" s="169"/>
    </row>
    <row r="59790" spans="10:10" ht="13">
      <c r="J59790" s="169"/>
    </row>
    <row r="59791" spans="10:10" ht="13">
      <c r="J59791" s="169"/>
    </row>
    <row r="59792" spans="10:10" ht="13">
      <c r="J59792" s="169"/>
    </row>
    <row r="59793" spans="10:10" ht="13">
      <c r="J59793" s="169"/>
    </row>
    <row r="59794" spans="10:10" ht="13">
      <c r="J59794" s="169"/>
    </row>
    <row r="59795" spans="10:10" ht="13">
      <c r="J59795" s="169"/>
    </row>
    <row r="59796" spans="10:10" ht="13">
      <c r="J59796" s="169"/>
    </row>
    <row r="59797" spans="10:10" ht="13">
      <c r="J59797" s="169"/>
    </row>
    <row r="59798" spans="10:10" ht="13">
      <c r="J59798" s="169"/>
    </row>
    <row r="59799" spans="10:10" ht="13">
      <c r="J59799" s="169"/>
    </row>
    <row r="59800" spans="10:10" ht="13">
      <c r="J59800" s="169"/>
    </row>
    <row r="59801" spans="10:10" ht="13">
      <c r="J59801" s="169"/>
    </row>
    <row r="59802" spans="10:10" ht="13">
      <c r="J59802" s="169"/>
    </row>
    <row r="59803" spans="10:10" ht="13">
      <c r="J59803" s="169"/>
    </row>
    <row r="59804" spans="10:10" ht="13">
      <c r="J59804" s="169"/>
    </row>
    <row r="59805" spans="10:10" ht="13">
      <c r="J59805" s="169"/>
    </row>
    <row r="59806" spans="10:10" ht="13">
      <c r="J59806" s="169"/>
    </row>
    <row r="59807" spans="10:10" ht="13">
      <c r="J59807" s="169"/>
    </row>
    <row r="59808" spans="10:10" ht="13">
      <c r="J59808" s="169"/>
    </row>
    <row r="59809" spans="10:10" ht="13">
      <c r="J59809" s="169"/>
    </row>
    <row r="59810" spans="10:10" ht="13">
      <c r="J59810" s="169"/>
    </row>
    <row r="59811" spans="10:10" ht="13">
      <c r="J59811" s="169"/>
    </row>
    <row r="59812" spans="10:10" ht="13">
      <c r="J59812" s="169"/>
    </row>
    <row r="59813" spans="10:10" ht="13">
      <c r="J59813" s="169"/>
    </row>
    <row r="59814" spans="10:10" ht="13">
      <c r="J59814" s="169"/>
    </row>
    <row r="59815" spans="10:10" ht="13">
      <c r="J59815" s="169"/>
    </row>
    <row r="59816" spans="10:10" ht="13">
      <c r="J59816" s="169"/>
    </row>
    <row r="59817" spans="10:10" ht="13">
      <c r="J59817" s="169"/>
    </row>
    <row r="59818" spans="10:10" ht="13">
      <c r="J59818" s="169"/>
    </row>
    <row r="59819" spans="10:10" ht="13">
      <c r="J59819" s="169"/>
    </row>
    <row r="59820" spans="10:10" ht="13">
      <c r="J59820" s="169"/>
    </row>
    <row r="59821" spans="10:10" ht="13">
      <c r="J59821" s="169"/>
    </row>
    <row r="59822" spans="10:10" ht="13">
      <c r="J59822" s="169"/>
    </row>
    <row r="59823" spans="10:10" ht="13">
      <c r="J59823" s="169"/>
    </row>
    <row r="59824" spans="10:10" ht="13">
      <c r="J59824" s="169"/>
    </row>
    <row r="59825" spans="10:10" ht="13">
      <c r="J59825" s="169"/>
    </row>
    <row r="59826" spans="10:10" ht="13">
      <c r="J59826" s="169"/>
    </row>
    <row r="59827" spans="10:10" ht="13">
      <c r="J59827" s="169"/>
    </row>
    <row r="59828" spans="10:10" ht="13">
      <c r="J59828" s="169"/>
    </row>
    <row r="59829" spans="10:10" ht="13">
      <c r="J59829" s="169"/>
    </row>
    <row r="59830" spans="10:10" ht="13">
      <c r="J59830" s="169"/>
    </row>
    <row r="59831" spans="10:10" ht="13">
      <c r="J59831" s="169"/>
    </row>
    <row r="59832" spans="10:10" ht="13">
      <c r="J59832" s="169"/>
    </row>
    <row r="59833" spans="10:10" ht="13">
      <c r="J59833" s="169"/>
    </row>
    <row r="59834" spans="10:10" ht="13">
      <c r="J59834" s="169"/>
    </row>
    <row r="59835" spans="10:10" ht="13">
      <c r="J59835" s="169"/>
    </row>
    <row r="59836" spans="10:10" ht="13">
      <c r="J59836" s="169"/>
    </row>
    <row r="59837" spans="10:10" ht="13">
      <c r="J59837" s="169"/>
    </row>
    <row r="59838" spans="10:10" ht="13">
      <c r="J59838" s="169"/>
    </row>
    <row r="59839" spans="10:10" ht="13">
      <c r="J59839" s="169"/>
    </row>
    <row r="59840" spans="10:10" ht="13">
      <c r="J59840" s="169"/>
    </row>
    <row r="59841" spans="10:10" ht="13">
      <c r="J59841" s="169"/>
    </row>
    <row r="59842" spans="10:10" ht="13">
      <c r="J59842" s="169"/>
    </row>
    <row r="59843" spans="10:10" ht="13">
      <c r="J59843" s="169"/>
    </row>
    <row r="59844" spans="10:10" ht="13">
      <c r="J59844" s="169"/>
    </row>
    <row r="59845" spans="10:10" ht="13">
      <c r="J59845" s="169"/>
    </row>
    <row r="59846" spans="10:10" ht="13">
      <c r="J59846" s="169"/>
    </row>
    <row r="59847" spans="10:10" ht="13">
      <c r="J59847" s="169"/>
    </row>
    <row r="59848" spans="10:10" ht="13">
      <c r="J59848" s="169"/>
    </row>
    <row r="59849" spans="10:10" ht="13">
      <c r="J59849" s="169"/>
    </row>
    <row r="59850" spans="10:10" ht="13">
      <c r="J59850" s="169"/>
    </row>
    <row r="59851" spans="10:10" ht="13">
      <c r="J59851" s="169"/>
    </row>
    <row r="59852" spans="10:10" ht="13">
      <c r="J59852" s="169"/>
    </row>
    <row r="59853" spans="10:10" ht="13">
      <c r="J59853" s="169"/>
    </row>
    <row r="59854" spans="10:10" ht="13">
      <c r="J59854" s="169"/>
    </row>
    <row r="59855" spans="10:10" ht="13">
      <c r="J59855" s="169"/>
    </row>
    <row r="59856" spans="10:10" ht="13">
      <c r="J59856" s="169"/>
    </row>
    <row r="59857" spans="10:10" ht="13">
      <c r="J59857" s="169"/>
    </row>
    <row r="59858" spans="10:10" ht="13">
      <c r="J59858" s="169"/>
    </row>
    <row r="59859" spans="10:10" ht="13">
      <c r="J59859" s="169"/>
    </row>
    <row r="59860" spans="10:10" ht="13">
      <c r="J59860" s="169"/>
    </row>
    <row r="59861" spans="10:10" ht="13">
      <c r="J59861" s="169"/>
    </row>
    <row r="59862" spans="10:10" ht="13">
      <c r="J59862" s="169"/>
    </row>
    <row r="59863" spans="10:10" ht="13">
      <c r="J59863" s="169"/>
    </row>
    <row r="59864" spans="10:10" ht="13">
      <c r="J59864" s="169"/>
    </row>
    <row r="59865" spans="10:10" ht="13">
      <c r="J59865" s="169"/>
    </row>
    <row r="59866" spans="10:10" ht="13">
      <c r="J59866" s="169"/>
    </row>
    <row r="59867" spans="10:10" ht="13">
      <c r="J59867" s="169"/>
    </row>
    <row r="59868" spans="10:10" ht="13">
      <c r="J59868" s="169"/>
    </row>
    <row r="59869" spans="10:10" ht="13">
      <c r="J59869" s="169"/>
    </row>
    <row r="59870" spans="10:10" ht="13">
      <c r="J59870" s="169"/>
    </row>
    <row r="59871" spans="10:10" ht="13">
      <c r="J59871" s="169"/>
    </row>
    <row r="59872" spans="10:10" ht="13">
      <c r="J59872" s="169"/>
    </row>
    <row r="59873" spans="10:10" ht="13">
      <c r="J59873" s="169"/>
    </row>
    <row r="59874" spans="10:10" ht="13">
      <c r="J59874" s="169"/>
    </row>
    <row r="59875" spans="10:10" ht="13">
      <c r="J59875" s="169"/>
    </row>
    <row r="59876" spans="10:10" ht="13">
      <c r="J59876" s="169"/>
    </row>
    <row r="59877" spans="10:10" ht="13">
      <c r="J59877" s="169"/>
    </row>
    <row r="59878" spans="10:10" ht="13">
      <c r="J59878" s="169"/>
    </row>
    <row r="59879" spans="10:10" ht="13">
      <c r="J59879" s="169"/>
    </row>
    <row r="59880" spans="10:10" ht="13">
      <c r="J59880" s="169"/>
    </row>
    <row r="59881" spans="10:10" ht="13">
      <c r="J59881" s="169"/>
    </row>
    <row r="59882" spans="10:10" ht="13">
      <c r="J59882" s="169"/>
    </row>
    <row r="59883" spans="10:10" ht="13">
      <c r="J59883" s="169"/>
    </row>
    <row r="59884" spans="10:10" ht="13">
      <c r="J59884" s="169"/>
    </row>
    <row r="59885" spans="10:10" ht="13">
      <c r="J59885" s="169"/>
    </row>
    <row r="59886" spans="10:10" ht="13">
      <c r="J59886" s="169"/>
    </row>
    <row r="59887" spans="10:10" ht="13">
      <c r="J59887" s="169"/>
    </row>
    <row r="59888" spans="10:10" ht="13">
      <c r="J59888" s="169"/>
    </row>
    <row r="59889" spans="10:10" ht="13">
      <c r="J59889" s="169"/>
    </row>
    <row r="59890" spans="10:10" ht="13">
      <c r="J59890" s="169"/>
    </row>
    <row r="59891" spans="10:10" ht="13">
      <c r="J59891" s="169"/>
    </row>
    <row r="59892" spans="10:10" ht="13">
      <c r="J59892" s="169"/>
    </row>
    <row r="59893" spans="10:10" ht="13">
      <c r="J59893" s="169"/>
    </row>
    <row r="59894" spans="10:10" ht="13">
      <c r="J59894" s="169"/>
    </row>
    <row r="59895" spans="10:10" ht="13">
      <c r="J59895" s="169"/>
    </row>
    <row r="59896" spans="10:10" ht="13">
      <c r="J59896" s="169"/>
    </row>
    <row r="59897" spans="10:10" ht="13">
      <c r="J59897" s="169"/>
    </row>
    <row r="59898" spans="10:10" ht="13">
      <c r="J59898" s="169"/>
    </row>
    <row r="59899" spans="10:10" ht="13">
      <c r="J59899" s="169"/>
    </row>
    <row r="59900" spans="10:10" ht="13">
      <c r="J59900" s="169"/>
    </row>
    <row r="59901" spans="10:10" ht="13">
      <c r="J59901" s="169"/>
    </row>
    <row r="59902" spans="10:10" ht="13">
      <c r="J59902" s="169"/>
    </row>
    <row r="59903" spans="10:10" ht="13">
      <c r="J59903" s="169"/>
    </row>
    <row r="59904" spans="10:10" ht="13">
      <c r="J59904" s="169"/>
    </row>
    <row r="59905" spans="10:10" ht="13">
      <c r="J59905" s="169"/>
    </row>
    <row r="59906" spans="10:10" ht="13">
      <c r="J59906" s="169"/>
    </row>
    <row r="59907" spans="10:10" ht="13">
      <c r="J59907" s="169"/>
    </row>
    <row r="59908" spans="10:10" ht="13">
      <c r="J59908" s="169"/>
    </row>
    <row r="59909" spans="10:10" ht="13">
      <c r="J59909" s="169"/>
    </row>
    <row r="59910" spans="10:10" ht="13">
      <c r="J59910" s="169"/>
    </row>
    <row r="59911" spans="10:10" ht="13">
      <c r="J59911" s="169"/>
    </row>
    <row r="59912" spans="10:10" ht="13">
      <c r="J59912" s="169"/>
    </row>
    <row r="59913" spans="10:10" ht="13">
      <c r="J59913" s="169"/>
    </row>
    <row r="59914" spans="10:10" ht="13">
      <c r="J59914" s="169"/>
    </row>
    <row r="59915" spans="10:10" ht="13">
      <c r="J59915" s="169"/>
    </row>
    <row r="59916" spans="10:10" ht="13">
      <c r="J59916" s="169"/>
    </row>
    <row r="59917" spans="10:10" ht="13">
      <c r="J59917" s="169"/>
    </row>
    <row r="59918" spans="10:10" ht="13">
      <c r="J59918" s="169"/>
    </row>
    <row r="59919" spans="10:10" ht="13">
      <c r="J59919" s="169"/>
    </row>
    <row r="59920" spans="10:10" ht="13">
      <c r="J59920" s="169"/>
    </row>
    <row r="59921" spans="10:10" ht="13">
      <c r="J59921" s="169"/>
    </row>
    <row r="59922" spans="10:10" ht="13">
      <c r="J59922" s="169"/>
    </row>
    <row r="59923" spans="10:10" ht="13">
      <c r="J59923" s="169"/>
    </row>
    <row r="59924" spans="10:10" ht="13">
      <c r="J59924" s="169"/>
    </row>
    <row r="59925" spans="10:10" ht="13">
      <c r="J59925" s="169"/>
    </row>
    <row r="59926" spans="10:10" ht="13">
      <c r="J59926" s="169"/>
    </row>
    <row r="59927" spans="10:10" ht="13">
      <c r="J59927" s="169"/>
    </row>
    <row r="59928" spans="10:10" ht="13">
      <c r="J59928" s="169"/>
    </row>
    <row r="59929" spans="10:10" ht="13">
      <c r="J59929" s="169"/>
    </row>
    <row r="59930" spans="10:10" ht="13">
      <c r="J59930" s="169"/>
    </row>
    <row r="59931" spans="10:10" ht="13">
      <c r="J59931" s="169"/>
    </row>
    <row r="59932" spans="10:10" ht="13">
      <c r="J59932" s="169"/>
    </row>
    <row r="59933" spans="10:10" ht="13">
      <c r="J59933" s="169"/>
    </row>
    <row r="59934" spans="10:10" ht="13">
      <c r="J59934" s="169"/>
    </row>
    <row r="59935" spans="10:10" ht="13">
      <c r="J59935" s="169"/>
    </row>
    <row r="59936" spans="10:10" ht="13">
      <c r="J59936" s="169"/>
    </row>
    <row r="59937" spans="10:10" ht="13">
      <c r="J59937" s="169"/>
    </row>
    <row r="59938" spans="10:10" ht="13">
      <c r="J59938" s="169"/>
    </row>
    <row r="59939" spans="10:10" ht="13">
      <c r="J59939" s="169"/>
    </row>
    <row r="59940" spans="10:10" ht="13">
      <c r="J59940" s="169"/>
    </row>
    <row r="59941" spans="10:10" ht="13">
      <c r="J59941" s="169"/>
    </row>
    <row r="59942" spans="10:10" ht="13">
      <c r="J59942" s="169"/>
    </row>
    <row r="59943" spans="10:10" ht="13">
      <c r="J59943" s="169"/>
    </row>
    <row r="59944" spans="10:10" ht="13">
      <c r="J59944" s="169"/>
    </row>
    <row r="59945" spans="10:10" ht="13">
      <c r="J59945" s="169"/>
    </row>
    <row r="59946" spans="10:10" ht="13">
      <c r="J59946" s="169"/>
    </row>
    <row r="59947" spans="10:10" ht="13">
      <c r="J59947" s="169"/>
    </row>
    <row r="59948" spans="10:10" ht="13">
      <c r="J59948" s="169"/>
    </row>
    <row r="59949" spans="10:10" ht="13">
      <c r="J59949" s="169"/>
    </row>
    <row r="59950" spans="10:10" ht="13">
      <c r="J59950" s="169"/>
    </row>
    <row r="59951" spans="10:10" ht="13">
      <c r="J59951" s="169"/>
    </row>
    <row r="59952" spans="10:10" ht="13">
      <c r="J59952" s="169"/>
    </row>
    <row r="59953" spans="10:10" ht="13">
      <c r="J59953" s="169"/>
    </row>
    <row r="59954" spans="10:10" ht="13">
      <c r="J59954" s="169"/>
    </row>
    <row r="59955" spans="10:10" ht="13">
      <c r="J59955" s="169"/>
    </row>
    <row r="59956" spans="10:10" ht="13">
      <c r="J59956" s="169"/>
    </row>
    <row r="59957" spans="10:10" ht="13">
      <c r="J59957" s="169"/>
    </row>
    <row r="59958" spans="10:10" ht="13">
      <c r="J59958" s="169"/>
    </row>
    <row r="59959" spans="10:10" ht="13">
      <c r="J59959" s="169"/>
    </row>
    <row r="59960" spans="10:10" ht="13">
      <c r="J59960" s="169"/>
    </row>
    <row r="59961" spans="10:10" ht="13">
      <c r="J59961" s="169"/>
    </row>
    <row r="59962" spans="10:10" ht="13">
      <c r="J59962" s="169"/>
    </row>
    <row r="59963" spans="10:10" ht="13">
      <c r="J59963" s="169"/>
    </row>
    <row r="59964" spans="10:10" ht="13">
      <c r="J59964" s="169"/>
    </row>
    <row r="59965" spans="10:10" ht="13">
      <c r="J59965" s="169"/>
    </row>
    <row r="59966" spans="10:10" ht="13">
      <c r="J59966" s="169"/>
    </row>
    <row r="59967" spans="10:10" ht="13">
      <c r="J59967" s="169"/>
    </row>
    <row r="59968" spans="10:10" ht="13">
      <c r="J59968" s="169"/>
    </row>
    <row r="59969" spans="10:10" ht="13">
      <c r="J59969" s="169"/>
    </row>
    <row r="59970" spans="10:10" ht="13">
      <c r="J59970" s="169"/>
    </row>
    <row r="59971" spans="10:10" ht="13">
      <c r="J59971" s="169"/>
    </row>
    <row r="59972" spans="10:10" ht="13">
      <c r="J59972" s="169"/>
    </row>
    <row r="59973" spans="10:10" ht="13">
      <c r="J59973" s="169"/>
    </row>
    <row r="59974" spans="10:10" ht="13">
      <c r="J59974" s="169"/>
    </row>
    <row r="59975" spans="10:10" ht="13">
      <c r="J59975" s="169"/>
    </row>
    <row r="59976" spans="10:10" ht="13">
      <c r="J59976" s="169"/>
    </row>
    <row r="59977" spans="10:10" ht="13">
      <c r="J59977" s="169"/>
    </row>
    <row r="59978" spans="10:10" ht="13">
      <c r="J59978" s="169"/>
    </row>
    <row r="59979" spans="10:10" ht="13">
      <c r="J59979" s="169"/>
    </row>
    <row r="59980" spans="10:10" ht="13">
      <c r="J59980" s="169"/>
    </row>
    <row r="59981" spans="10:10" ht="13">
      <c r="J59981" s="169"/>
    </row>
    <row r="59982" spans="10:10" ht="13">
      <c r="J59982" s="169"/>
    </row>
    <row r="59983" spans="10:10" ht="13">
      <c r="J59983" s="169"/>
    </row>
    <row r="59984" spans="10:10" ht="13">
      <c r="J59984" s="169"/>
    </row>
    <row r="59985" spans="10:10" ht="13">
      <c r="J59985" s="169"/>
    </row>
    <row r="59986" spans="10:10" ht="13">
      <c r="J59986" s="169"/>
    </row>
    <row r="59987" spans="10:10" ht="13">
      <c r="J59987" s="169"/>
    </row>
    <row r="59988" spans="10:10" ht="13">
      <c r="J59988" s="169"/>
    </row>
    <row r="59989" spans="10:10" ht="13">
      <c r="J59989" s="169"/>
    </row>
    <row r="59990" spans="10:10" ht="13">
      <c r="J59990" s="169"/>
    </row>
    <row r="59991" spans="10:10" ht="13">
      <c r="J59991" s="169"/>
    </row>
    <row r="59992" spans="10:10" ht="13">
      <c r="J59992" s="169"/>
    </row>
    <row r="59993" spans="10:10" ht="13">
      <c r="J59993" s="169"/>
    </row>
    <row r="59994" spans="10:10" ht="13">
      <c r="J59994" s="169"/>
    </row>
    <row r="59995" spans="10:10" ht="13">
      <c r="J59995" s="169"/>
    </row>
    <row r="59996" spans="10:10" ht="13">
      <c r="J59996" s="169"/>
    </row>
    <row r="59997" spans="10:10" ht="13">
      <c r="J59997" s="169"/>
    </row>
    <row r="59998" spans="10:10" ht="13">
      <c r="J59998" s="169"/>
    </row>
    <row r="59999" spans="10:10" ht="13">
      <c r="J59999" s="169"/>
    </row>
    <row r="60000" spans="10:10" ht="13">
      <c r="J60000" s="169"/>
    </row>
    <row r="60001" spans="10:10" ht="13">
      <c r="J60001" s="169"/>
    </row>
    <row r="60002" spans="10:10" ht="13">
      <c r="J60002" s="169"/>
    </row>
    <row r="60003" spans="10:10" ht="13">
      <c r="J60003" s="169"/>
    </row>
    <row r="60004" spans="10:10" ht="13">
      <c r="J60004" s="169"/>
    </row>
    <row r="60005" spans="10:10" ht="13">
      <c r="J60005" s="169"/>
    </row>
    <row r="60006" spans="10:10" ht="13">
      <c r="J60006" s="169"/>
    </row>
    <row r="60007" spans="10:10" ht="13">
      <c r="J60007" s="169"/>
    </row>
    <row r="60008" spans="10:10" ht="13">
      <c r="J60008" s="169"/>
    </row>
    <row r="60009" spans="10:10" ht="13">
      <c r="J60009" s="169"/>
    </row>
    <row r="60010" spans="10:10" ht="13">
      <c r="J60010" s="169"/>
    </row>
    <row r="60011" spans="10:10" ht="13">
      <c r="J60011" s="169"/>
    </row>
    <row r="60012" spans="10:10" ht="13">
      <c r="J60012" s="169"/>
    </row>
    <row r="60013" spans="10:10" ht="13">
      <c r="J60013" s="169"/>
    </row>
    <row r="60014" spans="10:10" ht="13">
      <c r="J60014" s="169"/>
    </row>
    <row r="60015" spans="10:10" ht="13">
      <c r="J60015" s="169"/>
    </row>
    <row r="60016" spans="10:10" ht="13">
      <c r="J60016" s="169"/>
    </row>
    <row r="60017" spans="10:10" ht="13">
      <c r="J60017" s="169"/>
    </row>
    <row r="60018" spans="10:10" ht="13">
      <c r="J60018" s="169"/>
    </row>
    <row r="60019" spans="10:10" ht="13">
      <c r="J60019" s="169"/>
    </row>
    <row r="60020" spans="10:10" ht="13">
      <c r="J60020" s="169"/>
    </row>
    <row r="60021" spans="10:10" ht="13">
      <c r="J60021" s="169"/>
    </row>
    <row r="60022" spans="10:10" ht="13">
      <c r="J60022" s="169"/>
    </row>
    <row r="60023" spans="10:10" ht="13">
      <c r="J60023" s="169"/>
    </row>
    <row r="60024" spans="10:10" ht="13">
      <c r="J60024" s="169"/>
    </row>
    <row r="60025" spans="10:10" ht="13">
      <c r="J60025" s="169"/>
    </row>
    <row r="60026" spans="10:10" ht="13">
      <c r="J60026" s="169"/>
    </row>
    <row r="60027" spans="10:10" ht="13">
      <c r="J60027" s="169"/>
    </row>
    <row r="60028" spans="10:10" ht="13">
      <c r="J60028" s="169"/>
    </row>
    <row r="60029" spans="10:10" ht="13">
      <c r="J60029" s="169"/>
    </row>
    <row r="60030" spans="10:10" ht="13">
      <c r="J60030" s="169"/>
    </row>
    <row r="60031" spans="10:10" ht="13">
      <c r="J60031" s="169"/>
    </row>
    <row r="60032" spans="10:10" ht="13">
      <c r="J60032" s="169"/>
    </row>
    <row r="60033" spans="10:10" ht="13">
      <c r="J60033" s="169"/>
    </row>
    <row r="60034" spans="10:10" ht="13">
      <c r="J60034" s="169"/>
    </row>
    <row r="60035" spans="10:10" ht="13">
      <c r="J60035" s="169"/>
    </row>
    <row r="60036" spans="10:10" ht="13">
      <c r="J60036" s="169"/>
    </row>
    <row r="60037" spans="10:10" ht="13">
      <c r="J60037" s="169"/>
    </row>
    <row r="60038" spans="10:10" ht="13">
      <c r="J60038" s="169"/>
    </row>
    <row r="60039" spans="10:10" ht="13">
      <c r="J60039" s="169"/>
    </row>
    <row r="60040" spans="10:10" ht="13">
      <c r="J60040" s="169"/>
    </row>
    <row r="60041" spans="10:10" ht="13">
      <c r="J60041" s="169"/>
    </row>
    <row r="60042" spans="10:10" ht="13">
      <c r="J60042" s="169"/>
    </row>
    <row r="60043" spans="10:10" ht="13">
      <c r="J60043" s="169"/>
    </row>
    <row r="60044" spans="10:10" ht="13">
      <c r="J60044" s="169"/>
    </row>
    <row r="60045" spans="10:10" ht="13">
      <c r="J60045" s="169"/>
    </row>
    <row r="60046" spans="10:10" ht="13">
      <c r="J60046" s="169"/>
    </row>
    <row r="60047" spans="10:10" ht="13">
      <c r="J60047" s="169"/>
    </row>
    <row r="60048" spans="10:10" ht="13">
      <c r="J60048" s="169"/>
    </row>
    <row r="60049" spans="10:10" ht="13">
      <c r="J60049" s="169"/>
    </row>
    <row r="60050" spans="10:10" ht="13">
      <c r="J60050" s="169"/>
    </row>
    <row r="60051" spans="10:10" ht="13">
      <c r="J60051" s="169"/>
    </row>
    <row r="60052" spans="10:10" ht="13">
      <c r="J60052" s="169"/>
    </row>
    <row r="60053" spans="10:10" ht="13">
      <c r="J60053" s="169"/>
    </row>
    <row r="60054" spans="10:10" ht="13">
      <c r="J60054" s="169"/>
    </row>
    <row r="60055" spans="10:10" ht="13">
      <c r="J60055" s="169"/>
    </row>
    <row r="60056" spans="10:10" ht="13">
      <c r="J60056" s="169"/>
    </row>
    <row r="60057" spans="10:10" ht="13">
      <c r="J60057" s="169"/>
    </row>
    <row r="60058" spans="10:10" ht="13">
      <c r="J60058" s="169"/>
    </row>
    <row r="60059" spans="10:10" ht="13">
      <c r="J60059" s="169"/>
    </row>
    <row r="60060" spans="10:10" ht="13">
      <c r="J60060" s="169"/>
    </row>
    <row r="60061" spans="10:10" ht="13">
      <c r="J60061" s="169"/>
    </row>
    <row r="60062" spans="10:10" ht="13">
      <c r="J60062" s="169"/>
    </row>
    <row r="60063" spans="10:10" ht="13">
      <c r="J60063" s="169"/>
    </row>
    <row r="60064" spans="10:10" ht="13">
      <c r="J60064" s="169"/>
    </row>
    <row r="60065" spans="10:10" ht="13">
      <c r="J60065" s="169"/>
    </row>
    <row r="60066" spans="10:10" ht="13">
      <c r="J60066" s="169"/>
    </row>
    <row r="60067" spans="10:10" ht="13">
      <c r="J60067" s="169"/>
    </row>
    <row r="60068" spans="10:10" ht="13">
      <c r="J60068" s="169"/>
    </row>
    <row r="60069" spans="10:10" ht="13">
      <c r="J60069" s="169"/>
    </row>
    <row r="60070" spans="10:10" ht="13">
      <c r="J60070" s="169"/>
    </row>
    <row r="60071" spans="10:10" ht="13">
      <c r="J60071" s="169"/>
    </row>
    <row r="60072" spans="10:10" ht="13">
      <c r="J60072" s="169"/>
    </row>
    <row r="60073" spans="10:10" ht="13">
      <c r="J60073" s="169"/>
    </row>
    <row r="60074" spans="10:10" ht="13">
      <c r="J60074" s="169"/>
    </row>
    <row r="60075" spans="10:10" ht="13">
      <c r="J60075" s="169"/>
    </row>
    <row r="60076" spans="10:10" ht="13">
      <c r="J60076" s="169"/>
    </row>
    <row r="60077" spans="10:10" ht="13">
      <c r="J60077" s="169"/>
    </row>
    <row r="60078" spans="10:10" ht="13">
      <c r="J60078" s="169"/>
    </row>
    <row r="60079" spans="10:10" ht="13">
      <c r="J60079" s="169"/>
    </row>
    <row r="60080" spans="10:10" ht="13">
      <c r="J60080" s="169"/>
    </row>
    <row r="60081" spans="10:10" ht="13">
      <c r="J60081" s="169"/>
    </row>
    <row r="60082" spans="10:10" ht="13">
      <c r="J60082" s="169"/>
    </row>
    <row r="60083" spans="10:10" ht="13">
      <c r="J60083" s="169"/>
    </row>
    <row r="60084" spans="10:10" ht="13">
      <c r="J60084" s="169"/>
    </row>
    <row r="60085" spans="10:10" ht="13">
      <c r="J60085" s="169"/>
    </row>
    <row r="60086" spans="10:10" ht="13">
      <c r="J60086" s="169"/>
    </row>
    <row r="60087" spans="10:10" ht="13">
      <c r="J60087" s="169"/>
    </row>
    <row r="60088" spans="10:10" ht="13">
      <c r="J60088" s="169"/>
    </row>
    <row r="60089" spans="10:10" ht="13">
      <c r="J60089" s="169"/>
    </row>
    <row r="60090" spans="10:10" ht="13">
      <c r="J60090" s="169"/>
    </row>
    <row r="60091" spans="10:10" ht="13">
      <c r="J60091" s="169"/>
    </row>
    <row r="60092" spans="10:10" ht="13">
      <c r="J60092" s="169"/>
    </row>
    <row r="60093" spans="10:10" ht="13">
      <c r="J60093" s="169"/>
    </row>
    <row r="60094" spans="10:10" ht="13">
      <c r="J60094" s="169"/>
    </row>
    <row r="60095" spans="10:10" ht="13">
      <c r="J60095" s="169"/>
    </row>
    <row r="60096" spans="10:10" ht="13">
      <c r="J60096" s="169"/>
    </row>
    <row r="60097" spans="10:10" ht="13">
      <c r="J60097" s="169"/>
    </row>
    <row r="60098" spans="10:10" ht="13">
      <c r="J60098" s="169"/>
    </row>
    <row r="60099" spans="10:10" ht="13">
      <c r="J60099" s="169"/>
    </row>
    <row r="60100" spans="10:10" ht="13">
      <c r="J60100" s="169"/>
    </row>
    <row r="60101" spans="10:10" ht="13">
      <c r="J60101" s="169"/>
    </row>
    <row r="60102" spans="10:10" ht="13">
      <c r="J60102" s="169"/>
    </row>
    <row r="60103" spans="10:10" ht="13">
      <c r="J60103" s="169"/>
    </row>
    <row r="60104" spans="10:10" ht="13">
      <c r="J60104" s="169"/>
    </row>
    <row r="60105" spans="10:10" ht="13">
      <c r="J60105" s="169"/>
    </row>
    <row r="60106" spans="10:10" ht="13">
      <c r="J60106" s="169"/>
    </row>
    <row r="60107" spans="10:10" ht="13">
      <c r="J60107" s="169"/>
    </row>
    <row r="60108" spans="10:10" ht="13">
      <c r="J60108" s="169"/>
    </row>
    <row r="60109" spans="10:10" ht="13">
      <c r="J60109" s="169"/>
    </row>
    <row r="60110" spans="10:10" ht="13">
      <c r="J60110" s="169"/>
    </row>
    <row r="60111" spans="10:10" ht="13">
      <c r="J60111" s="169"/>
    </row>
    <row r="60112" spans="10:10" ht="13">
      <c r="J60112" s="169"/>
    </row>
    <row r="60113" spans="10:10" ht="13">
      <c r="J60113" s="169"/>
    </row>
    <row r="60114" spans="10:10" ht="13">
      <c r="J60114" s="169"/>
    </row>
    <row r="60115" spans="10:10" ht="13">
      <c r="J60115" s="169"/>
    </row>
    <row r="60116" spans="10:10" ht="13">
      <c r="J60116" s="169"/>
    </row>
    <row r="60117" spans="10:10" ht="13">
      <c r="J60117" s="169"/>
    </row>
    <row r="60118" spans="10:10" ht="13">
      <c r="J60118" s="169"/>
    </row>
    <row r="60119" spans="10:10" ht="13">
      <c r="J60119" s="169"/>
    </row>
    <row r="60120" spans="10:10" ht="13">
      <c r="J60120" s="169"/>
    </row>
    <row r="60121" spans="10:10" ht="13">
      <c r="J60121" s="169"/>
    </row>
    <row r="60122" spans="10:10" ht="13">
      <c r="J60122" s="169"/>
    </row>
    <row r="60123" spans="10:10" ht="13">
      <c r="J60123" s="169"/>
    </row>
    <row r="60124" spans="10:10" ht="13">
      <c r="J60124" s="169"/>
    </row>
    <row r="60125" spans="10:10" ht="13">
      <c r="J60125" s="169"/>
    </row>
    <row r="60126" spans="10:10" ht="13">
      <c r="J60126" s="169"/>
    </row>
    <row r="60127" spans="10:10" ht="13">
      <c r="J60127" s="169"/>
    </row>
    <row r="60128" spans="10:10" ht="13">
      <c r="J60128" s="169"/>
    </row>
    <row r="60129" spans="10:10" ht="13">
      <c r="J60129" s="169"/>
    </row>
    <row r="60130" spans="10:10" ht="13">
      <c r="J60130" s="169"/>
    </row>
    <row r="60131" spans="10:10" ht="13">
      <c r="J60131" s="169"/>
    </row>
    <row r="60132" spans="10:10" ht="13">
      <c r="J60132" s="169"/>
    </row>
    <row r="60133" spans="10:10" ht="13">
      <c r="J60133" s="169"/>
    </row>
    <row r="60134" spans="10:10" ht="13">
      <c r="J60134" s="169"/>
    </row>
    <row r="60135" spans="10:10" ht="13">
      <c r="J60135" s="169"/>
    </row>
    <row r="60136" spans="10:10" ht="13">
      <c r="J60136" s="169"/>
    </row>
    <row r="60137" spans="10:10" ht="13">
      <c r="J60137" s="169"/>
    </row>
    <row r="60138" spans="10:10" ht="13">
      <c r="J60138" s="169"/>
    </row>
    <row r="60139" spans="10:10" ht="13">
      <c r="J60139" s="169"/>
    </row>
    <row r="60140" spans="10:10" ht="13">
      <c r="J60140" s="169"/>
    </row>
    <row r="60141" spans="10:10" ht="13">
      <c r="J60141" s="169"/>
    </row>
    <row r="60142" spans="10:10" ht="13">
      <c r="J60142" s="169"/>
    </row>
    <row r="60143" spans="10:10" ht="13">
      <c r="J60143" s="169"/>
    </row>
    <row r="60144" spans="10:10" ht="13">
      <c r="J60144" s="169"/>
    </row>
    <row r="60145" spans="10:10" ht="13">
      <c r="J60145" s="169"/>
    </row>
    <row r="60146" spans="10:10" ht="13">
      <c r="J60146" s="169"/>
    </row>
    <row r="60147" spans="10:10" ht="13">
      <c r="J60147" s="169"/>
    </row>
    <row r="60148" spans="10:10" ht="13">
      <c r="J60148" s="169"/>
    </row>
    <row r="60149" spans="10:10" ht="13">
      <c r="J60149" s="169"/>
    </row>
    <row r="60150" spans="10:10" ht="13">
      <c r="J60150" s="169"/>
    </row>
    <row r="60151" spans="10:10" ht="13">
      <c r="J60151" s="169"/>
    </row>
    <row r="60152" spans="10:10" ht="13">
      <c r="J60152" s="169"/>
    </row>
    <row r="60153" spans="10:10" ht="13">
      <c r="J60153" s="169"/>
    </row>
    <row r="60154" spans="10:10" ht="13">
      <c r="J60154" s="169"/>
    </row>
    <row r="60155" spans="10:10" ht="13">
      <c r="J60155" s="169"/>
    </row>
    <row r="60156" spans="10:10" ht="13">
      <c r="J60156" s="169"/>
    </row>
    <row r="60157" spans="10:10" ht="13">
      <c r="J60157" s="169"/>
    </row>
    <row r="60158" spans="10:10" ht="13">
      <c r="J60158" s="169"/>
    </row>
    <row r="60159" spans="10:10" ht="13">
      <c r="J60159" s="169"/>
    </row>
    <row r="60160" spans="10:10" ht="13">
      <c r="J60160" s="169"/>
    </row>
    <row r="60161" spans="10:10" ht="13">
      <c r="J60161" s="169"/>
    </row>
    <row r="60162" spans="10:10" ht="13">
      <c r="J60162" s="169"/>
    </row>
    <row r="60163" spans="10:10" ht="13">
      <c r="J60163" s="169"/>
    </row>
    <row r="60164" spans="10:10" ht="13">
      <c r="J60164" s="169"/>
    </row>
    <row r="60165" spans="10:10" ht="13">
      <c r="J60165" s="169"/>
    </row>
    <row r="60166" spans="10:10" ht="13">
      <c r="J60166" s="169"/>
    </row>
    <row r="60167" spans="10:10" ht="13">
      <c r="J60167" s="169"/>
    </row>
    <row r="60168" spans="10:10" ht="13">
      <c r="J60168" s="169"/>
    </row>
    <row r="60169" spans="10:10" ht="13">
      <c r="J60169" s="169"/>
    </row>
    <row r="60170" spans="10:10" ht="13">
      <c r="J60170" s="169"/>
    </row>
    <row r="60171" spans="10:10" ht="13">
      <c r="J60171" s="169"/>
    </row>
    <row r="60172" spans="10:10" ht="13">
      <c r="J60172" s="169"/>
    </row>
    <row r="60173" spans="10:10" ht="13">
      <c r="J60173" s="169"/>
    </row>
    <row r="60174" spans="10:10" ht="13">
      <c r="J60174" s="169"/>
    </row>
    <row r="60175" spans="10:10" ht="13">
      <c r="J60175" s="169"/>
    </row>
    <row r="60176" spans="10:10" ht="13">
      <c r="J60176" s="169"/>
    </row>
    <row r="60177" spans="10:10" ht="13">
      <c r="J60177" s="169"/>
    </row>
    <row r="60178" spans="10:10" ht="13">
      <c r="J60178" s="169"/>
    </row>
    <row r="60179" spans="10:10" ht="13">
      <c r="J60179" s="169"/>
    </row>
    <row r="60180" spans="10:10" ht="13">
      <c r="J60180" s="169"/>
    </row>
    <row r="60181" spans="10:10" ht="13">
      <c r="J60181" s="169"/>
    </row>
    <row r="60182" spans="10:10" ht="13">
      <c r="J60182" s="169"/>
    </row>
    <row r="60183" spans="10:10" ht="13">
      <c r="J60183" s="169"/>
    </row>
    <row r="60184" spans="10:10" ht="13">
      <c r="J60184" s="169"/>
    </row>
    <row r="60185" spans="10:10" ht="13">
      <c r="J60185" s="169"/>
    </row>
    <row r="60186" spans="10:10" ht="13">
      <c r="J60186" s="169"/>
    </row>
    <row r="60187" spans="10:10" ht="13">
      <c r="J60187" s="169"/>
    </row>
    <row r="60188" spans="10:10" ht="13">
      <c r="J60188" s="169"/>
    </row>
    <row r="60189" spans="10:10" ht="13">
      <c r="J60189" s="169"/>
    </row>
    <row r="60190" spans="10:10" ht="13">
      <c r="J60190" s="169"/>
    </row>
    <row r="60191" spans="10:10" ht="13">
      <c r="J60191" s="169"/>
    </row>
    <row r="60192" spans="10:10" ht="13">
      <c r="J60192" s="169"/>
    </row>
    <row r="60193" spans="10:10" ht="13">
      <c r="J60193" s="169"/>
    </row>
    <row r="60194" spans="10:10" ht="13">
      <c r="J60194" s="169"/>
    </row>
    <row r="60195" spans="10:10" ht="13">
      <c r="J60195" s="169"/>
    </row>
    <row r="60196" spans="10:10" ht="13">
      <c r="J60196" s="169"/>
    </row>
    <row r="60197" spans="10:10" ht="13">
      <c r="J60197" s="169"/>
    </row>
    <row r="60198" spans="10:10" ht="13">
      <c r="J60198" s="169"/>
    </row>
    <row r="60199" spans="10:10" ht="13">
      <c r="J60199" s="169"/>
    </row>
    <row r="60200" spans="10:10" ht="13">
      <c r="J60200" s="169"/>
    </row>
    <row r="60201" spans="10:10" ht="13">
      <c r="J60201" s="169"/>
    </row>
    <row r="60202" spans="10:10" ht="13">
      <c r="J60202" s="169"/>
    </row>
    <row r="60203" spans="10:10" ht="13">
      <c r="J60203" s="169"/>
    </row>
    <row r="60204" spans="10:10" ht="13">
      <c r="J60204" s="169"/>
    </row>
    <row r="60205" spans="10:10" ht="13">
      <c r="J60205" s="169"/>
    </row>
    <row r="60206" spans="10:10" ht="13">
      <c r="J60206" s="169"/>
    </row>
    <row r="60207" spans="10:10" ht="13">
      <c r="J60207" s="169"/>
    </row>
    <row r="60208" spans="10:10" ht="13">
      <c r="J60208" s="169"/>
    </row>
    <row r="60209" spans="10:10" ht="13">
      <c r="J60209" s="169"/>
    </row>
    <row r="60210" spans="10:10" ht="13">
      <c r="J60210" s="169"/>
    </row>
    <row r="60211" spans="10:10" ht="13">
      <c r="J60211" s="169"/>
    </row>
    <row r="60212" spans="10:10" ht="13">
      <c r="J60212" s="169"/>
    </row>
    <row r="60213" spans="10:10" ht="13">
      <c r="J60213" s="169"/>
    </row>
    <row r="60214" spans="10:10" ht="13">
      <c r="J60214" s="169"/>
    </row>
    <row r="60215" spans="10:10" ht="13">
      <c r="J60215" s="169"/>
    </row>
    <row r="60216" spans="10:10" ht="13">
      <c r="J60216" s="169"/>
    </row>
    <row r="60217" spans="10:10" ht="13">
      <c r="J60217" s="169"/>
    </row>
    <row r="60218" spans="10:10" ht="13">
      <c r="J60218" s="169"/>
    </row>
    <row r="60219" spans="10:10" ht="13">
      <c r="J60219" s="169"/>
    </row>
    <row r="60220" spans="10:10" ht="13">
      <c r="J60220" s="169"/>
    </row>
    <row r="60221" spans="10:10" ht="13">
      <c r="J60221" s="169"/>
    </row>
    <row r="60222" spans="10:10" ht="13">
      <c r="J60222" s="169"/>
    </row>
    <row r="60223" spans="10:10" ht="13">
      <c r="J60223" s="169"/>
    </row>
    <row r="60224" spans="10:10" ht="13">
      <c r="J60224" s="169"/>
    </row>
    <row r="60225" spans="10:10" ht="13">
      <c r="J60225" s="169"/>
    </row>
    <row r="60226" spans="10:10" ht="13">
      <c r="J60226" s="169"/>
    </row>
    <row r="60227" spans="10:10" ht="13">
      <c r="J60227" s="169"/>
    </row>
    <row r="60228" spans="10:10" ht="13">
      <c r="J60228" s="169"/>
    </row>
    <row r="60229" spans="10:10" ht="13">
      <c r="J60229" s="169"/>
    </row>
    <row r="60230" spans="10:10" ht="13">
      <c r="J60230" s="169"/>
    </row>
    <row r="60231" spans="10:10" ht="13">
      <c r="J60231" s="169"/>
    </row>
    <row r="60232" spans="10:10" ht="13">
      <c r="J60232" s="169"/>
    </row>
    <row r="60233" spans="10:10" ht="13">
      <c r="J60233" s="169"/>
    </row>
    <row r="60234" spans="10:10" ht="13">
      <c r="J60234" s="169"/>
    </row>
    <row r="60235" spans="10:10" ht="13">
      <c r="J60235" s="169"/>
    </row>
    <row r="60236" spans="10:10" ht="13">
      <c r="J60236" s="169"/>
    </row>
    <row r="60237" spans="10:10" ht="13">
      <c r="J60237" s="169"/>
    </row>
    <row r="60238" spans="10:10" ht="13">
      <c r="J60238" s="169"/>
    </row>
    <row r="60239" spans="10:10" ht="13">
      <c r="J60239" s="169"/>
    </row>
    <row r="60240" spans="10:10" ht="13">
      <c r="J60240" s="169"/>
    </row>
    <row r="60241" spans="10:10" ht="13">
      <c r="J60241" s="169"/>
    </row>
    <row r="60242" spans="10:10" ht="13">
      <c r="J60242" s="169"/>
    </row>
    <row r="60243" spans="10:10" ht="13">
      <c r="J60243" s="169"/>
    </row>
    <row r="60244" spans="10:10" ht="13">
      <c r="J60244" s="169"/>
    </row>
    <row r="60245" spans="10:10" ht="13">
      <c r="J60245" s="169"/>
    </row>
    <row r="60246" spans="10:10" ht="13">
      <c r="J60246" s="169"/>
    </row>
    <row r="60247" spans="10:10" ht="13">
      <c r="J60247" s="169"/>
    </row>
    <row r="60248" spans="10:10" ht="13">
      <c r="J60248" s="169"/>
    </row>
    <row r="60249" spans="10:10" ht="13">
      <c r="J60249" s="169"/>
    </row>
    <row r="60250" spans="10:10" ht="13">
      <c r="J60250" s="169"/>
    </row>
    <row r="60251" spans="10:10" ht="13">
      <c r="J60251" s="169"/>
    </row>
    <row r="60252" spans="10:10" ht="13">
      <c r="J60252" s="169"/>
    </row>
    <row r="60253" spans="10:10" ht="13">
      <c r="J60253" s="169"/>
    </row>
    <row r="60254" spans="10:10" ht="13">
      <c r="J60254" s="169"/>
    </row>
    <row r="60255" spans="10:10" ht="13">
      <c r="J60255" s="169"/>
    </row>
    <row r="60256" spans="10:10" ht="13">
      <c r="J60256" s="169"/>
    </row>
    <row r="60257" spans="10:10" ht="13">
      <c r="J60257" s="169"/>
    </row>
    <row r="60258" spans="10:10" ht="13">
      <c r="J60258" s="169"/>
    </row>
    <row r="60259" spans="10:10" ht="13">
      <c r="J60259" s="169"/>
    </row>
    <row r="60260" spans="10:10" ht="13">
      <c r="J60260" s="169"/>
    </row>
    <row r="60261" spans="10:10" ht="13">
      <c r="J60261" s="169"/>
    </row>
    <row r="60262" spans="10:10" ht="13">
      <c r="J60262" s="169"/>
    </row>
    <row r="60263" spans="10:10" ht="13">
      <c r="J60263" s="169"/>
    </row>
    <row r="60264" spans="10:10" ht="13">
      <c r="J60264" s="169"/>
    </row>
    <row r="60265" spans="10:10" ht="13">
      <c r="J60265" s="169"/>
    </row>
    <row r="60266" spans="10:10" ht="13">
      <c r="J60266" s="169"/>
    </row>
    <row r="60267" spans="10:10" ht="13">
      <c r="J60267" s="169"/>
    </row>
    <row r="60268" spans="10:10" ht="13">
      <c r="J60268" s="169"/>
    </row>
    <row r="60269" spans="10:10" ht="13">
      <c r="J60269" s="169"/>
    </row>
    <row r="60270" spans="10:10" ht="13">
      <c r="J60270" s="169"/>
    </row>
    <row r="60271" spans="10:10" ht="13">
      <c r="J60271" s="169"/>
    </row>
    <row r="60272" spans="10:10" ht="13">
      <c r="J60272" s="169"/>
    </row>
    <row r="60273" spans="10:10" ht="13">
      <c r="J60273" s="169"/>
    </row>
    <row r="60274" spans="10:10" ht="13">
      <c r="J60274" s="169"/>
    </row>
    <row r="60275" spans="10:10" ht="13">
      <c r="J60275" s="169"/>
    </row>
    <row r="60276" spans="10:10" ht="13">
      <c r="J60276" s="169"/>
    </row>
    <row r="60277" spans="10:10" ht="13">
      <c r="J60277" s="169"/>
    </row>
    <row r="60278" spans="10:10" ht="13">
      <c r="J60278" s="169"/>
    </row>
    <row r="60279" spans="10:10" ht="13">
      <c r="J60279" s="169"/>
    </row>
    <row r="60280" spans="10:10" ht="13">
      <c r="J60280" s="169"/>
    </row>
    <row r="60281" spans="10:10" ht="13">
      <c r="J60281" s="169"/>
    </row>
    <row r="60282" spans="10:10" ht="13">
      <c r="J60282" s="169"/>
    </row>
    <row r="60283" spans="10:10" ht="13">
      <c r="J60283" s="169"/>
    </row>
    <row r="60284" spans="10:10" ht="13">
      <c r="J60284" s="169"/>
    </row>
    <row r="60285" spans="10:10" ht="13">
      <c r="J60285" s="169"/>
    </row>
    <row r="60286" spans="10:10" ht="13">
      <c r="J60286" s="169"/>
    </row>
    <row r="60287" spans="10:10" ht="13">
      <c r="J60287" s="169"/>
    </row>
    <row r="60288" spans="10:10" ht="13">
      <c r="J60288" s="169"/>
    </row>
    <row r="60289" spans="10:10" ht="13">
      <c r="J60289" s="169"/>
    </row>
    <row r="60290" spans="10:10" ht="13">
      <c r="J60290" s="169"/>
    </row>
    <row r="60291" spans="10:10" ht="13">
      <c r="J60291" s="169"/>
    </row>
    <row r="60292" spans="10:10" ht="13">
      <c r="J60292" s="169"/>
    </row>
    <row r="60293" spans="10:10" ht="13">
      <c r="J60293" s="169"/>
    </row>
    <row r="60294" spans="10:10" ht="13">
      <c r="J60294" s="169"/>
    </row>
    <row r="60295" spans="10:10" ht="13">
      <c r="J60295" s="169"/>
    </row>
    <row r="60296" spans="10:10" ht="13">
      <c r="J60296" s="169"/>
    </row>
    <row r="60297" spans="10:10" ht="13">
      <c r="J60297" s="169"/>
    </row>
    <row r="60298" spans="10:10" ht="13">
      <c r="J60298" s="169"/>
    </row>
    <row r="60299" spans="10:10" ht="13">
      <c r="J60299" s="169"/>
    </row>
    <row r="60300" spans="10:10" ht="13">
      <c r="J60300" s="169"/>
    </row>
    <row r="60301" spans="10:10" ht="13">
      <c r="J60301" s="169"/>
    </row>
    <row r="60302" spans="10:10" ht="13">
      <c r="J60302" s="169"/>
    </row>
    <row r="60303" spans="10:10" ht="13">
      <c r="J60303" s="169"/>
    </row>
    <row r="60304" spans="10:10" ht="13">
      <c r="J60304" s="169"/>
    </row>
    <row r="60305" spans="10:10" ht="13">
      <c r="J60305" s="169"/>
    </row>
    <row r="60306" spans="10:10" ht="13">
      <c r="J60306" s="169"/>
    </row>
    <row r="60307" spans="10:10" ht="13">
      <c r="J60307" s="169"/>
    </row>
    <row r="60308" spans="10:10" ht="13">
      <c r="J60308" s="169"/>
    </row>
    <row r="60309" spans="10:10" ht="13">
      <c r="J60309" s="169"/>
    </row>
    <row r="60310" spans="10:10" ht="13">
      <c r="J60310" s="169"/>
    </row>
    <row r="60311" spans="10:10" ht="13">
      <c r="J60311" s="169"/>
    </row>
    <row r="60312" spans="10:10" ht="13">
      <c r="J60312" s="169"/>
    </row>
    <row r="60313" spans="10:10" ht="13">
      <c r="J60313" s="169"/>
    </row>
    <row r="60314" spans="10:10" ht="13">
      <c r="J60314" s="169"/>
    </row>
    <row r="60315" spans="10:10" ht="13">
      <c r="J60315" s="169"/>
    </row>
    <row r="60316" spans="10:10" ht="13">
      <c r="J60316" s="169"/>
    </row>
    <row r="60317" spans="10:10" ht="13">
      <c r="J60317" s="169"/>
    </row>
    <row r="60318" spans="10:10" ht="13">
      <c r="J60318" s="169"/>
    </row>
    <row r="60319" spans="10:10" ht="13">
      <c r="J60319" s="169"/>
    </row>
    <row r="60320" spans="10:10" ht="13">
      <c r="J60320" s="169"/>
    </row>
    <row r="60321" spans="10:10" ht="13">
      <c r="J60321" s="169"/>
    </row>
    <row r="60322" spans="10:10" ht="13">
      <c r="J60322" s="169"/>
    </row>
    <row r="60323" spans="10:10" ht="13">
      <c r="J60323" s="169"/>
    </row>
    <row r="60324" spans="10:10" ht="13">
      <c r="J60324" s="169"/>
    </row>
    <row r="60325" spans="10:10" ht="13">
      <c r="J60325" s="169"/>
    </row>
    <row r="60326" spans="10:10" ht="13">
      <c r="J60326" s="169"/>
    </row>
    <row r="60327" spans="10:10" ht="13">
      <c r="J60327" s="169"/>
    </row>
    <row r="60328" spans="10:10" ht="13">
      <c r="J60328" s="169"/>
    </row>
    <row r="60329" spans="10:10" ht="13">
      <c r="J60329" s="169"/>
    </row>
    <row r="60330" spans="10:10" ht="13">
      <c r="J60330" s="169"/>
    </row>
    <row r="60331" spans="10:10" ht="13">
      <c r="J60331" s="169"/>
    </row>
    <row r="60332" spans="10:10" ht="13">
      <c r="J60332" s="169"/>
    </row>
    <row r="60333" spans="10:10" ht="13">
      <c r="J60333" s="169"/>
    </row>
    <row r="60334" spans="10:10" ht="13">
      <c r="J60334" s="169"/>
    </row>
    <row r="60335" spans="10:10" ht="13">
      <c r="J60335" s="169"/>
    </row>
    <row r="60336" spans="10:10" ht="13">
      <c r="J60336" s="169"/>
    </row>
    <row r="60337" spans="10:10" ht="13">
      <c r="J60337" s="169"/>
    </row>
    <row r="60338" spans="10:10" ht="13">
      <c r="J60338" s="169"/>
    </row>
    <row r="60339" spans="10:10" ht="13">
      <c r="J60339" s="169"/>
    </row>
    <row r="60340" spans="10:10" ht="13">
      <c r="J60340" s="169"/>
    </row>
    <row r="60341" spans="10:10" ht="13">
      <c r="J60341" s="169"/>
    </row>
    <row r="60342" spans="10:10" ht="13">
      <c r="J60342" s="169"/>
    </row>
    <row r="60343" spans="10:10" ht="13">
      <c r="J60343" s="169"/>
    </row>
    <row r="60344" spans="10:10" ht="13">
      <c r="J60344" s="169"/>
    </row>
    <row r="60345" spans="10:10" ht="13">
      <c r="J60345" s="169"/>
    </row>
    <row r="60346" spans="10:10" ht="13">
      <c r="J60346" s="169"/>
    </row>
    <row r="60347" spans="10:10" ht="13">
      <c r="J60347" s="169"/>
    </row>
    <row r="60348" spans="10:10" ht="13">
      <c r="J60348" s="169"/>
    </row>
    <row r="60349" spans="10:10" ht="13">
      <c r="J60349" s="169"/>
    </row>
    <row r="60350" spans="10:10" ht="13">
      <c r="J60350" s="169"/>
    </row>
    <row r="60351" spans="10:10" ht="13">
      <c r="J60351" s="169"/>
    </row>
    <row r="60352" spans="10:10" ht="13">
      <c r="J60352" s="169"/>
    </row>
    <row r="60353" spans="10:10" ht="13">
      <c r="J60353" s="169"/>
    </row>
    <row r="60354" spans="10:10" ht="13">
      <c r="J60354" s="169"/>
    </row>
    <row r="60355" spans="10:10" ht="13">
      <c r="J60355" s="169"/>
    </row>
    <row r="60356" spans="10:10" ht="13">
      <c r="J60356" s="169"/>
    </row>
    <row r="60357" spans="10:10" ht="13">
      <c r="J60357" s="169"/>
    </row>
    <row r="60358" spans="10:10" ht="13">
      <c r="J60358" s="169"/>
    </row>
    <row r="60359" spans="10:10" ht="13">
      <c r="J60359" s="169"/>
    </row>
    <row r="60360" spans="10:10" ht="13">
      <c r="J60360" s="169"/>
    </row>
    <row r="60361" spans="10:10" ht="13">
      <c r="J60361" s="169"/>
    </row>
    <row r="60362" spans="10:10" ht="13">
      <c r="J60362" s="169"/>
    </row>
    <row r="60363" spans="10:10" ht="13">
      <c r="J60363" s="169"/>
    </row>
    <row r="60364" spans="10:10" ht="13">
      <c r="J60364" s="169"/>
    </row>
    <row r="60365" spans="10:10" ht="13">
      <c r="J60365" s="169"/>
    </row>
    <row r="60366" spans="10:10" ht="13">
      <c r="J60366" s="169"/>
    </row>
    <row r="60367" spans="10:10" ht="13">
      <c r="J60367" s="169"/>
    </row>
    <row r="60368" spans="10:10" ht="13">
      <c r="J60368" s="169"/>
    </row>
    <row r="60369" spans="10:10" ht="13">
      <c r="J60369" s="169"/>
    </row>
    <row r="60370" spans="10:10" ht="13">
      <c r="J60370" s="169"/>
    </row>
    <row r="60371" spans="10:10" ht="13">
      <c r="J60371" s="169"/>
    </row>
    <row r="60372" spans="10:10" ht="13">
      <c r="J60372" s="169"/>
    </row>
    <row r="60373" spans="10:10" ht="13">
      <c r="J60373" s="169"/>
    </row>
    <row r="60374" spans="10:10" ht="13">
      <c r="J60374" s="169"/>
    </row>
    <row r="60375" spans="10:10" ht="13">
      <c r="J60375" s="169"/>
    </row>
    <row r="60376" spans="10:10" ht="13">
      <c r="J60376" s="169"/>
    </row>
    <row r="60377" spans="10:10" ht="13">
      <c r="J60377" s="169"/>
    </row>
    <row r="60378" spans="10:10" ht="13">
      <c r="J60378" s="169"/>
    </row>
    <row r="60379" spans="10:10" ht="13">
      <c r="J60379" s="169"/>
    </row>
    <row r="60380" spans="10:10" ht="13">
      <c r="J60380" s="169"/>
    </row>
    <row r="60381" spans="10:10" ht="13">
      <c r="J60381" s="169"/>
    </row>
    <row r="60382" spans="10:10" ht="13">
      <c r="J60382" s="169"/>
    </row>
    <row r="60383" spans="10:10" ht="13">
      <c r="J60383" s="169"/>
    </row>
    <row r="60384" spans="10:10" ht="13">
      <c r="J60384" s="169"/>
    </row>
    <row r="60385" spans="10:10" ht="13">
      <c r="J60385" s="169"/>
    </row>
    <row r="60386" spans="10:10" ht="13">
      <c r="J60386" s="169"/>
    </row>
    <row r="60387" spans="10:10" ht="13">
      <c r="J60387" s="169"/>
    </row>
    <row r="60388" spans="10:10" ht="13">
      <c r="J60388" s="169"/>
    </row>
    <row r="60389" spans="10:10" ht="13">
      <c r="J60389" s="169"/>
    </row>
    <row r="60390" spans="10:10" ht="13">
      <c r="J60390" s="169"/>
    </row>
    <row r="60391" spans="10:10" ht="13">
      <c r="J60391" s="169"/>
    </row>
    <row r="60392" spans="10:10" ht="13">
      <c r="J60392" s="169"/>
    </row>
    <row r="60393" spans="10:10" ht="13">
      <c r="J60393" s="169"/>
    </row>
    <row r="60394" spans="10:10" ht="13">
      <c r="J60394" s="169"/>
    </row>
    <row r="60395" spans="10:10" ht="13">
      <c r="J60395" s="169"/>
    </row>
    <row r="60396" spans="10:10" ht="13">
      <c r="J60396" s="169"/>
    </row>
    <row r="60397" spans="10:10" ht="13">
      <c r="J60397" s="169"/>
    </row>
    <row r="60398" spans="10:10" ht="13">
      <c r="J60398" s="169"/>
    </row>
    <row r="60399" spans="10:10" ht="13">
      <c r="J60399" s="169"/>
    </row>
    <row r="60400" spans="10:10" ht="13">
      <c r="J60400" s="169"/>
    </row>
    <row r="60401" spans="10:10" ht="13">
      <c r="J60401" s="169"/>
    </row>
    <row r="60402" spans="10:10" ht="13">
      <c r="J60402" s="169"/>
    </row>
    <row r="60403" spans="10:10" ht="13">
      <c r="J60403" s="169"/>
    </row>
    <row r="60404" spans="10:10" ht="13">
      <c r="J60404" s="169"/>
    </row>
    <row r="60405" spans="10:10" ht="13">
      <c r="J60405" s="169"/>
    </row>
    <row r="60406" spans="10:10" ht="13">
      <c r="J60406" s="169"/>
    </row>
    <row r="60407" spans="10:10" ht="13">
      <c r="J60407" s="169"/>
    </row>
    <row r="60408" spans="10:10" ht="13">
      <c r="J60408" s="169"/>
    </row>
    <row r="60409" spans="10:10" ht="13">
      <c r="J60409" s="169"/>
    </row>
    <row r="60410" spans="10:10" ht="13">
      <c r="J60410" s="169"/>
    </row>
    <row r="60411" spans="10:10" ht="13">
      <c r="J60411" s="169"/>
    </row>
    <row r="60412" spans="10:10" ht="13">
      <c r="J60412" s="169"/>
    </row>
    <row r="60413" spans="10:10" ht="13">
      <c r="J60413" s="169"/>
    </row>
    <row r="60414" spans="10:10" ht="13">
      <c r="J60414" s="169"/>
    </row>
    <row r="60415" spans="10:10" ht="13">
      <c r="J60415" s="169"/>
    </row>
    <row r="60416" spans="10:10" ht="13">
      <c r="J60416" s="169"/>
    </row>
    <row r="60417" spans="10:10" ht="13">
      <c r="J60417" s="169"/>
    </row>
    <row r="60418" spans="10:10" ht="13">
      <c r="J60418" s="169"/>
    </row>
    <row r="60419" spans="10:10" ht="13">
      <c r="J60419" s="169"/>
    </row>
    <row r="60420" spans="10:10" ht="13">
      <c r="J60420" s="169"/>
    </row>
    <row r="60421" spans="10:10" ht="13">
      <c r="J60421" s="169"/>
    </row>
    <row r="60422" spans="10:10" ht="13">
      <c r="J60422" s="169"/>
    </row>
    <row r="60423" spans="10:10" ht="13">
      <c r="J60423" s="169"/>
    </row>
    <row r="60424" spans="10:10" ht="13">
      <c r="J60424" s="169"/>
    </row>
    <row r="60425" spans="10:10" ht="13">
      <c r="J60425" s="169"/>
    </row>
    <row r="60426" spans="10:10" ht="13">
      <c r="J60426" s="169"/>
    </row>
    <row r="60427" spans="10:10" ht="13">
      <c r="J60427" s="169"/>
    </row>
    <row r="60428" spans="10:10" ht="13">
      <c r="J60428" s="169"/>
    </row>
    <row r="60429" spans="10:10" ht="13">
      <c r="J60429" s="169"/>
    </row>
    <row r="60430" spans="10:10" ht="13">
      <c r="J60430" s="169"/>
    </row>
    <row r="60431" spans="10:10" ht="13">
      <c r="J60431" s="169"/>
    </row>
    <row r="60432" spans="10:10" ht="13">
      <c r="J60432" s="169"/>
    </row>
    <row r="60433" spans="10:10" ht="13">
      <c r="J60433" s="169"/>
    </row>
    <row r="60434" spans="10:10" ht="13">
      <c r="J60434" s="169"/>
    </row>
    <row r="60435" spans="10:10" ht="13">
      <c r="J60435" s="169"/>
    </row>
    <row r="60436" spans="10:10" ht="13">
      <c r="J60436" s="169"/>
    </row>
    <row r="60437" spans="10:10" ht="13">
      <c r="J60437" s="169"/>
    </row>
    <row r="60438" spans="10:10" ht="13">
      <c r="J60438" s="169"/>
    </row>
    <row r="60439" spans="10:10" ht="13">
      <c r="J60439" s="169"/>
    </row>
    <row r="60440" spans="10:10" ht="13">
      <c r="J60440" s="169"/>
    </row>
    <row r="60441" spans="10:10" ht="13">
      <c r="J60441" s="169"/>
    </row>
    <row r="60442" spans="10:10" ht="13">
      <c r="J60442" s="169"/>
    </row>
    <row r="60443" spans="10:10" ht="13">
      <c r="J60443" s="169"/>
    </row>
    <row r="60444" spans="10:10" ht="13">
      <c r="J60444" s="169"/>
    </row>
    <row r="60445" spans="10:10" ht="13">
      <c r="J60445" s="169"/>
    </row>
    <row r="60446" spans="10:10" ht="13">
      <c r="J60446" s="169"/>
    </row>
    <row r="60447" spans="10:10" ht="13">
      <c r="J60447" s="169"/>
    </row>
    <row r="60448" spans="10:10" ht="13">
      <c r="J60448" s="169"/>
    </row>
    <row r="60449" spans="10:10" ht="13">
      <c r="J60449" s="169"/>
    </row>
    <row r="60450" spans="10:10" ht="13">
      <c r="J60450" s="169"/>
    </row>
    <row r="60451" spans="10:10" ht="13">
      <c r="J60451" s="169"/>
    </row>
    <row r="60452" spans="10:10" ht="13">
      <c r="J60452" s="169"/>
    </row>
    <row r="60453" spans="10:10" ht="13">
      <c r="J60453" s="169"/>
    </row>
    <row r="60454" spans="10:10" ht="13">
      <c r="J60454" s="169"/>
    </row>
    <row r="60455" spans="10:10" ht="13">
      <c r="J60455" s="169"/>
    </row>
    <row r="60456" spans="10:10" ht="13">
      <c r="J60456" s="169"/>
    </row>
    <row r="60457" spans="10:10" ht="13">
      <c r="J60457" s="169"/>
    </row>
    <row r="60458" spans="10:10" ht="13">
      <c r="J60458" s="169"/>
    </row>
    <row r="60459" spans="10:10" ht="13">
      <c r="J60459" s="169"/>
    </row>
    <row r="60460" spans="10:10" ht="13">
      <c r="J60460" s="169"/>
    </row>
    <row r="60461" spans="10:10" ht="13">
      <c r="J60461" s="169"/>
    </row>
    <row r="60462" spans="10:10" ht="13">
      <c r="J60462" s="169"/>
    </row>
    <row r="60463" spans="10:10" ht="13">
      <c r="J60463" s="169"/>
    </row>
    <row r="60464" spans="10:10" ht="13">
      <c r="J60464" s="169"/>
    </row>
    <row r="60465" spans="10:10" ht="13">
      <c r="J60465" s="169"/>
    </row>
    <row r="60466" spans="10:10" ht="13">
      <c r="J60466" s="169"/>
    </row>
    <row r="60467" spans="10:10" ht="13">
      <c r="J60467" s="169"/>
    </row>
    <row r="60468" spans="10:10" ht="13">
      <c r="J60468" s="169"/>
    </row>
    <row r="60469" spans="10:10" ht="13">
      <c r="J60469" s="169"/>
    </row>
    <row r="60470" spans="10:10" ht="13">
      <c r="J60470" s="169"/>
    </row>
    <row r="60471" spans="10:10" ht="13">
      <c r="J60471" s="169"/>
    </row>
    <row r="60472" spans="10:10" ht="13">
      <c r="J60472" s="169"/>
    </row>
    <row r="60473" spans="10:10" ht="13">
      <c r="J60473" s="169"/>
    </row>
    <row r="60474" spans="10:10" ht="13">
      <c r="J60474" s="169"/>
    </row>
    <row r="60475" spans="10:10" ht="13">
      <c r="J60475" s="169"/>
    </row>
    <row r="60476" spans="10:10" ht="13">
      <c r="J60476" s="169"/>
    </row>
    <row r="60477" spans="10:10" ht="13">
      <c r="J60477" s="169"/>
    </row>
    <row r="60478" spans="10:10" ht="13">
      <c r="J60478" s="169"/>
    </row>
    <row r="60479" spans="10:10" ht="13">
      <c r="J60479" s="169"/>
    </row>
    <row r="60480" spans="10:10" ht="13">
      <c r="J60480" s="169"/>
    </row>
    <row r="60481" spans="10:10" ht="13">
      <c r="J60481" s="169"/>
    </row>
    <row r="60482" spans="10:10" ht="13">
      <c r="J60482" s="169"/>
    </row>
    <row r="60483" spans="10:10" ht="13">
      <c r="J60483" s="169"/>
    </row>
    <row r="60484" spans="10:10" ht="13">
      <c r="J60484" s="169"/>
    </row>
    <row r="60485" spans="10:10" ht="13">
      <c r="J60485" s="169"/>
    </row>
    <row r="60486" spans="10:10" ht="13">
      <c r="J60486" s="169"/>
    </row>
    <row r="60487" spans="10:10" ht="13">
      <c r="J60487" s="169"/>
    </row>
    <row r="60488" spans="10:10" ht="13">
      <c r="J60488" s="169"/>
    </row>
    <row r="60489" spans="10:10" ht="13">
      <c r="J60489" s="169"/>
    </row>
    <row r="60490" spans="10:10" ht="13">
      <c r="J60490" s="169"/>
    </row>
    <row r="60491" spans="10:10" ht="13">
      <c r="J60491" s="169"/>
    </row>
    <row r="60492" spans="10:10" ht="13">
      <c r="J60492" s="169"/>
    </row>
    <row r="60493" spans="10:10" ht="13">
      <c r="J60493" s="169"/>
    </row>
    <row r="60494" spans="10:10" ht="13">
      <c r="J60494" s="169"/>
    </row>
    <row r="60495" spans="10:10" ht="13">
      <c r="J60495" s="169"/>
    </row>
    <row r="60496" spans="10:10" ht="13">
      <c r="J60496" s="169"/>
    </row>
    <row r="60497" spans="10:10" ht="13">
      <c r="J60497" s="169"/>
    </row>
    <row r="60498" spans="10:10" ht="13">
      <c r="J60498" s="169"/>
    </row>
    <row r="60499" spans="10:10" ht="13">
      <c r="J60499" s="169"/>
    </row>
    <row r="60500" spans="10:10" ht="13">
      <c r="J60500" s="169"/>
    </row>
    <row r="60501" spans="10:10" ht="13">
      <c r="J60501" s="169"/>
    </row>
    <row r="60502" spans="10:10" ht="13">
      <c r="J60502" s="169"/>
    </row>
    <row r="60503" spans="10:10" ht="13">
      <c r="J60503" s="169"/>
    </row>
    <row r="60504" spans="10:10" ht="13">
      <c r="J60504" s="169"/>
    </row>
    <row r="60505" spans="10:10" ht="13">
      <c r="J60505" s="169"/>
    </row>
    <row r="60506" spans="10:10" ht="13">
      <c r="J60506" s="169"/>
    </row>
    <row r="60507" spans="10:10" ht="13">
      <c r="J60507" s="169"/>
    </row>
    <row r="60508" spans="10:10" ht="13">
      <c r="J60508" s="169"/>
    </row>
    <row r="60509" spans="10:10" ht="13">
      <c r="J60509" s="169"/>
    </row>
    <row r="60510" spans="10:10" ht="13">
      <c r="J60510" s="169"/>
    </row>
    <row r="60511" spans="10:10" ht="13">
      <c r="J60511" s="169"/>
    </row>
    <row r="60512" spans="10:10" ht="13">
      <c r="J60512" s="169"/>
    </row>
    <row r="60513" spans="10:10" ht="13">
      <c r="J60513" s="169"/>
    </row>
    <row r="60514" spans="10:10" ht="13">
      <c r="J60514" s="169"/>
    </row>
    <row r="60515" spans="10:10" ht="13">
      <c r="J60515" s="169"/>
    </row>
    <row r="60516" spans="10:10" ht="13">
      <c r="J60516" s="169"/>
    </row>
    <row r="60517" spans="10:10" ht="13">
      <c r="J60517" s="169"/>
    </row>
    <row r="60518" spans="10:10" ht="13">
      <c r="J60518" s="169"/>
    </row>
    <row r="60519" spans="10:10" ht="13">
      <c r="J60519" s="169"/>
    </row>
    <row r="60520" spans="10:10" ht="13">
      <c r="J60520" s="169"/>
    </row>
    <row r="60521" spans="10:10" ht="13">
      <c r="J60521" s="169"/>
    </row>
    <row r="60522" spans="10:10" ht="13">
      <c r="J60522" s="169"/>
    </row>
    <row r="60523" spans="10:10" ht="13">
      <c r="J60523" s="169"/>
    </row>
    <row r="60524" spans="10:10" ht="13">
      <c r="J60524" s="169"/>
    </row>
    <row r="60525" spans="10:10" ht="13">
      <c r="J60525" s="169"/>
    </row>
    <row r="60526" spans="10:10" ht="13">
      <c r="J60526" s="169"/>
    </row>
    <row r="60527" spans="10:10" ht="13">
      <c r="J60527" s="169"/>
    </row>
    <row r="60528" spans="10:10" ht="13">
      <c r="J60528" s="169"/>
    </row>
    <row r="60529" spans="10:10" ht="13">
      <c r="J60529" s="169"/>
    </row>
    <row r="60530" spans="10:10" ht="13">
      <c r="J60530" s="169"/>
    </row>
    <row r="60531" spans="10:10" ht="13">
      <c r="J60531" s="169"/>
    </row>
    <row r="60532" spans="10:10" ht="13">
      <c r="J60532" s="169"/>
    </row>
    <row r="60533" spans="10:10" ht="13">
      <c r="J60533" s="169"/>
    </row>
    <row r="60534" spans="10:10" ht="13">
      <c r="J60534" s="169"/>
    </row>
    <row r="60535" spans="10:10" ht="13">
      <c r="J60535" s="169"/>
    </row>
    <row r="60536" spans="10:10" ht="13">
      <c r="J60536" s="169"/>
    </row>
    <row r="60537" spans="10:10" ht="13">
      <c r="J60537" s="169"/>
    </row>
    <row r="60538" spans="10:10" ht="13">
      <c r="J60538" s="169"/>
    </row>
    <row r="60539" spans="10:10" ht="13">
      <c r="J60539" s="169"/>
    </row>
    <row r="60540" spans="10:10" ht="13">
      <c r="J60540" s="169"/>
    </row>
    <row r="60541" spans="10:10" ht="13">
      <c r="J60541" s="169"/>
    </row>
    <row r="60542" spans="10:10" ht="13">
      <c r="J60542" s="169"/>
    </row>
    <row r="60543" spans="10:10" ht="13">
      <c r="J60543" s="169"/>
    </row>
    <row r="60544" spans="10:10" ht="13">
      <c r="J60544" s="169"/>
    </row>
    <row r="60545" spans="10:10" ht="13">
      <c r="J60545" s="169"/>
    </row>
    <row r="60546" spans="10:10" ht="13">
      <c r="J60546" s="169"/>
    </row>
    <row r="60547" spans="10:10" ht="13">
      <c r="J60547" s="169"/>
    </row>
    <row r="60548" spans="10:10" ht="13">
      <c r="J60548" s="169"/>
    </row>
    <row r="60549" spans="10:10" ht="13">
      <c r="J60549" s="169"/>
    </row>
    <row r="60550" spans="10:10" ht="13">
      <c r="J60550" s="169"/>
    </row>
    <row r="60551" spans="10:10" ht="13">
      <c r="J60551" s="169"/>
    </row>
    <row r="60552" spans="10:10" ht="13">
      <c r="J60552" s="169"/>
    </row>
    <row r="60553" spans="10:10" ht="13">
      <c r="J60553" s="169"/>
    </row>
    <row r="60554" spans="10:10" ht="13">
      <c r="J60554" s="169"/>
    </row>
    <row r="60555" spans="10:10" ht="13">
      <c r="J60555" s="169"/>
    </row>
    <row r="60556" spans="10:10" ht="13">
      <c r="J60556" s="169"/>
    </row>
    <row r="60557" spans="10:10" ht="13">
      <c r="J60557" s="169"/>
    </row>
    <row r="60558" spans="10:10" ht="13">
      <c r="J60558" s="169"/>
    </row>
    <row r="60559" spans="10:10" ht="13">
      <c r="J60559" s="169"/>
    </row>
    <row r="60560" spans="10:10" ht="13">
      <c r="J60560" s="169"/>
    </row>
    <row r="60561" spans="10:10" ht="13">
      <c r="J60561" s="169"/>
    </row>
    <row r="60562" spans="10:10" ht="13">
      <c r="J60562" s="169"/>
    </row>
    <row r="60563" spans="10:10" ht="13">
      <c r="J60563" s="169"/>
    </row>
    <row r="60564" spans="10:10" ht="13">
      <c r="J60564" s="169"/>
    </row>
    <row r="60565" spans="10:10" ht="13">
      <c r="J60565" s="169"/>
    </row>
    <row r="60566" spans="10:10" ht="13">
      <c r="J60566" s="169"/>
    </row>
    <row r="60567" spans="10:10" ht="13">
      <c r="J60567" s="169"/>
    </row>
    <row r="60568" spans="10:10" ht="13">
      <c r="J60568" s="169"/>
    </row>
    <row r="60569" spans="10:10" ht="13">
      <c r="J60569" s="169"/>
    </row>
    <row r="60570" spans="10:10" ht="13">
      <c r="J60570" s="169"/>
    </row>
    <row r="60571" spans="10:10" ht="13">
      <c r="J60571" s="169"/>
    </row>
    <row r="60572" spans="10:10" ht="13">
      <c r="J60572" s="169"/>
    </row>
    <row r="60573" spans="10:10" ht="13">
      <c r="J60573" s="169"/>
    </row>
    <row r="60574" spans="10:10" ht="13">
      <c r="J60574" s="169"/>
    </row>
    <row r="60575" spans="10:10" ht="13">
      <c r="J60575" s="169"/>
    </row>
    <row r="60576" spans="10:10" ht="13">
      <c r="J60576" s="169"/>
    </row>
    <row r="60577" spans="10:10" ht="13">
      <c r="J60577" s="169"/>
    </row>
    <row r="60578" spans="10:10" ht="13">
      <c r="J60578" s="169"/>
    </row>
    <row r="60579" spans="10:10" ht="13">
      <c r="J60579" s="169"/>
    </row>
    <row r="60580" spans="10:10" ht="13">
      <c r="J60580" s="169"/>
    </row>
    <row r="60581" spans="10:10" ht="13">
      <c r="J60581" s="169"/>
    </row>
    <row r="60582" spans="10:10" ht="13">
      <c r="J60582" s="169"/>
    </row>
    <row r="60583" spans="10:10" ht="13">
      <c r="J60583" s="169"/>
    </row>
    <row r="60584" spans="10:10" ht="13">
      <c r="J60584" s="169"/>
    </row>
    <row r="60585" spans="10:10" ht="13">
      <c r="J60585" s="169"/>
    </row>
    <row r="60586" spans="10:10" ht="13">
      <c r="J60586" s="169"/>
    </row>
    <row r="60587" spans="10:10" ht="13">
      <c r="J60587" s="169"/>
    </row>
    <row r="60588" spans="10:10" ht="13">
      <c r="J60588" s="169"/>
    </row>
    <row r="60589" spans="10:10" ht="13">
      <c r="J60589" s="169"/>
    </row>
    <row r="60590" spans="10:10" ht="13">
      <c r="J60590" s="169"/>
    </row>
    <row r="60591" spans="10:10" ht="13">
      <c r="J60591" s="169"/>
    </row>
    <row r="60592" spans="10:10" ht="13">
      <c r="J60592" s="169"/>
    </row>
    <row r="60593" spans="10:10" ht="13">
      <c r="J60593" s="169"/>
    </row>
    <row r="60594" spans="10:10" ht="13">
      <c r="J60594" s="169"/>
    </row>
    <row r="60595" spans="10:10" ht="13">
      <c r="J60595" s="169"/>
    </row>
    <row r="60596" spans="10:10" ht="13">
      <c r="J60596" s="169"/>
    </row>
    <row r="60597" spans="10:10" ht="13">
      <c r="J60597" s="169"/>
    </row>
    <row r="60598" spans="10:10" ht="13">
      <c r="J60598" s="169"/>
    </row>
    <row r="60599" spans="10:10" ht="13">
      <c r="J60599" s="169"/>
    </row>
    <row r="60600" spans="10:10" ht="13">
      <c r="J60600" s="169"/>
    </row>
    <row r="60601" spans="10:10" ht="13">
      <c r="J60601" s="169"/>
    </row>
    <row r="60602" spans="10:10" ht="13">
      <c r="J60602" s="169"/>
    </row>
    <row r="60603" spans="10:10" ht="13">
      <c r="J60603" s="169"/>
    </row>
    <row r="60604" spans="10:10" ht="13">
      <c r="J60604" s="169"/>
    </row>
    <row r="60605" spans="10:10" ht="13">
      <c r="J60605" s="169"/>
    </row>
    <row r="60606" spans="10:10" ht="13">
      <c r="J60606" s="169"/>
    </row>
    <row r="60607" spans="10:10" ht="13">
      <c r="J60607" s="169"/>
    </row>
    <row r="60608" spans="10:10" ht="13">
      <c r="J60608" s="169"/>
    </row>
    <row r="60609" spans="10:10" ht="13">
      <c r="J60609" s="169"/>
    </row>
    <row r="60610" spans="10:10" ht="13">
      <c r="J60610" s="169"/>
    </row>
    <row r="60611" spans="10:10" ht="13">
      <c r="J60611" s="169"/>
    </row>
    <row r="60612" spans="10:10" ht="13">
      <c r="J60612" s="169"/>
    </row>
    <row r="60613" spans="10:10" ht="13">
      <c r="J60613" s="169"/>
    </row>
    <row r="60614" spans="10:10" ht="13">
      <c r="J60614" s="169"/>
    </row>
    <row r="60615" spans="10:10" ht="13">
      <c r="J60615" s="169"/>
    </row>
    <row r="60616" spans="10:10" ht="13">
      <c r="J60616" s="169"/>
    </row>
    <row r="60617" spans="10:10" ht="13">
      <c r="J60617" s="169"/>
    </row>
    <row r="60618" spans="10:10" ht="13">
      <c r="J60618" s="169"/>
    </row>
    <row r="60619" spans="10:10" ht="13">
      <c r="J60619" s="169"/>
    </row>
    <row r="60620" spans="10:10" ht="13">
      <c r="J60620" s="169"/>
    </row>
    <row r="60621" spans="10:10" ht="13">
      <c r="J60621" s="169"/>
    </row>
    <row r="60622" spans="10:10" ht="13">
      <c r="J60622" s="169"/>
    </row>
    <row r="60623" spans="10:10" ht="13">
      <c r="J60623" s="169"/>
    </row>
    <row r="60624" spans="10:10" ht="13">
      <c r="J60624" s="169"/>
    </row>
    <row r="60625" spans="10:10" ht="13">
      <c r="J60625" s="169"/>
    </row>
    <row r="60626" spans="10:10" ht="13">
      <c r="J60626" s="169"/>
    </row>
    <row r="60627" spans="10:10" ht="13">
      <c r="J60627" s="169"/>
    </row>
    <row r="60628" spans="10:10" ht="13">
      <c r="J60628" s="169"/>
    </row>
    <row r="60629" spans="10:10" ht="13">
      <c r="J60629" s="169"/>
    </row>
    <row r="60630" spans="10:10" ht="13">
      <c r="J60630" s="169"/>
    </row>
    <row r="60631" spans="10:10" ht="13">
      <c r="J60631" s="169"/>
    </row>
    <row r="60632" spans="10:10" ht="13">
      <c r="J60632" s="169"/>
    </row>
    <row r="60633" spans="10:10" ht="13">
      <c r="J60633" s="169"/>
    </row>
    <row r="60634" spans="10:10" ht="13">
      <c r="J60634" s="169"/>
    </row>
    <row r="60635" spans="10:10" ht="13">
      <c r="J60635" s="169"/>
    </row>
    <row r="60636" spans="10:10" ht="13">
      <c r="J60636" s="169"/>
    </row>
    <row r="60637" spans="10:10" ht="13">
      <c r="J60637" s="169"/>
    </row>
    <row r="60638" spans="10:10" ht="13">
      <c r="J60638" s="169"/>
    </row>
    <row r="60639" spans="10:10" ht="13">
      <c r="J60639" s="169"/>
    </row>
    <row r="60640" spans="10:10" ht="13">
      <c r="J60640" s="169"/>
    </row>
    <row r="60641" spans="10:10" ht="13">
      <c r="J60641" s="169"/>
    </row>
    <row r="60642" spans="10:10" ht="13">
      <c r="J60642" s="169"/>
    </row>
    <row r="60643" spans="10:10" ht="13">
      <c r="J60643" s="169"/>
    </row>
    <row r="60644" spans="10:10" ht="13">
      <c r="J60644" s="169"/>
    </row>
    <row r="60645" spans="10:10" ht="13">
      <c r="J60645" s="169"/>
    </row>
    <row r="60646" spans="10:10" ht="13">
      <c r="J60646" s="169"/>
    </row>
    <row r="60647" spans="10:10" ht="13">
      <c r="J60647" s="169"/>
    </row>
    <row r="60648" spans="10:10" ht="13">
      <c r="J60648" s="169"/>
    </row>
    <row r="60649" spans="10:10" ht="13">
      <c r="J60649" s="169"/>
    </row>
    <row r="60650" spans="10:10" ht="13">
      <c r="J60650" s="169"/>
    </row>
    <row r="60651" spans="10:10" ht="13">
      <c r="J60651" s="169"/>
    </row>
    <row r="60652" spans="10:10" ht="13">
      <c r="J60652" s="169"/>
    </row>
    <row r="60653" spans="10:10" ht="13">
      <c r="J60653" s="169"/>
    </row>
    <row r="60654" spans="10:10" ht="13">
      <c r="J60654" s="169"/>
    </row>
    <row r="60655" spans="10:10" ht="13">
      <c r="J60655" s="169"/>
    </row>
    <row r="60656" spans="10:10" ht="13">
      <c r="J60656" s="169"/>
    </row>
    <row r="60657" spans="10:10" ht="13">
      <c r="J60657" s="169"/>
    </row>
    <row r="60658" spans="10:10" ht="13">
      <c r="J60658" s="169"/>
    </row>
    <row r="60659" spans="10:10" ht="13">
      <c r="J60659" s="169"/>
    </row>
    <row r="60660" spans="10:10" ht="13">
      <c r="J60660" s="169"/>
    </row>
    <row r="60661" spans="10:10" ht="13">
      <c r="J60661" s="169"/>
    </row>
    <row r="60662" spans="10:10" ht="13">
      <c r="J60662" s="169"/>
    </row>
    <row r="60663" spans="10:10" ht="13">
      <c r="J60663" s="169"/>
    </row>
    <row r="60664" spans="10:10" ht="13">
      <c r="J60664" s="169"/>
    </row>
    <row r="60665" spans="10:10" ht="13">
      <c r="J60665" s="169"/>
    </row>
    <row r="60666" spans="10:10" ht="13">
      <c r="J60666" s="169"/>
    </row>
    <row r="60667" spans="10:10" ht="13">
      <c r="J60667" s="169"/>
    </row>
    <row r="60668" spans="10:10" ht="13">
      <c r="J60668" s="169"/>
    </row>
    <row r="60669" spans="10:10" ht="13">
      <c r="J60669" s="169"/>
    </row>
    <row r="60670" spans="10:10" ht="13">
      <c r="J60670" s="169"/>
    </row>
    <row r="60671" spans="10:10" ht="13">
      <c r="J60671" s="169"/>
    </row>
    <row r="60672" spans="10:10" ht="13">
      <c r="J60672" s="169"/>
    </row>
    <row r="60673" spans="10:10" ht="13">
      <c r="J60673" s="169"/>
    </row>
    <row r="60674" spans="10:10" ht="13">
      <c r="J60674" s="169"/>
    </row>
    <row r="60675" spans="10:10" ht="13">
      <c r="J60675" s="169"/>
    </row>
    <row r="60676" spans="10:10" ht="13">
      <c r="J60676" s="169"/>
    </row>
    <row r="60677" spans="10:10" ht="13">
      <c r="J60677" s="169"/>
    </row>
    <row r="60678" spans="10:10" ht="13">
      <c r="J60678" s="169"/>
    </row>
    <row r="60679" spans="10:10" ht="13">
      <c r="J60679" s="169"/>
    </row>
    <row r="60680" spans="10:10" ht="13">
      <c r="J60680" s="169"/>
    </row>
    <row r="60681" spans="10:10" ht="13">
      <c r="J60681" s="169"/>
    </row>
    <row r="60682" spans="10:10" ht="13">
      <c r="J60682" s="169"/>
    </row>
    <row r="60683" spans="10:10" ht="13">
      <c r="J60683" s="169"/>
    </row>
    <row r="60684" spans="10:10" ht="13">
      <c r="J60684" s="169"/>
    </row>
    <row r="60685" spans="10:10" ht="13">
      <c r="J60685" s="169"/>
    </row>
    <row r="60686" spans="10:10" ht="13">
      <c r="J60686" s="169"/>
    </row>
    <row r="60687" spans="10:10" ht="13">
      <c r="J60687" s="169"/>
    </row>
    <row r="60688" spans="10:10" ht="13">
      <c r="J60688" s="169"/>
    </row>
    <row r="60689" spans="10:10" ht="13">
      <c r="J60689" s="169"/>
    </row>
    <row r="60690" spans="10:10" ht="13">
      <c r="J60690" s="169"/>
    </row>
    <row r="60691" spans="10:10" ht="13">
      <c r="J60691" s="169"/>
    </row>
    <row r="60692" spans="10:10" ht="13">
      <c r="J60692" s="169"/>
    </row>
    <row r="60693" spans="10:10" ht="13">
      <c r="J60693" s="169"/>
    </row>
    <row r="60694" spans="10:10" ht="13">
      <c r="J60694" s="169"/>
    </row>
    <row r="60695" spans="10:10" ht="13">
      <c r="J60695" s="169"/>
    </row>
    <row r="60696" spans="10:10" ht="13">
      <c r="J60696" s="169"/>
    </row>
    <row r="60697" spans="10:10" ht="13">
      <c r="J60697" s="169"/>
    </row>
    <row r="60698" spans="10:10" ht="13">
      <c r="J60698" s="169"/>
    </row>
    <row r="60699" spans="10:10" ht="13">
      <c r="J60699" s="169"/>
    </row>
    <row r="60700" spans="10:10" ht="13">
      <c r="J60700" s="169"/>
    </row>
    <row r="60701" spans="10:10" ht="13">
      <c r="J60701" s="169"/>
    </row>
    <row r="60702" spans="10:10" ht="13">
      <c r="J60702" s="169"/>
    </row>
    <row r="60703" spans="10:10" ht="13">
      <c r="J60703" s="169"/>
    </row>
    <row r="60704" spans="10:10" ht="13">
      <c r="J60704" s="169"/>
    </row>
    <row r="60705" spans="10:10" ht="13">
      <c r="J60705" s="169"/>
    </row>
    <row r="60706" spans="10:10" ht="13">
      <c r="J60706" s="169"/>
    </row>
    <row r="60707" spans="10:10" ht="13">
      <c r="J60707" s="169"/>
    </row>
    <row r="60708" spans="10:10" ht="13">
      <c r="J60708" s="169"/>
    </row>
    <row r="60709" spans="10:10" ht="13">
      <c r="J60709" s="169"/>
    </row>
    <row r="60710" spans="10:10" ht="13">
      <c r="J60710" s="169"/>
    </row>
    <row r="60711" spans="10:10" ht="13">
      <c r="J60711" s="169"/>
    </row>
    <row r="60712" spans="10:10" ht="13">
      <c r="J60712" s="169"/>
    </row>
    <row r="60713" spans="10:10" ht="13">
      <c r="J60713" s="169"/>
    </row>
    <row r="60714" spans="10:10" ht="13">
      <c r="J60714" s="169"/>
    </row>
    <row r="60715" spans="10:10" ht="13">
      <c r="J60715" s="169"/>
    </row>
    <row r="60716" spans="10:10" ht="13">
      <c r="J60716" s="169"/>
    </row>
    <row r="60717" spans="10:10" ht="13">
      <c r="J60717" s="169"/>
    </row>
    <row r="60718" spans="10:10" ht="13">
      <c r="J60718" s="169"/>
    </row>
    <row r="60719" spans="10:10" ht="13">
      <c r="J60719" s="169"/>
    </row>
    <row r="60720" spans="10:10" ht="13">
      <c r="J60720" s="169"/>
    </row>
    <row r="60721" spans="10:10" ht="13">
      <c r="J60721" s="169"/>
    </row>
    <row r="60722" spans="10:10" ht="13">
      <c r="J60722" s="169"/>
    </row>
    <row r="60723" spans="10:10" ht="13">
      <c r="J60723" s="169"/>
    </row>
    <row r="60724" spans="10:10" ht="13">
      <c r="J60724" s="169"/>
    </row>
    <row r="60725" spans="10:10" ht="13">
      <c r="J60725" s="169"/>
    </row>
    <row r="60726" spans="10:10" ht="13">
      <c r="J60726" s="169"/>
    </row>
    <row r="60727" spans="10:10" ht="13">
      <c r="J60727" s="169"/>
    </row>
    <row r="60728" spans="10:10" ht="13">
      <c r="J60728" s="169"/>
    </row>
    <row r="60729" spans="10:10" ht="13">
      <c r="J60729" s="169"/>
    </row>
    <row r="60730" spans="10:10" ht="13">
      <c r="J60730" s="169"/>
    </row>
    <row r="60731" spans="10:10" ht="13">
      <c r="J60731" s="169"/>
    </row>
    <row r="60732" spans="10:10" ht="13">
      <c r="J60732" s="169"/>
    </row>
    <row r="60733" spans="10:10" ht="13">
      <c r="J60733" s="169"/>
    </row>
    <row r="60734" spans="10:10" ht="13">
      <c r="J60734" s="169"/>
    </row>
    <row r="60735" spans="10:10" ht="13">
      <c r="J60735" s="169"/>
    </row>
    <row r="60736" spans="10:10" ht="13">
      <c r="J60736" s="169"/>
    </row>
    <row r="60737" spans="10:10" ht="13">
      <c r="J60737" s="169"/>
    </row>
    <row r="60738" spans="10:10" ht="13">
      <c r="J60738" s="169"/>
    </row>
    <row r="60739" spans="10:10" ht="13">
      <c r="J60739" s="169"/>
    </row>
    <row r="60740" spans="10:10" ht="13">
      <c r="J60740" s="169"/>
    </row>
    <row r="60741" spans="10:10" ht="13">
      <c r="J60741" s="169"/>
    </row>
    <row r="60742" spans="10:10" ht="13">
      <c r="J60742" s="169"/>
    </row>
    <row r="60743" spans="10:10" ht="13">
      <c r="J60743" s="169"/>
    </row>
    <row r="60744" spans="10:10" ht="13">
      <c r="J60744" s="169"/>
    </row>
    <row r="60745" spans="10:10" ht="13">
      <c r="J60745" s="169"/>
    </row>
    <row r="60746" spans="10:10" ht="13">
      <c r="J60746" s="169"/>
    </row>
    <row r="60747" spans="10:10" ht="13">
      <c r="J60747" s="169"/>
    </row>
    <row r="60748" spans="10:10" ht="13">
      <c r="J60748" s="169"/>
    </row>
    <row r="60749" spans="10:10" ht="13">
      <c r="J60749" s="169"/>
    </row>
    <row r="60750" spans="10:10" ht="13">
      <c r="J60750" s="169"/>
    </row>
    <row r="60751" spans="10:10" ht="13">
      <c r="J60751" s="169"/>
    </row>
    <row r="60752" spans="10:10" ht="13">
      <c r="J60752" s="169"/>
    </row>
    <row r="60753" spans="10:10" ht="13">
      <c r="J60753" s="169"/>
    </row>
    <row r="60754" spans="10:10" ht="13">
      <c r="J60754" s="169"/>
    </row>
    <row r="60755" spans="10:10" ht="13">
      <c r="J60755" s="169"/>
    </row>
    <row r="60756" spans="10:10" ht="13">
      <c r="J60756" s="169"/>
    </row>
    <row r="60757" spans="10:10" ht="13">
      <c r="J60757" s="169"/>
    </row>
    <row r="60758" spans="10:10" ht="13">
      <c r="J60758" s="169"/>
    </row>
    <row r="60759" spans="10:10" ht="13">
      <c r="J60759" s="169"/>
    </row>
    <row r="60760" spans="10:10" ht="13">
      <c r="J60760" s="169"/>
    </row>
    <row r="60761" spans="10:10" ht="13">
      <c r="J60761" s="169"/>
    </row>
    <row r="60762" spans="10:10" ht="13">
      <c r="J60762" s="169"/>
    </row>
    <row r="60763" spans="10:10" ht="13">
      <c r="J60763" s="169"/>
    </row>
    <row r="60764" spans="10:10" ht="13">
      <c r="J60764" s="169"/>
    </row>
    <row r="60765" spans="10:10" ht="13">
      <c r="J60765" s="169"/>
    </row>
    <row r="60766" spans="10:10" ht="13">
      <c r="J60766" s="169"/>
    </row>
    <row r="60767" spans="10:10" ht="13">
      <c r="J60767" s="169"/>
    </row>
    <row r="60768" spans="10:10" ht="13">
      <c r="J60768" s="169"/>
    </row>
    <row r="60769" spans="10:10" ht="13">
      <c r="J60769" s="169"/>
    </row>
    <row r="60770" spans="10:10" ht="13">
      <c r="J60770" s="169"/>
    </row>
    <row r="60771" spans="10:10" ht="13">
      <c r="J60771" s="169"/>
    </row>
    <row r="60772" spans="10:10" ht="13">
      <c r="J60772" s="169"/>
    </row>
    <row r="60773" spans="10:10" ht="13">
      <c r="J60773" s="169"/>
    </row>
    <row r="60774" spans="10:10" ht="13">
      <c r="J60774" s="169"/>
    </row>
    <row r="60775" spans="10:10" ht="13">
      <c r="J60775" s="169"/>
    </row>
    <row r="60776" spans="10:10" ht="13">
      <c r="J60776" s="169"/>
    </row>
    <row r="60777" spans="10:10" ht="13">
      <c r="J60777" s="169"/>
    </row>
    <row r="60778" spans="10:10" ht="13">
      <c r="J60778" s="169"/>
    </row>
    <row r="60779" spans="10:10" ht="13">
      <c r="J60779" s="169"/>
    </row>
    <row r="60780" spans="10:10" ht="13">
      <c r="J60780" s="169"/>
    </row>
    <row r="60781" spans="10:10" ht="13">
      <c r="J60781" s="169"/>
    </row>
    <row r="60782" spans="10:10" ht="13">
      <c r="J60782" s="169"/>
    </row>
    <row r="60783" spans="10:10" ht="13">
      <c r="J60783" s="169"/>
    </row>
    <row r="60784" spans="10:10" ht="13">
      <c r="J60784" s="169"/>
    </row>
    <row r="60785" spans="10:10" ht="13">
      <c r="J60785" s="169"/>
    </row>
    <row r="60786" spans="10:10" ht="13">
      <c r="J60786" s="169"/>
    </row>
    <row r="60787" spans="10:10" ht="13">
      <c r="J60787" s="169"/>
    </row>
    <row r="60788" spans="10:10" ht="13">
      <c r="J60788" s="169"/>
    </row>
    <row r="60789" spans="10:10" ht="13">
      <c r="J60789" s="169"/>
    </row>
    <row r="60790" spans="10:10" ht="13">
      <c r="J60790" s="169"/>
    </row>
    <row r="60791" spans="10:10" ht="13">
      <c r="J60791" s="169"/>
    </row>
    <row r="60792" spans="10:10" ht="13">
      <c r="J60792" s="169"/>
    </row>
    <row r="60793" spans="10:10" ht="13">
      <c r="J60793" s="169"/>
    </row>
    <row r="60794" spans="10:10" ht="13">
      <c r="J60794" s="169"/>
    </row>
    <row r="60795" spans="10:10" ht="13">
      <c r="J60795" s="169"/>
    </row>
    <row r="60796" spans="10:10" ht="13">
      <c r="J60796" s="169"/>
    </row>
    <row r="60797" spans="10:10" ht="13">
      <c r="J60797" s="169"/>
    </row>
    <row r="60798" spans="10:10" ht="13">
      <c r="J60798" s="169"/>
    </row>
    <row r="60799" spans="10:10" ht="13">
      <c r="J60799" s="169"/>
    </row>
    <row r="60800" spans="10:10" ht="13">
      <c r="J60800" s="169"/>
    </row>
    <row r="60801" spans="10:10" ht="13">
      <c r="J60801" s="169"/>
    </row>
    <row r="60802" spans="10:10" ht="13">
      <c r="J60802" s="169"/>
    </row>
    <row r="60803" spans="10:10" ht="13">
      <c r="J60803" s="169"/>
    </row>
    <row r="60804" spans="10:10" ht="13">
      <c r="J60804" s="169"/>
    </row>
    <row r="60805" spans="10:10" ht="13">
      <c r="J60805" s="169"/>
    </row>
    <row r="60806" spans="10:10" ht="13">
      <c r="J60806" s="169"/>
    </row>
    <row r="60807" spans="10:10" ht="13">
      <c r="J60807" s="169"/>
    </row>
    <row r="60808" spans="10:10" ht="13">
      <c r="J60808" s="169"/>
    </row>
    <row r="60809" spans="10:10" ht="13">
      <c r="J60809" s="169"/>
    </row>
    <row r="60810" spans="10:10" ht="13">
      <c r="J60810" s="169"/>
    </row>
    <row r="60811" spans="10:10" ht="13">
      <c r="J60811" s="169"/>
    </row>
    <row r="60812" spans="10:10" ht="13">
      <c r="J60812" s="169"/>
    </row>
    <row r="60813" spans="10:10" ht="13">
      <c r="J60813" s="169"/>
    </row>
    <row r="60814" spans="10:10" ht="13">
      <c r="J60814" s="169"/>
    </row>
    <row r="60815" spans="10:10" ht="13">
      <c r="J60815" s="169"/>
    </row>
    <row r="60816" spans="10:10" ht="13">
      <c r="J60816" s="169"/>
    </row>
    <row r="60817" spans="10:10" ht="13">
      <c r="J60817" s="169"/>
    </row>
    <row r="60818" spans="10:10" ht="13">
      <c r="J60818" s="169"/>
    </row>
    <row r="60819" spans="10:10" ht="13">
      <c r="J60819" s="169"/>
    </row>
    <row r="60820" spans="10:10" ht="13">
      <c r="J60820" s="169"/>
    </row>
    <row r="60821" spans="10:10" ht="13">
      <c r="J60821" s="169"/>
    </row>
    <row r="60822" spans="10:10" ht="13">
      <c r="J60822" s="169"/>
    </row>
    <row r="60823" spans="10:10" ht="13">
      <c r="J60823" s="169"/>
    </row>
    <row r="60824" spans="10:10" ht="13">
      <c r="J60824" s="169"/>
    </row>
    <row r="60825" spans="10:10" ht="13">
      <c r="J60825" s="169"/>
    </row>
    <row r="60826" spans="10:10" ht="13">
      <c r="J60826" s="169"/>
    </row>
    <row r="60827" spans="10:10" ht="13">
      <c r="J60827" s="169"/>
    </row>
    <row r="60828" spans="10:10" ht="13">
      <c r="J60828" s="169"/>
    </row>
    <row r="60829" spans="10:10" ht="13">
      <c r="J60829" s="169"/>
    </row>
    <row r="60830" spans="10:10" ht="13">
      <c r="J60830" s="169"/>
    </row>
    <row r="60831" spans="10:10" ht="13">
      <c r="J60831" s="169"/>
    </row>
    <row r="60832" spans="10:10" ht="13">
      <c r="J60832" s="169"/>
    </row>
    <row r="60833" spans="10:10" ht="13">
      <c r="J60833" s="169"/>
    </row>
    <row r="60834" spans="10:10" ht="13">
      <c r="J60834" s="169"/>
    </row>
    <row r="60835" spans="10:10" ht="13">
      <c r="J60835" s="169"/>
    </row>
    <row r="60836" spans="10:10" ht="13">
      <c r="J60836" s="169"/>
    </row>
    <row r="60837" spans="10:10" ht="13">
      <c r="J60837" s="169"/>
    </row>
    <row r="60838" spans="10:10" ht="13">
      <c r="J60838" s="169"/>
    </row>
    <row r="60839" spans="10:10" ht="13">
      <c r="J60839" s="169"/>
    </row>
    <row r="60840" spans="10:10" ht="13">
      <c r="J60840" s="169"/>
    </row>
    <row r="60841" spans="10:10" ht="13">
      <c r="J60841" s="169"/>
    </row>
    <row r="60842" spans="10:10" ht="13">
      <c r="J60842" s="169"/>
    </row>
    <row r="60843" spans="10:10" ht="13">
      <c r="J60843" s="169"/>
    </row>
    <row r="60844" spans="10:10" ht="13">
      <c r="J60844" s="169"/>
    </row>
    <row r="60845" spans="10:10" ht="13">
      <c r="J60845" s="169"/>
    </row>
    <row r="60846" spans="10:10" ht="13">
      <c r="J60846" s="169"/>
    </row>
    <row r="60847" spans="10:10" ht="13">
      <c r="J60847" s="169"/>
    </row>
    <row r="60848" spans="10:10" ht="13">
      <c r="J60848" s="169"/>
    </row>
    <row r="60849" spans="10:10" ht="13">
      <c r="J60849" s="169"/>
    </row>
    <row r="60850" spans="10:10" ht="13">
      <c r="J60850" s="169"/>
    </row>
    <row r="60851" spans="10:10" ht="13">
      <c r="J60851" s="169"/>
    </row>
    <row r="60852" spans="10:10" ht="13">
      <c r="J60852" s="169"/>
    </row>
    <row r="60853" spans="10:10" ht="13">
      <c r="J60853" s="169"/>
    </row>
    <row r="60854" spans="10:10" ht="13">
      <c r="J60854" s="169"/>
    </row>
    <row r="60855" spans="10:10" ht="13">
      <c r="J60855" s="169"/>
    </row>
    <row r="60856" spans="10:10" ht="13">
      <c r="J60856" s="169"/>
    </row>
    <row r="60857" spans="10:10" ht="13">
      <c r="J60857" s="169"/>
    </row>
    <row r="60858" spans="10:10" ht="13">
      <c r="J60858" s="169"/>
    </row>
    <row r="60859" spans="10:10" ht="13">
      <c r="J60859" s="169"/>
    </row>
    <row r="60860" spans="10:10" ht="13">
      <c r="J60860" s="169"/>
    </row>
    <row r="60861" spans="10:10" ht="13">
      <c r="J60861" s="169"/>
    </row>
    <row r="60862" spans="10:10" ht="13">
      <c r="J60862" s="169"/>
    </row>
    <row r="60863" spans="10:10" ht="13">
      <c r="J60863" s="169"/>
    </row>
    <row r="60864" spans="10:10" ht="13">
      <c r="J60864" s="169"/>
    </row>
    <row r="60865" spans="10:10" ht="13">
      <c r="J60865" s="169"/>
    </row>
    <row r="60866" spans="10:10" ht="13">
      <c r="J60866" s="169"/>
    </row>
    <row r="60867" spans="10:10" ht="13">
      <c r="J60867" s="169"/>
    </row>
    <row r="60868" spans="10:10" ht="13">
      <c r="J60868" s="169"/>
    </row>
    <row r="60869" spans="10:10" ht="13">
      <c r="J60869" s="169"/>
    </row>
    <row r="60870" spans="10:10" ht="13">
      <c r="J60870" s="169"/>
    </row>
    <row r="60871" spans="10:10" ht="13">
      <c r="J60871" s="169"/>
    </row>
    <row r="60872" spans="10:10" ht="13">
      <c r="J60872" s="169"/>
    </row>
    <row r="60873" spans="10:10" ht="13">
      <c r="J60873" s="169"/>
    </row>
    <row r="60874" spans="10:10" ht="13">
      <c r="J60874" s="169"/>
    </row>
    <row r="60875" spans="10:10" ht="13">
      <c r="J60875" s="169"/>
    </row>
    <row r="60876" spans="10:10" ht="13">
      <c r="J60876" s="169"/>
    </row>
    <row r="60877" spans="10:10" ht="13">
      <c r="J60877" s="169"/>
    </row>
    <row r="60878" spans="10:10" ht="13">
      <c r="J60878" s="169"/>
    </row>
    <row r="60879" spans="10:10" ht="13">
      <c r="J60879" s="169"/>
    </row>
    <row r="60880" spans="10:10" ht="13">
      <c r="J60880" s="169"/>
    </row>
    <row r="60881" spans="10:10" ht="13">
      <c r="J60881" s="169"/>
    </row>
    <row r="60882" spans="10:10" ht="13">
      <c r="J60882" s="169"/>
    </row>
    <row r="60883" spans="10:10" ht="13">
      <c r="J60883" s="169"/>
    </row>
    <row r="60884" spans="10:10" ht="13">
      <c r="J60884" s="169"/>
    </row>
    <row r="60885" spans="10:10" ht="13">
      <c r="J60885" s="169"/>
    </row>
    <row r="60886" spans="10:10" ht="13">
      <c r="J60886" s="169"/>
    </row>
    <row r="60887" spans="10:10" ht="13">
      <c r="J60887" s="169"/>
    </row>
    <row r="60888" spans="10:10" ht="13">
      <c r="J60888" s="169"/>
    </row>
    <row r="60889" spans="10:10" ht="13">
      <c r="J60889" s="169"/>
    </row>
    <row r="60890" spans="10:10" ht="13">
      <c r="J60890" s="169"/>
    </row>
    <row r="60891" spans="10:10" ht="13">
      <c r="J60891" s="169"/>
    </row>
    <row r="60892" spans="10:10" ht="13">
      <c r="J60892" s="169"/>
    </row>
    <row r="60893" spans="10:10" ht="13">
      <c r="J60893" s="169"/>
    </row>
    <row r="60894" spans="10:10" ht="13">
      <c r="J60894" s="169"/>
    </row>
    <row r="60895" spans="10:10" ht="13">
      <c r="J60895" s="169"/>
    </row>
    <row r="60896" spans="10:10" ht="13">
      <c r="J60896" s="169"/>
    </row>
    <row r="60897" spans="10:10" ht="13">
      <c r="J60897" s="169"/>
    </row>
    <row r="60898" spans="10:10" ht="13">
      <c r="J60898" s="169"/>
    </row>
    <row r="60899" spans="10:10" ht="13">
      <c r="J60899" s="169"/>
    </row>
    <row r="60900" spans="10:10" ht="13">
      <c r="J60900" s="169"/>
    </row>
    <row r="60901" spans="10:10" ht="13">
      <c r="J60901" s="169"/>
    </row>
    <row r="60902" spans="10:10" ht="13">
      <c r="J60902" s="169"/>
    </row>
    <row r="60903" spans="10:10" ht="13">
      <c r="J60903" s="169"/>
    </row>
    <row r="60904" spans="10:10" ht="13">
      <c r="J60904" s="169"/>
    </row>
    <row r="60905" spans="10:10" ht="13">
      <c r="J60905" s="169"/>
    </row>
    <row r="60906" spans="10:10" ht="13">
      <c r="J60906" s="169"/>
    </row>
    <row r="60907" spans="10:10" ht="13">
      <c r="J60907" s="169"/>
    </row>
    <row r="60908" spans="10:10" ht="13">
      <c r="J60908" s="169"/>
    </row>
    <row r="60909" spans="10:10" ht="13">
      <c r="J60909" s="169"/>
    </row>
    <row r="60910" spans="10:10" ht="13">
      <c r="J60910" s="169"/>
    </row>
    <row r="60911" spans="10:10" ht="13">
      <c r="J60911" s="169"/>
    </row>
    <row r="60912" spans="10:10" ht="13">
      <c r="J60912" s="169"/>
    </row>
    <row r="60913" spans="10:10" ht="13">
      <c r="J60913" s="169"/>
    </row>
    <row r="60914" spans="10:10" ht="13">
      <c r="J60914" s="169"/>
    </row>
    <row r="60915" spans="10:10" ht="13">
      <c r="J60915" s="169"/>
    </row>
    <row r="60916" spans="10:10" ht="13">
      <c r="J60916" s="169"/>
    </row>
    <row r="60917" spans="10:10" ht="13">
      <c r="J60917" s="169"/>
    </row>
    <row r="60918" spans="10:10" ht="13">
      <c r="J60918" s="169"/>
    </row>
    <row r="60919" spans="10:10" ht="13">
      <c r="J60919" s="169"/>
    </row>
    <row r="60920" spans="10:10" ht="13">
      <c r="J60920" s="169"/>
    </row>
    <row r="60921" spans="10:10" ht="13">
      <c r="J60921" s="169"/>
    </row>
    <row r="60922" spans="10:10" ht="13">
      <c r="J60922" s="169"/>
    </row>
    <row r="60923" spans="10:10" ht="13">
      <c r="J60923" s="169"/>
    </row>
    <row r="60924" spans="10:10" ht="13">
      <c r="J60924" s="169"/>
    </row>
    <row r="60925" spans="10:10" ht="13">
      <c r="J60925" s="169"/>
    </row>
    <row r="60926" spans="10:10" ht="13">
      <c r="J60926" s="169"/>
    </row>
    <row r="60927" spans="10:10" ht="13">
      <c r="J60927" s="169"/>
    </row>
    <row r="60928" spans="10:10" ht="13">
      <c r="J60928" s="169"/>
    </row>
    <row r="60929" spans="10:10" ht="13">
      <c r="J60929" s="169"/>
    </row>
    <row r="60930" spans="10:10" ht="13">
      <c r="J60930" s="169"/>
    </row>
    <row r="60931" spans="10:10" ht="13">
      <c r="J60931" s="169"/>
    </row>
    <row r="60932" spans="10:10" ht="13">
      <c r="J60932" s="169"/>
    </row>
    <row r="60933" spans="10:10" ht="13">
      <c r="J60933" s="169"/>
    </row>
    <row r="60934" spans="10:10" ht="13">
      <c r="J60934" s="169"/>
    </row>
    <row r="60935" spans="10:10" ht="13">
      <c r="J60935" s="169"/>
    </row>
    <row r="60936" spans="10:10" ht="13">
      <c r="J60936" s="169"/>
    </row>
    <row r="60937" spans="10:10" ht="13">
      <c r="J60937" s="169"/>
    </row>
    <row r="60938" spans="10:10" ht="13">
      <c r="J60938" s="169"/>
    </row>
    <row r="60939" spans="10:10" ht="13">
      <c r="J60939" s="169"/>
    </row>
    <row r="60940" spans="10:10" ht="13">
      <c r="J60940" s="169"/>
    </row>
    <row r="60941" spans="10:10" ht="13">
      <c r="J60941" s="169"/>
    </row>
    <row r="60942" spans="10:10" ht="13">
      <c r="J60942" s="169"/>
    </row>
    <row r="60943" spans="10:10" ht="13">
      <c r="J60943" s="169"/>
    </row>
    <row r="60944" spans="10:10" ht="13">
      <c r="J60944" s="169"/>
    </row>
    <row r="60945" spans="10:10" ht="13">
      <c r="J60945" s="169"/>
    </row>
    <row r="60946" spans="10:10" ht="13">
      <c r="J60946" s="169"/>
    </row>
    <row r="60947" spans="10:10" ht="13">
      <c r="J60947" s="169"/>
    </row>
    <row r="60948" spans="10:10" ht="13">
      <c r="J60948" s="169"/>
    </row>
    <row r="60949" spans="10:10" ht="13">
      <c r="J60949" s="169"/>
    </row>
    <row r="60950" spans="10:10" ht="13">
      <c r="J60950" s="169"/>
    </row>
    <row r="60951" spans="10:10" ht="13">
      <c r="J60951" s="169"/>
    </row>
    <row r="60952" spans="10:10" ht="13">
      <c r="J60952" s="169"/>
    </row>
    <row r="60953" spans="10:10" ht="13">
      <c r="J60953" s="169"/>
    </row>
    <row r="60954" spans="10:10" ht="13">
      <c r="J60954" s="169"/>
    </row>
    <row r="60955" spans="10:10" ht="13">
      <c r="J60955" s="169"/>
    </row>
    <row r="60956" spans="10:10" ht="13">
      <c r="J60956" s="169"/>
    </row>
    <row r="60957" spans="10:10" ht="13">
      <c r="J60957" s="169"/>
    </row>
    <row r="60958" spans="10:10" ht="13">
      <c r="J60958" s="169"/>
    </row>
    <row r="60959" spans="10:10" ht="13">
      <c r="J60959" s="169"/>
    </row>
    <row r="60960" spans="10:10" ht="13">
      <c r="J60960" s="169"/>
    </row>
    <row r="60961" spans="10:10" ht="13">
      <c r="J60961" s="169"/>
    </row>
    <row r="60962" spans="10:10" ht="13">
      <c r="J60962" s="169"/>
    </row>
    <row r="60963" spans="10:10" ht="13">
      <c r="J60963" s="169"/>
    </row>
    <row r="60964" spans="10:10" ht="13">
      <c r="J60964" s="169"/>
    </row>
    <row r="60965" spans="10:10" ht="13">
      <c r="J60965" s="169"/>
    </row>
    <row r="60966" spans="10:10" ht="13">
      <c r="J60966" s="169"/>
    </row>
    <row r="60967" spans="10:10" ht="13">
      <c r="J60967" s="169"/>
    </row>
    <row r="60968" spans="10:10" ht="13">
      <c r="J60968" s="169"/>
    </row>
    <row r="60969" spans="10:10" ht="13">
      <c r="J60969" s="169"/>
    </row>
    <row r="60970" spans="10:10" ht="13">
      <c r="J60970" s="169"/>
    </row>
    <row r="60971" spans="10:10" ht="13">
      <c r="J60971" s="169"/>
    </row>
    <row r="60972" spans="10:10" ht="13">
      <c r="J60972" s="169"/>
    </row>
    <row r="60973" spans="10:10" ht="13">
      <c r="J60973" s="169"/>
    </row>
    <row r="60974" spans="10:10" ht="13">
      <c r="J60974" s="169"/>
    </row>
    <row r="60975" spans="10:10" ht="13">
      <c r="J60975" s="169"/>
    </row>
    <row r="60976" spans="10:10" ht="13">
      <c r="J60976" s="169"/>
    </row>
    <row r="60977" spans="10:10" ht="13">
      <c r="J60977" s="169"/>
    </row>
    <row r="60978" spans="10:10" ht="13">
      <c r="J60978" s="169"/>
    </row>
    <row r="60979" spans="10:10" ht="13">
      <c r="J60979" s="169"/>
    </row>
    <row r="60980" spans="10:10" ht="13">
      <c r="J60980" s="169"/>
    </row>
    <row r="60981" spans="10:10" ht="13">
      <c r="J60981" s="169"/>
    </row>
    <row r="60982" spans="10:10" ht="13">
      <c r="J60982" s="169"/>
    </row>
    <row r="60983" spans="10:10" ht="13">
      <c r="J60983" s="169"/>
    </row>
    <row r="60984" spans="10:10" ht="13">
      <c r="J60984" s="169"/>
    </row>
    <row r="60985" spans="10:10" ht="13">
      <c r="J60985" s="169"/>
    </row>
    <row r="60986" spans="10:10" ht="13">
      <c r="J60986" s="169"/>
    </row>
    <row r="60987" spans="10:10" ht="13">
      <c r="J60987" s="169"/>
    </row>
    <row r="60988" spans="10:10" ht="13">
      <c r="J60988" s="169"/>
    </row>
    <row r="60989" spans="10:10" ht="13">
      <c r="J60989" s="169"/>
    </row>
    <row r="60990" spans="10:10" ht="13">
      <c r="J60990" s="169"/>
    </row>
    <row r="60991" spans="10:10" ht="13">
      <c r="J60991" s="169"/>
    </row>
    <row r="60992" spans="10:10" ht="13">
      <c r="J60992" s="169"/>
    </row>
    <row r="60993" spans="10:10" ht="13">
      <c r="J60993" s="169"/>
    </row>
    <row r="60994" spans="10:10" ht="13">
      <c r="J60994" s="169"/>
    </row>
    <row r="60995" spans="10:10" ht="13">
      <c r="J60995" s="169"/>
    </row>
    <row r="60996" spans="10:10" ht="13">
      <c r="J60996" s="169"/>
    </row>
    <row r="60997" spans="10:10" ht="13">
      <c r="J60997" s="169"/>
    </row>
    <row r="60998" spans="10:10" ht="13">
      <c r="J60998" s="169"/>
    </row>
    <row r="60999" spans="10:10" ht="13">
      <c r="J60999" s="169"/>
    </row>
    <row r="61000" spans="10:10" ht="13">
      <c r="J61000" s="169"/>
    </row>
    <row r="61001" spans="10:10" ht="13">
      <c r="J61001" s="169"/>
    </row>
    <row r="61002" spans="10:10" ht="13">
      <c r="J61002" s="169"/>
    </row>
    <row r="61003" spans="10:10" ht="13">
      <c r="J61003" s="169"/>
    </row>
    <row r="61004" spans="10:10" ht="13">
      <c r="J61004" s="169"/>
    </row>
    <row r="61005" spans="10:10" ht="13">
      <c r="J61005" s="169"/>
    </row>
    <row r="61006" spans="10:10" ht="13">
      <c r="J61006" s="169"/>
    </row>
    <row r="61007" spans="10:10" ht="13">
      <c r="J61007" s="169"/>
    </row>
    <row r="61008" spans="10:10" ht="13">
      <c r="J61008" s="169"/>
    </row>
    <row r="61009" spans="10:10" ht="13">
      <c r="J61009" s="169"/>
    </row>
    <row r="61010" spans="10:10" ht="13">
      <c r="J61010" s="169"/>
    </row>
    <row r="61011" spans="10:10" ht="13">
      <c r="J61011" s="169"/>
    </row>
    <row r="61012" spans="10:10" ht="13">
      <c r="J61012" s="169"/>
    </row>
    <row r="61013" spans="10:10" ht="13">
      <c r="J61013" s="169"/>
    </row>
    <row r="61014" spans="10:10" ht="13">
      <c r="J61014" s="169"/>
    </row>
    <row r="61015" spans="10:10" ht="13">
      <c r="J61015" s="169"/>
    </row>
    <row r="61016" spans="10:10" ht="13">
      <c r="J61016" s="169"/>
    </row>
    <row r="61017" spans="10:10" ht="13">
      <c r="J61017" s="169"/>
    </row>
    <row r="61018" spans="10:10" ht="13">
      <c r="J61018" s="169"/>
    </row>
    <row r="61019" spans="10:10" ht="13">
      <c r="J61019" s="169"/>
    </row>
    <row r="61020" spans="10:10" ht="13">
      <c r="J61020" s="169"/>
    </row>
    <row r="61021" spans="10:10" ht="13">
      <c r="J61021" s="169"/>
    </row>
    <row r="61022" spans="10:10" ht="13">
      <c r="J61022" s="169"/>
    </row>
    <row r="61023" spans="10:10" ht="13">
      <c r="J61023" s="169"/>
    </row>
    <row r="61024" spans="10:10" ht="13">
      <c r="J61024" s="169"/>
    </row>
    <row r="61025" spans="10:10" ht="13">
      <c r="J61025" s="169"/>
    </row>
    <row r="61026" spans="10:10" ht="13">
      <c r="J61026" s="169"/>
    </row>
    <row r="61027" spans="10:10" ht="13">
      <c r="J61027" s="169"/>
    </row>
    <row r="61028" spans="10:10" ht="13">
      <c r="J61028" s="169"/>
    </row>
    <row r="61029" spans="10:10" ht="13">
      <c r="J61029" s="169"/>
    </row>
    <row r="61030" spans="10:10" ht="13">
      <c r="J61030" s="169"/>
    </row>
    <row r="61031" spans="10:10" ht="13">
      <c r="J61031" s="169"/>
    </row>
    <row r="61032" spans="10:10" ht="13">
      <c r="J61032" s="169"/>
    </row>
    <row r="61033" spans="10:10" ht="13">
      <c r="J61033" s="169"/>
    </row>
    <row r="61034" spans="10:10" ht="13">
      <c r="J61034" s="169"/>
    </row>
    <row r="61035" spans="10:10" ht="13">
      <c r="J61035" s="169"/>
    </row>
    <row r="61036" spans="10:10" ht="13">
      <c r="J61036" s="169"/>
    </row>
    <row r="61037" spans="10:10" ht="13">
      <c r="J61037" s="169"/>
    </row>
    <row r="61038" spans="10:10" ht="13">
      <c r="J61038" s="169"/>
    </row>
    <row r="61039" spans="10:10" ht="13">
      <c r="J61039" s="169"/>
    </row>
    <row r="61040" spans="10:10" ht="13">
      <c r="J61040" s="169"/>
    </row>
    <row r="61041" spans="10:10" ht="13">
      <c r="J61041" s="169"/>
    </row>
    <row r="61042" spans="10:10" ht="13">
      <c r="J61042" s="169"/>
    </row>
    <row r="61043" spans="10:10" ht="13">
      <c r="J61043" s="169"/>
    </row>
    <row r="61044" spans="10:10" ht="13">
      <c r="J61044" s="169"/>
    </row>
    <row r="61045" spans="10:10" ht="13">
      <c r="J61045" s="169"/>
    </row>
    <row r="61046" spans="10:10" ht="13">
      <c r="J61046" s="169"/>
    </row>
    <row r="61047" spans="10:10" ht="13">
      <c r="J61047" s="169"/>
    </row>
    <row r="61048" spans="10:10" ht="13">
      <c r="J61048" s="169"/>
    </row>
    <row r="61049" spans="10:10" ht="13">
      <c r="J61049" s="169"/>
    </row>
    <row r="61050" spans="10:10" ht="13">
      <c r="J61050" s="169"/>
    </row>
    <row r="61051" spans="10:10" ht="13">
      <c r="J61051" s="169"/>
    </row>
    <row r="61052" spans="10:10" ht="13">
      <c r="J61052" s="169"/>
    </row>
    <row r="61053" spans="10:10" ht="13">
      <c r="J61053" s="169"/>
    </row>
    <row r="61054" spans="10:10" ht="13">
      <c r="J61054" s="169"/>
    </row>
    <row r="61055" spans="10:10" ht="13">
      <c r="J61055" s="169"/>
    </row>
    <row r="61056" spans="10:10" ht="13">
      <c r="J61056" s="169"/>
    </row>
    <row r="61057" spans="10:10" ht="13">
      <c r="J61057" s="169"/>
    </row>
    <row r="61058" spans="10:10" ht="13">
      <c r="J61058" s="169"/>
    </row>
    <row r="61059" spans="10:10" ht="13">
      <c r="J61059" s="169"/>
    </row>
    <row r="61060" spans="10:10" ht="13">
      <c r="J61060" s="169"/>
    </row>
    <row r="61061" spans="10:10" ht="13">
      <c r="J61061" s="169"/>
    </row>
    <row r="61062" spans="10:10" ht="13">
      <c r="J61062" s="169"/>
    </row>
    <row r="61063" spans="10:10" ht="13">
      <c r="J61063" s="169"/>
    </row>
    <row r="61064" spans="10:10" ht="13">
      <c r="J61064" s="169"/>
    </row>
    <row r="61065" spans="10:10" ht="13">
      <c r="J61065" s="169"/>
    </row>
    <row r="61066" spans="10:10" ht="13">
      <c r="J61066" s="169"/>
    </row>
    <row r="61067" spans="10:10" ht="13">
      <c r="J61067" s="169"/>
    </row>
    <row r="61068" spans="10:10" ht="13">
      <c r="J61068" s="169"/>
    </row>
    <row r="61069" spans="10:10" ht="13">
      <c r="J61069" s="169"/>
    </row>
    <row r="61070" spans="10:10" ht="13">
      <c r="J61070" s="169"/>
    </row>
    <row r="61071" spans="10:10" ht="13">
      <c r="J61071" s="169"/>
    </row>
    <row r="61072" spans="10:10" ht="13">
      <c r="J61072" s="169"/>
    </row>
    <row r="61073" spans="10:10" ht="13">
      <c r="J61073" s="169"/>
    </row>
    <row r="61074" spans="10:10" ht="13">
      <c r="J61074" s="169"/>
    </row>
    <row r="61075" spans="10:10" ht="13">
      <c r="J61075" s="169"/>
    </row>
    <row r="61076" spans="10:10" ht="13">
      <c r="J61076" s="169"/>
    </row>
    <row r="61077" spans="10:10" ht="13">
      <c r="J61077" s="169"/>
    </row>
    <row r="61078" spans="10:10" ht="13">
      <c r="J61078" s="169"/>
    </row>
    <row r="61079" spans="10:10" ht="13">
      <c r="J61079" s="169"/>
    </row>
    <row r="61080" spans="10:10" ht="13">
      <c r="J61080" s="169"/>
    </row>
    <row r="61081" spans="10:10" ht="13">
      <c r="J61081" s="169"/>
    </row>
    <row r="61082" spans="10:10" ht="13">
      <c r="J61082" s="169"/>
    </row>
    <row r="61083" spans="10:10" ht="13">
      <c r="J61083" s="169"/>
    </row>
    <row r="61084" spans="10:10" ht="13">
      <c r="J61084" s="169"/>
    </row>
    <row r="61085" spans="10:10" ht="13">
      <c r="J61085" s="169"/>
    </row>
    <row r="61086" spans="10:10" ht="13">
      <c r="J61086" s="169"/>
    </row>
    <row r="61087" spans="10:10" ht="13">
      <c r="J61087" s="169"/>
    </row>
    <row r="61088" spans="10:10" ht="13">
      <c r="J61088" s="169"/>
    </row>
    <row r="61089" spans="10:10" ht="13">
      <c r="J61089" s="169"/>
    </row>
    <row r="61090" spans="10:10" ht="13">
      <c r="J61090" s="169"/>
    </row>
    <row r="61091" spans="10:10" ht="13">
      <c r="J61091" s="169"/>
    </row>
    <row r="61092" spans="10:10" ht="13">
      <c r="J61092" s="169"/>
    </row>
    <row r="61093" spans="10:10" ht="13">
      <c r="J61093" s="169"/>
    </row>
    <row r="61094" spans="10:10" ht="13">
      <c r="J61094" s="169"/>
    </row>
    <row r="61095" spans="10:10" ht="13">
      <c r="J61095" s="169"/>
    </row>
    <row r="61096" spans="10:10" ht="13">
      <c r="J61096" s="169"/>
    </row>
    <row r="61097" spans="10:10" ht="13">
      <c r="J61097" s="169"/>
    </row>
    <row r="61098" spans="10:10" ht="13">
      <c r="J61098" s="169"/>
    </row>
    <row r="61099" spans="10:10" ht="13">
      <c r="J61099" s="169"/>
    </row>
    <row r="61100" spans="10:10" ht="13">
      <c r="J61100" s="169"/>
    </row>
    <row r="61101" spans="10:10" ht="13">
      <c r="J61101" s="169"/>
    </row>
    <row r="61102" spans="10:10" ht="13">
      <c r="J61102" s="169"/>
    </row>
    <row r="61103" spans="10:10" ht="13">
      <c r="J61103" s="169"/>
    </row>
    <row r="61104" spans="10:10" ht="13">
      <c r="J61104" s="169"/>
    </row>
    <row r="61105" spans="10:10" ht="13">
      <c r="J61105" s="169"/>
    </row>
    <row r="61106" spans="10:10" ht="13">
      <c r="J61106" s="169"/>
    </row>
    <row r="61107" spans="10:10" ht="13">
      <c r="J61107" s="169"/>
    </row>
    <row r="61108" spans="10:10" ht="13">
      <c r="J61108" s="169"/>
    </row>
    <row r="61109" spans="10:10" ht="13">
      <c r="J61109" s="169"/>
    </row>
    <row r="61110" spans="10:10" ht="13">
      <c r="J61110" s="169"/>
    </row>
    <row r="61111" spans="10:10" ht="13">
      <c r="J61111" s="169"/>
    </row>
    <row r="61112" spans="10:10" ht="13">
      <c r="J61112" s="169"/>
    </row>
    <row r="61113" spans="10:10" ht="13">
      <c r="J61113" s="169"/>
    </row>
    <row r="61114" spans="10:10" ht="13">
      <c r="J61114" s="169"/>
    </row>
    <row r="61115" spans="10:10" ht="13">
      <c r="J61115" s="169"/>
    </row>
    <row r="61116" spans="10:10" ht="13">
      <c r="J61116" s="169"/>
    </row>
    <row r="61117" spans="10:10" ht="13">
      <c r="J61117" s="169"/>
    </row>
    <row r="61118" spans="10:10" ht="13">
      <c r="J61118" s="169"/>
    </row>
    <row r="61119" spans="10:10" ht="13">
      <c r="J61119" s="169"/>
    </row>
    <row r="61120" spans="10:10" ht="13">
      <c r="J61120" s="169"/>
    </row>
    <row r="61121" spans="10:10" ht="13">
      <c r="J61121" s="169"/>
    </row>
    <row r="61122" spans="10:10" ht="13">
      <c r="J61122" s="169"/>
    </row>
    <row r="61123" spans="10:10" ht="13">
      <c r="J61123" s="169"/>
    </row>
    <row r="61124" spans="10:10" ht="13">
      <c r="J61124" s="169"/>
    </row>
    <row r="61125" spans="10:10" ht="13">
      <c r="J61125" s="169"/>
    </row>
    <row r="61126" spans="10:10" ht="13">
      <c r="J61126" s="169"/>
    </row>
    <row r="61127" spans="10:10" ht="13">
      <c r="J61127" s="169"/>
    </row>
    <row r="61128" spans="10:10" ht="13">
      <c r="J61128" s="169"/>
    </row>
    <row r="61129" spans="10:10" ht="13">
      <c r="J61129" s="169"/>
    </row>
    <row r="61130" spans="10:10" ht="13">
      <c r="J61130" s="169"/>
    </row>
    <row r="61131" spans="10:10" ht="13">
      <c r="J61131" s="169"/>
    </row>
    <row r="61132" spans="10:10" ht="13">
      <c r="J61132" s="169"/>
    </row>
    <row r="61133" spans="10:10" ht="13">
      <c r="J61133" s="169"/>
    </row>
    <row r="61134" spans="10:10" ht="13">
      <c r="J61134" s="169"/>
    </row>
    <row r="61135" spans="10:10" ht="13">
      <c r="J61135" s="169"/>
    </row>
    <row r="61136" spans="10:10" ht="13">
      <c r="J61136" s="169"/>
    </row>
    <row r="61137" spans="10:10" ht="13">
      <c r="J61137" s="169"/>
    </row>
    <row r="61138" spans="10:10" ht="13">
      <c r="J61138" s="169"/>
    </row>
    <row r="61139" spans="10:10" ht="13">
      <c r="J61139" s="169"/>
    </row>
    <row r="61140" spans="10:10" ht="13">
      <c r="J61140" s="169"/>
    </row>
    <row r="61141" spans="10:10" ht="13">
      <c r="J61141" s="169"/>
    </row>
    <row r="61142" spans="10:10" ht="13">
      <c r="J61142" s="169"/>
    </row>
    <row r="61143" spans="10:10" ht="13">
      <c r="J61143" s="169"/>
    </row>
    <row r="61144" spans="10:10" ht="13">
      <c r="J61144" s="169"/>
    </row>
    <row r="61145" spans="10:10" ht="13">
      <c r="J61145" s="169"/>
    </row>
    <row r="61146" spans="10:10" ht="13">
      <c r="J61146" s="169"/>
    </row>
    <row r="61147" spans="10:10" ht="13">
      <c r="J61147" s="169"/>
    </row>
    <row r="61148" spans="10:10" ht="13">
      <c r="J61148" s="169"/>
    </row>
    <row r="61149" spans="10:10" ht="13">
      <c r="J61149" s="169"/>
    </row>
    <row r="61150" spans="10:10" ht="13">
      <c r="J61150" s="169"/>
    </row>
    <row r="61151" spans="10:10" ht="13">
      <c r="J61151" s="169"/>
    </row>
    <row r="61152" spans="10:10" ht="13">
      <c r="J61152" s="169"/>
    </row>
    <row r="61153" spans="10:10" ht="13">
      <c r="J61153" s="169"/>
    </row>
    <row r="61154" spans="10:10" ht="13">
      <c r="J61154" s="169"/>
    </row>
    <row r="61155" spans="10:10" ht="13">
      <c r="J61155" s="169"/>
    </row>
    <row r="61156" spans="10:10" ht="13">
      <c r="J61156" s="169"/>
    </row>
    <row r="61157" spans="10:10" ht="13">
      <c r="J61157" s="169"/>
    </row>
    <row r="61158" spans="10:10" ht="13">
      <c r="J61158" s="169"/>
    </row>
    <row r="61159" spans="10:10" ht="13">
      <c r="J61159" s="169"/>
    </row>
    <row r="61160" spans="10:10" ht="13">
      <c r="J61160" s="169"/>
    </row>
    <row r="61161" spans="10:10" ht="13">
      <c r="J61161" s="169"/>
    </row>
    <row r="61162" spans="10:10" ht="13">
      <c r="J61162" s="169"/>
    </row>
    <row r="61163" spans="10:10" ht="13">
      <c r="J61163" s="169"/>
    </row>
    <row r="61164" spans="10:10" ht="13">
      <c r="J61164" s="169"/>
    </row>
    <row r="61165" spans="10:10" ht="13">
      <c r="J61165" s="169"/>
    </row>
    <row r="61166" spans="10:10" ht="13">
      <c r="J61166" s="169"/>
    </row>
    <row r="61167" spans="10:10" ht="13">
      <c r="J61167" s="169"/>
    </row>
    <row r="61168" spans="10:10" ht="13">
      <c r="J61168" s="169"/>
    </row>
    <row r="61169" spans="10:10" ht="13">
      <c r="J61169" s="169"/>
    </row>
    <row r="61170" spans="10:10" ht="13">
      <c r="J61170" s="169"/>
    </row>
    <row r="61171" spans="10:10" ht="13">
      <c r="J61171" s="169"/>
    </row>
    <row r="61172" spans="10:10" ht="13">
      <c r="J61172" s="169"/>
    </row>
    <row r="61173" spans="10:10" ht="13">
      <c r="J61173" s="169"/>
    </row>
    <row r="61174" spans="10:10" ht="13">
      <c r="J61174" s="169"/>
    </row>
    <row r="61175" spans="10:10" ht="13">
      <c r="J61175" s="169"/>
    </row>
    <row r="61176" spans="10:10" ht="13">
      <c r="J61176" s="169"/>
    </row>
    <row r="61177" spans="10:10" ht="13">
      <c r="J61177" s="169"/>
    </row>
    <row r="61178" spans="10:10" ht="13">
      <c r="J61178" s="169"/>
    </row>
    <row r="61179" spans="10:10" ht="13">
      <c r="J61179" s="169"/>
    </row>
    <row r="61180" spans="10:10" ht="13">
      <c r="J61180" s="169"/>
    </row>
    <row r="61181" spans="10:10" ht="13">
      <c r="J61181" s="169"/>
    </row>
    <row r="61182" spans="10:10" ht="13">
      <c r="J61182" s="169"/>
    </row>
    <row r="61183" spans="10:10" ht="13">
      <c r="J61183" s="169"/>
    </row>
    <row r="61184" spans="10:10" ht="13">
      <c r="J61184" s="169"/>
    </row>
    <row r="61185" spans="10:10" ht="13">
      <c r="J61185" s="169"/>
    </row>
    <row r="61186" spans="10:10" ht="13">
      <c r="J61186" s="169"/>
    </row>
    <row r="61187" spans="10:10" ht="13">
      <c r="J61187" s="169"/>
    </row>
    <row r="61188" spans="10:10" ht="13">
      <c r="J61188" s="169"/>
    </row>
    <row r="61189" spans="10:10" ht="13">
      <c r="J61189" s="169"/>
    </row>
    <row r="61190" spans="10:10" ht="13">
      <c r="J61190" s="169"/>
    </row>
    <row r="61191" spans="10:10" ht="13">
      <c r="J61191" s="169"/>
    </row>
    <row r="61192" spans="10:10" ht="13">
      <c r="J61192" s="169"/>
    </row>
    <row r="61193" spans="10:10" ht="13">
      <c r="J61193" s="169"/>
    </row>
    <row r="61194" spans="10:10" ht="13">
      <c r="J61194" s="169"/>
    </row>
    <row r="61195" spans="10:10" ht="13">
      <c r="J61195" s="169"/>
    </row>
    <row r="61196" spans="10:10" ht="13">
      <c r="J61196" s="169"/>
    </row>
    <row r="61197" spans="10:10" ht="13">
      <c r="J61197" s="169"/>
    </row>
    <row r="61198" spans="10:10" ht="13">
      <c r="J61198" s="169"/>
    </row>
    <row r="61199" spans="10:10" ht="13">
      <c r="J61199" s="169"/>
    </row>
    <row r="61200" spans="10:10" ht="13">
      <c r="J61200" s="169"/>
    </row>
    <row r="61201" spans="10:10" ht="13">
      <c r="J61201" s="169"/>
    </row>
    <row r="61202" spans="10:10" ht="13">
      <c r="J61202" s="169"/>
    </row>
    <row r="61203" spans="10:10" ht="13">
      <c r="J61203" s="169"/>
    </row>
    <row r="61204" spans="10:10" ht="13">
      <c r="J61204" s="169"/>
    </row>
    <row r="61205" spans="10:10" ht="13">
      <c r="J61205" s="169"/>
    </row>
    <row r="61206" spans="10:10" ht="13">
      <c r="J61206" s="169"/>
    </row>
    <row r="61207" spans="10:10" ht="13">
      <c r="J61207" s="169"/>
    </row>
    <row r="61208" spans="10:10" ht="13">
      <c r="J61208" s="169"/>
    </row>
    <row r="61209" spans="10:10" ht="13">
      <c r="J61209" s="169"/>
    </row>
    <row r="61210" spans="10:10" ht="13">
      <c r="J61210" s="169"/>
    </row>
    <row r="61211" spans="10:10" ht="13">
      <c r="J61211" s="169"/>
    </row>
    <row r="61212" spans="10:10" ht="13">
      <c r="J61212" s="169"/>
    </row>
    <row r="61213" spans="10:10" ht="13">
      <c r="J61213" s="169"/>
    </row>
    <row r="61214" spans="10:10" ht="13">
      <c r="J61214" s="169"/>
    </row>
    <row r="61215" spans="10:10" ht="13">
      <c r="J61215" s="169"/>
    </row>
    <row r="61216" spans="10:10" ht="13">
      <c r="J61216" s="169"/>
    </row>
    <row r="61217" spans="10:10" ht="13">
      <c r="J61217" s="169"/>
    </row>
    <row r="61218" spans="10:10" ht="13">
      <c r="J61218" s="169"/>
    </row>
    <row r="61219" spans="10:10" ht="13">
      <c r="J61219" s="169"/>
    </row>
    <row r="61220" spans="10:10" ht="13">
      <c r="J61220" s="169"/>
    </row>
    <row r="61221" spans="10:10" ht="13">
      <c r="J61221" s="169"/>
    </row>
    <row r="61222" spans="10:10" ht="13">
      <c r="J61222" s="169"/>
    </row>
    <row r="61223" spans="10:10" ht="13">
      <c r="J61223" s="169"/>
    </row>
    <row r="61224" spans="10:10" ht="13">
      <c r="J61224" s="169"/>
    </row>
    <row r="61225" spans="10:10" ht="13">
      <c r="J61225" s="169"/>
    </row>
    <row r="61226" spans="10:10" ht="13">
      <c r="J61226" s="169"/>
    </row>
    <row r="61227" spans="10:10" ht="13">
      <c r="J61227" s="169"/>
    </row>
    <row r="61228" spans="10:10" ht="13">
      <c r="J61228" s="169"/>
    </row>
    <row r="61229" spans="10:10" ht="13">
      <c r="J61229" s="169"/>
    </row>
    <row r="61230" spans="10:10" ht="13">
      <c r="J61230" s="169"/>
    </row>
    <row r="61231" spans="10:10" ht="13">
      <c r="J61231" s="169"/>
    </row>
    <row r="61232" spans="10:10" ht="13">
      <c r="J61232" s="169"/>
    </row>
    <row r="61233" spans="10:10" ht="13">
      <c r="J61233" s="169"/>
    </row>
    <row r="61234" spans="10:10" ht="13">
      <c r="J61234" s="169"/>
    </row>
    <row r="61235" spans="10:10" ht="13">
      <c r="J61235" s="169"/>
    </row>
    <row r="61236" spans="10:10" ht="13">
      <c r="J61236" s="169"/>
    </row>
    <row r="61237" spans="10:10" ht="13">
      <c r="J61237" s="169"/>
    </row>
    <row r="61238" spans="10:10" ht="13">
      <c r="J61238" s="169"/>
    </row>
    <row r="61239" spans="10:10" ht="13">
      <c r="J61239" s="169"/>
    </row>
    <row r="61240" spans="10:10" ht="13">
      <c r="J61240" s="169"/>
    </row>
    <row r="61241" spans="10:10" ht="13">
      <c r="J61241" s="169"/>
    </row>
    <row r="61242" spans="10:10" ht="13">
      <c r="J61242" s="169"/>
    </row>
    <row r="61243" spans="10:10" ht="13">
      <c r="J61243" s="169"/>
    </row>
    <row r="61244" spans="10:10" ht="13">
      <c r="J61244" s="169"/>
    </row>
    <row r="61245" spans="10:10" ht="13">
      <c r="J61245" s="169"/>
    </row>
    <row r="61246" spans="10:10" ht="13">
      <c r="J61246" s="169"/>
    </row>
    <row r="61247" spans="10:10" ht="13">
      <c r="J61247" s="169"/>
    </row>
    <row r="61248" spans="10:10" ht="13">
      <c r="J61248" s="169"/>
    </row>
    <row r="61249" spans="10:10" ht="13">
      <c r="J61249" s="169"/>
    </row>
    <row r="61250" spans="10:10" ht="13">
      <c r="J61250" s="169"/>
    </row>
    <row r="61251" spans="10:10" ht="13">
      <c r="J61251" s="169"/>
    </row>
    <row r="61252" spans="10:10" ht="13">
      <c r="J61252" s="169"/>
    </row>
    <row r="61253" spans="10:10" ht="13">
      <c r="J61253" s="169"/>
    </row>
    <row r="61254" spans="10:10" ht="13">
      <c r="J61254" s="169"/>
    </row>
    <row r="61255" spans="10:10" ht="13">
      <c r="J61255" s="169"/>
    </row>
    <row r="61256" spans="10:10" ht="13">
      <c r="J61256" s="169"/>
    </row>
    <row r="61257" spans="10:10" ht="13">
      <c r="J61257" s="169"/>
    </row>
    <row r="61258" spans="10:10" ht="13">
      <c r="J61258" s="169"/>
    </row>
    <row r="61259" spans="10:10" ht="13">
      <c r="J61259" s="169"/>
    </row>
    <row r="61260" spans="10:10" ht="13">
      <c r="J61260" s="169"/>
    </row>
    <row r="61261" spans="10:10" ht="13">
      <c r="J61261" s="169"/>
    </row>
    <row r="61262" spans="10:10" ht="13">
      <c r="J61262" s="169"/>
    </row>
    <row r="61263" spans="10:10" ht="13">
      <c r="J61263" s="169"/>
    </row>
    <row r="61264" spans="10:10" ht="13">
      <c r="J61264" s="169"/>
    </row>
    <row r="61265" spans="10:10" ht="13">
      <c r="J61265" s="169"/>
    </row>
    <row r="61266" spans="10:10" ht="13">
      <c r="J61266" s="169"/>
    </row>
    <row r="61267" spans="10:10" ht="13">
      <c r="J61267" s="169"/>
    </row>
    <row r="61268" spans="10:10" ht="13">
      <c r="J61268" s="169"/>
    </row>
    <row r="61269" spans="10:10" ht="13">
      <c r="J61269" s="169"/>
    </row>
    <row r="61270" spans="10:10" ht="13">
      <c r="J61270" s="169"/>
    </row>
    <row r="61271" spans="10:10" ht="13">
      <c r="J61271" s="169"/>
    </row>
    <row r="61272" spans="10:10" ht="13">
      <c r="J61272" s="169"/>
    </row>
    <row r="61273" spans="10:10" ht="13">
      <c r="J61273" s="169"/>
    </row>
    <row r="61274" spans="10:10" ht="13">
      <c r="J61274" s="169"/>
    </row>
    <row r="61275" spans="10:10" ht="13">
      <c r="J61275" s="169"/>
    </row>
    <row r="61276" spans="10:10" ht="13">
      <c r="J61276" s="169"/>
    </row>
    <row r="61277" spans="10:10" ht="13">
      <c r="J61277" s="169"/>
    </row>
    <row r="61278" spans="10:10" ht="13">
      <c r="J61278" s="169"/>
    </row>
    <row r="61279" spans="10:10" ht="13">
      <c r="J61279" s="169"/>
    </row>
    <row r="61280" spans="10:10" ht="13">
      <c r="J61280" s="169"/>
    </row>
    <row r="61281" spans="10:10" ht="13">
      <c r="J61281" s="169"/>
    </row>
    <row r="61282" spans="10:10" ht="13">
      <c r="J61282" s="169"/>
    </row>
    <row r="61283" spans="10:10" ht="13">
      <c r="J61283" s="169"/>
    </row>
    <row r="61284" spans="10:10" ht="13">
      <c r="J61284" s="169"/>
    </row>
    <row r="61285" spans="10:10" ht="13">
      <c r="J61285" s="169"/>
    </row>
    <row r="61286" spans="10:10" ht="13">
      <c r="J61286" s="169"/>
    </row>
    <row r="61287" spans="10:10" ht="13">
      <c r="J61287" s="169"/>
    </row>
    <row r="61288" spans="10:10" ht="13">
      <c r="J61288" s="169"/>
    </row>
    <row r="61289" spans="10:10" ht="13">
      <c r="J61289" s="169"/>
    </row>
    <row r="61290" spans="10:10" ht="13">
      <c r="J61290" s="169"/>
    </row>
    <row r="61291" spans="10:10" ht="13">
      <c r="J61291" s="169"/>
    </row>
    <row r="61292" spans="10:10" ht="13">
      <c r="J61292" s="169"/>
    </row>
    <row r="61293" spans="10:10" ht="13">
      <c r="J61293" s="169"/>
    </row>
    <row r="61294" spans="10:10" ht="13">
      <c r="J61294" s="169"/>
    </row>
    <row r="61295" spans="10:10" ht="13">
      <c r="J61295" s="169"/>
    </row>
    <row r="61296" spans="10:10" ht="13">
      <c r="J61296" s="169"/>
    </row>
    <row r="61297" spans="10:10" ht="13">
      <c r="J61297" s="169"/>
    </row>
    <row r="61298" spans="10:10" ht="13">
      <c r="J61298" s="169"/>
    </row>
    <row r="61299" spans="10:10" ht="13">
      <c r="J61299" s="169"/>
    </row>
    <row r="61300" spans="10:10" ht="13">
      <c r="J61300" s="169"/>
    </row>
    <row r="61301" spans="10:10" ht="13">
      <c r="J61301" s="169"/>
    </row>
    <row r="61302" spans="10:10" ht="13">
      <c r="J61302" s="169"/>
    </row>
    <row r="61303" spans="10:10" ht="13">
      <c r="J61303" s="169"/>
    </row>
    <row r="61304" spans="10:10" ht="13">
      <c r="J61304" s="169"/>
    </row>
    <row r="61305" spans="10:10" ht="13">
      <c r="J61305" s="169"/>
    </row>
    <row r="61306" spans="10:10" ht="13">
      <c r="J61306" s="169"/>
    </row>
    <row r="61307" spans="10:10" ht="13">
      <c r="J61307" s="169"/>
    </row>
    <row r="61308" spans="10:10" ht="13">
      <c r="J61308" s="169"/>
    </row>
    <row r="61309" spans="10:10" ht="13">
      <c r="J61309" s="169"/>
    </row>
    <row r="61310" spans="10:10" ht="13">
      <c r="J61310" s="169"/>
    </row>
    <row r="61311" spans="10:10" ht="13">
      <c r="J61311" s="169"/>
    </row>
    <row r="61312" spans="10:10" ht="13">
      <c r="J61312" s="169"/>
    </row>
    <row r="61313" spans="10:10" ht="13">
      <c r="J61313" s="169"/>
    </row>
    <row r="61314" spans="10:10" ht="13">
      <c r="J61314" s="169"/>
    </row>
    <row r="61315" spans="10:10" ht="13">
      <c r="J61315" s="169"/>
    </row>
    <row r="61316" spans="10:10" ht="13">
      <c r="J61316" s="169"/>
    </row>
    <row r="61317" spans="10:10" ht="13">
      <c r="J61317" s="169"/>
    </row>
    <row r="61318" spans="10:10" ht="13">
      <c r="J61318" s="169"/>
    </row>
    <row r="61319" spans="10:10" ht="13">
      <c r="J61319" s="169"/>
    </row>
    <row r="61320" spans="10:10" ht="13">
      <c r="J61320" s="169"/>
    </row>
    <row r="61321" spans="10:10" ht="13">
      <c r="J61321" s="169"/>
    </row>
    <row r="61322" spans="10:10" ht="13">
      <c r="J61322" s="169"/>
    </row>
    <row r="61323" spans="10:10" ht="13">
      <c r="J61323" s="169"/>
    </row>
    <row r="61324" spans="10:10" ht="13">
      <c r="J61324" s="169"/>
    </row>
    <row r="61325" spans="10:10" ht="13">
      <c r="J61325" s="169"/>
    </row>
    <row r="61326" spans="10:10" ht="13">
      <c r="J61326" s="169"/>
    </row>
    <row r="61327" spans="10:10" ht="13">
      <c r="J61327" s="169"/>
    </row>
    <row r="61328" spans="10:10" ht="13">
      <c r="J61328" s="169"/>
    </row>
    <row r="61329" spans="10:10" ht="13">
      <c r="J61329" s="169"/>
    </row>
    <row r="61330" spans="10:10" ht="13">
      <c r="J61330" s="169"/>
    </row>
    <row r="61331" spans="10:10" ht="13">
      <c r="J61331" s="169"/>
    </row>
    <row r="61332" spans="10:10" ht="13">
      <c r="J61332" s="169"/>
    </row>
    <row r="61333" spans="10:10" ht="13">
      <c r="J61333" s="169"/>
    </row>
    <row r="61334" spans="10:10" ht="13">
      <c r="J61334" s="169"/>
    </row>
    <row r="61335" spans="10:10" ht="13">
      <c r="J61335" s="169"/>
    </row>
    <row r="61336" spans="10:10" ht="13">
      <c r="J61336" s="169"/>
    </row>
    <row r="61337" spans="10:10" ht="13">
      <c r="J61337" s="169"/>
    </row>
    <row r="61338" spans="10:10" ht="13">
      <c r="J61338" s="169"/>
    </row>
    <row r="61339" spans="10:10" ht="13">
      <c r="J61339" s="169"/>
    </row>
    <row r="61340" spans="10:10" ht="13">
      <c r="J61340" s="169"/>
    </row>
    <row r="61341" spans="10:10" ht="13">
      <c r="J61341" s="169"/>
    </row>
    <row r="61342" spans="10:10" ht="13">
      <c r="J61342" s="169"/>
    </row>
    <row r="61343" spans="10:10" ht="13">
      <c r="J61343" s="169"/>
    </row>
    <row r="61344" spans="10:10" ht="13">
      <c r="J61344" s="169"/>
    </row>
    <row r="61345" spans="10:10" ht="13">
      <c r="J61345" s="169"/>
    </row>
    <row r="61346" spans="10:10" ht="13">
      <c r="J61346" s="169"/>
    </row>
    <row r="61347" spans="10:10" ht="13">
      <c r="J61347" s="169"/>
    </row>
    <row r="61348" spans="10:10" ht="13">
      <c r="J61348" s="169"/>
    </row>
    <row r="61349" spans="10:10" ht="13">
      <c r="J61349" s="169"/>
    </row>
    <row r="61350" spans="10:10" ht="13">
      <c r="J61350" s="169"/>
    </row>
    <row r="61351" spans="10:10" ht="13">
      <c r="J61351" s="169"/>
    </row>
    <row r="61352" spans="10:10" ht="13">
      <c r="J61352" s="169"/>
    </row>
    <row r="61353" spans="10:10" ht="13">
      <c r="J61353" s="169"/>
    </row>
    <row r="61354" spans="10:10" ht="13">
      <c r="J61354" s="169"/>
    </row>
    <row r="61355" spans="10:10" ht="13">
      <c r="J61355" s="169"/>
    </row>
    <row r="61356" spans="10:10" ht="13">
      <c r="J61356" s="169"/>
    </row>
    <row r="61357" spans="10:10" ht="13">
      <c r="J61357" s="169"/>
    </row>
    <row r="61358" spans="10:10" ht="13">
      <c r="J61358" s="169"/>
    </row>
    <row r="61359" spans="10:10" ht="13">
      <c r="J61359" s="169"/>
    </row>
    <row r="61360" spans="10:10" ht="13">
      <c r="J61360" s="169"/>
    </row>
    <row r="61361" spans="10:10" ht="13">
      <c r="J61361" s="169"/>
    </row>
    <row r="61362" spans="10:10" ht="13">
      <c r="J61362" s="169"/>
    </row>
    <row r="61363" spans="10:10" ht="13">
      <c r="J61363" s="169"/>
    </row>
    <row r="61364" spans="10:10" ht="13">
      <c r="J61364" s="169"/>
    </row>
    <row r="61365" spans="10:10" ht="13">
      <c r="J61365" s="169"/>
    </row>
    <row r="61366" spans="10:10" ht="13">
      <c r="J61366" s="169"/>
    </row>
    <row r="61367" spans="10:10" ht="13">
      <c r="J61367" s="169"/>
    </row>
    <row r="61368" spans="10:10" ht="13">
      <c r="J61368" s="169"/>
    </row>
    <row r="61369" spans="10:10" ht="13">
      <c r="J61369" s="169"/>
    </row>
    <row r="61370" spans="10:10" ht="13">
      <c r="J61370" s="169"/>
    </row>
    <row r="61371" spans="10:10" ht="13">
      <c r="J61371" s="169"/>
    </row>
    <row r="61372" spans="10:10" ht="13">
      <c r="J61372" s="169"/>
    </row>
    <row r="61373" spans="10:10" ht="13">
      <c r="J61373" s="169"/>
    </row>
    <row r="61374" spans="10:10" ht="13">
      <c r="J61374" s="169"/>
    </row>
    <row r="61375" spans="10:10" ht="13">
      <c r="J61375" s="169"/>
    </row>
    <row r="61376" spans="10:10" ht="13">
      <c r="J61376" s="169"/>
    </row>
    <row r="61377" spans="10:10" ht="13">
      <c r="J61377" s="169"/>
    </row>
    <row r="61378" spans="10:10" ht="13">
      <c r="J61378" s="169"/>
    </row>
    <row r="61379" spans="10:10" ht="13">
      <c r="J61379" s="169"/>
    </row>
    <row r="61380" spans="10:10" ht="13">
      <c r="J61380" s="169"/>
    </row>
    <row r="61381" spans="10:10" ht="13">
      <c r="J61381" s="169"/>
    </row>
    <row r="61382" spans="10:10" ht="13">
      <c r="J61382" s="169"/>
    </row>
    <row r="61383" spans="10:10" ht="13">
      <c r="J61383" s="169"/>
    </row>
    <row r="61384" spans="10:10" ht="13">
      <c r="J61384" s="169"/>
    </row>
    <row r="61385" spans="10:10" ht="13">
      <c r="J61385" s="169"/>
    </row>
    <row r="61386" spans="10:10" ht="13">
      <c r="J61386" s="169"/>
    </row>
    <row r="61387" spans="10:10" ht="13">
      <c r="J61387" s="169"/>
    </row>
    <row r="61388" spans="10:10" ht="13">
      <c r="J61388" s="169"/>
    </row>
    <row r="61389" spans="10:10" ht="13">
      <c r="J61389" s="169"/>
    </row>
    <row r="61390" spans="10:10" ht="13">
      <c r="J61390" s="169"/>
    </row>
    <row r="61391" spans="10:10" ht="13">
      <c r="J61391" s="169"/>
    </row>
    <row r="61392" spans="10:10" ht="13">
      <c r="J61392" s="169"/>
    </row>
    <row r="61393" spans="10:10" ht="13">
      <c r="J61393" s="169"/>
    </row>
    <row r="61394" spans="10:10" ht="13">
      <c r="J61394" s="169"/>
    </row>
    <row r="61395" spans="10:10" ht="13">
      <c r="J61395" s="169"/>
    </row>
    <row r="61396" spans="10:10" ht="13">
      <c r="J61396" s="169"/>
    </row>
    <row r="61397" spans="10:10" ht="13">
      <c r="J61397" s="169"/>
    </row>
    <row r="61398" spans="10:10" ht="13">
      <c r="J61398" s="169"/>
    </row>
    <row r="61399" spans="10:10" ht="13">
      <c r="J61399" s="169"/>
    </row>
    <row r="61400" spans="10:10" ht="13">
      <c r="J61400" s="169"/>
    </row>
    <row r="61401" spans="10:10" ht="13">
      <c r="J61401" s="169"/>
    </row>
    <row r="61402" spans="10:10" ht="13">
      <c r="J61402" s="169"/>
    </row>
    <row r="61403" spans="10:10" ht="13">
      <c r="J61403" s="169"/>
    </row>
    <row r="61404" spans="10:10" ht="13">
      <c r="J61404" s="169"/>
    </row>
    <row r="61405" spans="10:10" ht="13">
      <c r="J61405" s="169"/>
    </row>
    <row r="61406" spans="10:10" ht="13">
      <c r="J61406" s="169"/>
    </row>
    <row r="61407" spans="10:10" ht="13">
      <c r="J61407" s="169"/>
    </row>
    <row r="61408" spans="10:10" ht="13">
      <c r="J61408" s="169"/>
    </row>
    <row r="61409" spans="10:10" ht="13">
      <c r="J61409" s="169"/>
    </row>
    <row r="61410" spans="10:10" ht="13">
      <c r="J61410" s="169"/>
    </row>
    <row r="61411" spans="10:10" ht="13">
      <c r="J61411" s="169"/>
    </row>
    <row r="61412" spans="10:10" ht="13">
      <c r="J61412" s="169"/>
    </row>
    <row r="61413" spans="10:10" ht="13">
      <c r="J61413" s="169"/>
    </row>
    <row r="61414" spans="10:10" ht="13">
      <c r="J61414" s="169"/>
    </row>
    <row r="61415" spans="10:10" ht="13">
      <c r="J61415" s="169"/>
    </row>
    <row r="61416" spans="10:10" ht="13">
      <c r="J61416" s="169"/>
    </row>
    <row r="61417" spans="10:10" ht="13">
      <c r="J61417" s="169"/>
    </row>
    <row r="61418" spans="10:10" ht="13">
      <c r="J61418" s="169"/>
    </row>
    <row r="61419" spans="10:10" ht="13">
      <c r="J61419" s="169"/>
    </row>
    <row r="61420" spans="10:10" ht="13">
      <c r="J61420" s="169"/>
    </row>
    <row r="61421" spans="10:10" ht="13">
      <c r="J61421" s="169"/>
    </row>
    <row r="61422" spans="10:10" ht="13">
      <c r="J61422" s="169"/>
    </row>
    <row r="61423" spans="10:10" ht="13">
      <c r="J61423" s="169"/>
    </row>
    <row r="61424" spans="10:10" ht="13">
      <c r="J61424" s="169"/>
    </row>
    <row r="61425" spans="10:10" ht="13">
      <c r="J61425" s="169"/>
    </row>
    <row r="61426" spans="10:10" ht="13">
      <c r="J61426" s="169"/>
    </row>
    <row r="61427" spans="10:10" ht="13">
      <c r="J61427" s="169"/>
    </row>
    <row r="61428" spans="10:10" ht="13">
      <c r="J61428" s="169"/>
    </row>
    <row r="61429" spans="10:10" ht="13">
      <c r="J61429" s="169"/>
    </row>
    <row r="61430" spans="10:10" ht="13">
      <c r="J61430" s="169"/>
    </row>
    <row r="61431" spans="10:10" ht="13">
      <c r="J61431" s="169"/>
    </row>
    <row r="61432" spans="10:10" ht="13">
      <c r="J61432" s="169"/>
    </row>
    <row r="61433" spans="10:10" ht="13">
      <c r="J61433" s="169"/>
    </row>
    <row r="61434" spans="10:10" ht="13">
      <c r="J61434" s="169"/>
    </row>
    <row r="61435" spans="10:10" ht="13">
      <c r="J61435" s="169"/>
    </row>
    <row r="61436" spans="10:10" ht="13">
      <c r="J61436" s="169"/>
    </row>
    <row r="61437" spans="10:10" ht="13">
      <c r="J61437" s="169"/>
    </row>
    <row r="61438" spans="10:10" ht="13">
      <c r="J61438" s="169"/>
    </row>
    <row r="61439" spans="10:10" ht="13">
      <c r="J61439" s="169"/>
    </row>
    <row r="61440" spans="10:10" ht="13">
      <c r="J61440" s="169"/>
    </row>
    <row r="61441" spans="10:10" ht="13">
      <c r="J61441" s="169"/>
    </row>
    <row r="61442" spans="10:10" ht="13">
      <c r="J61442" s="169"/>
    </row>
    <row r="61443" spans="10:10" ht="13">
      <c r="J61443" s="169"/>
    </row>
    <row r="61444" spans="10:10" ht="13">
      <c r="J61444" s="169"/>
    </row>
    <row r="61445" spans="10:10" ht="13">
      <c r="J61445" s="169"/>
    </row>
    <row r="61446" spans="10:10" ht="13">
      <c r="J61446" s="169"/>
    </row>
    <row r="61447" spans="10:10" ht="13">
      <c r="J61447" s="169"/>
    </row>
    <row r="61448" spans="10:10" ht="13">
      <c r="J61448" s="169"/>
    </row>
    <row r="61449" spans="10:10" ht="13">
      <c r="J61449" s="169"/>
    </row>
    <row r="61450" spans="10:10" ht="13">
      <c r="J61450" s="169"/>
    </row>
    <row r="61451" spans="10:10" ht="13">
      <c r="J61451" s="169"/>
    </row>
    <row r="61452" spans="10:10" ht="13">
      <c r="J61452" s="169"/>
    </row>
    <row r="61453" spans="10:10" ht="13">
      <c r="J61453" s="169"/>
    </row>
    <row r="61454" spans="10:10" ht="13">
      <c r="J61454" s="169"/>
    </row>
    <row r="61455" spans="10:10" ht="13">
      <c r="J61455" s="169"/>
    </row>
    <row r="61456" spans="10:10" ht="13">
      <c r="J61456" s="169"/>
    </row>
    <row r="61457" spans="10:10" ht="13">
      <c r="J61457" s="169"/>
    </row>
    <row r="61458" spans="10:10" ht="13">
      <c r="J61458" s="169"/>
    </row>
    <row r="61459" spans="10:10" ht="13">
      <c r="J61459" s="169"/>
    </row>
    <row r="61460" spans="10:10" ht="13">
      <c r="J61460" s="169"/>
    </row>
    <row r="61461" spans="10:10" ht="13">
      <c r="J61461" s="169"/>
    </row>
    <row r="61462" spans="10:10" ht="13">
      <c r="J61462" s="169"/>
    </row>
    <row r="61463" spans="10:10" ht="13">
      <c r="J61463" s="169"/>
    </row>
    <row r="61464" spans="10:10" ht="13">
      <c r="J61464" s="169"/>
    </row>
    <row r="61465" spans="10:10" ht="13">
      <c r="J61465" s="169"/>
    </row>
    <row r="61466" spans="10:10" ht="13">
      <c r="J61466" s="169"/>
    </row>
    <row r="61467" spans="10:10" ht="13">
      <c r="J61467" s="169"/>
    </row>
    <row r="61468" spans="10:10" ht="13">
      <c r="J61468" s="169"/>
    </row>
    <row r="61469" spans="10:10" ht="13">
      <c r="J61469" s="169"/>
    </row>
    <row r="61470" spans="10:10" ht="13">
      <c r="J61470" s="169"/>
    </row>
    <row r="61471" spans="10:10" ht="13">
      <c r="J61471" s="169"/>
    </row>
    <row r="61472" spans="10:10" ht="13">
      <c r="J61472" s="169"/>
    </row>
    <row r="61473" spans="10:10" ht="13">
      <c r="J61473" s="169"/>
    </row>
    <row r="61474" spans="10:10" ht="13">
      <c r="J61474" s="169"/>
    </row>
    <row r="61475" spans="10:10" ht="13">
      <c r="J61475" s="169"/>
    </row>
    <row r="61476" spans="10:10" ht="13">
      <c r="J61476" s="169"/>
    </row>
    <row r="61477" spans="10:10" ht="13">
      <c r="J61477" s="169"/>
    </row>
    <row r="61478" spans="10:10" ht="13">
      <c r="J61478" s="169"/>
    </row>
    <row r="61479" spans="10:10" ht="13">
      <c r="J61479" s="169"/>
    </row>
    <row r="61480" spans="10:10" ht="13">
      <c r="J61480" s="169"/>
    </row>
    <row r="61481" spans="10:10" ht="13">
      <c r="J61481" s="169"/>
    </row>
    <row r="61482" spans="10:10" ht="13">
      <c r="J61482" s="169"/>
    </row>
    <row r="61483" spans="10:10" ht="13">
      <c r="J61483" s="169"/>
    </row>
    <row r="61484" spans="10:10" ht="13">
      <c r="J61484" s="169"/>
    </row>
    <row r="61485" spans="10:10" ht="13">
      <c r="J61485" s="169"/>
    </row>
    <row r="61486" spans="10:10" ht="13">
      <c r="J61486" s="169"/>
    </row>
    <row r="61487" spans="10:10" ht="13">
      <c r="J61487" s="169"/>
    </row>
    <row r="61488" spans="10:10" ht="13">
      <c r="J61488" s="169"/>
    </row>
    <row r="61489" spans="10:10" ht="13">
      <c r="J61489" s="169"/>
    </row>
    <row r="61490" spans="10:10" ht="13">
      <c r="J61490" s="169"/>
    </row>
    <row r="61491" spans="10:10" ht="13">
      <c r="J61491" s="169"/>
    </row>
    <row r="61492" spans="10:10" ht="13">
      <c r="J61492" s="169"/>
    </row>
    <row r="61493" spans="10:10" ht="13">
      <c r="J61493" s="169"/>
    </row>
    <row r="61494" spans="10:10" ht="13">
      <c r="J61494" s="169"/>
    </row>
    <row r="61495" spans="10:10" ht="13">
      <c r="J61495" s="169"/>
    </row>
    <row r="61496" spans="10:10" ht="13">
      <c r="J61496" s="169"/>
    </row>
    <row r="61497" spans="10:10" ht="13">
      <c r="J61497" s="169"/>
    </row>
    <row r="61498" spans="10:10" ht="13">
      <c r="J61498" s="169"/>
    </row>
    <row r="61499" spans="10:10" ht="13">
      <c r="J61499" s="169"/>
    </row>
    <row r="61500" spans="10:10" ht="13">
      <c r="J61500" s="169"/>
    </row>
    <row r="61501" spans="10:10" ht="13">
      <c r="J61501" s="169"/>
    </row>
    <row r="61502" spans="10:10" ht="13">
      <c r="J61502" s="169"/>
    </row>
    <row r="61503" spans="10:10" ht="13">
      <c r="J61503" s="169"/>
    </row>
    <row r="61504" spans="10:10" ht="13">
      <c r="J61504" s="169"/>
    </row>
    <row r="61505" spans="10:10" ht="13">
      <c r="J61505" s="169"/>
    </row>
    <row r="61506" spans="10:10" ht="13">
      <c r="J61506" s="169"/>
    </row>
    <row r="61507" spans="10:10" ht="13">
      <c r="J61507" s="169"/>
    </row>
    <row r="61508" spans="10:10" ht="13">
      <c r="J61508" s="169"/>
    </row>
    <row r="61509" spans="10:10" ht="13">
      <c r="J61509" s="169"/>
    </row>
    <row r="61510" spans="10:10" ht="13">
      <c r="J61510" s="169"/>
    </row>
    <row r="61511" spans="10:10" ht="13">
      <c r="J61511" s="169"/>
    </row>
    <row r="61512" spans="10:10" ht="13">
      <c r="J61512" s="169"/>
    </row>
    <row r="61513" spans="10:10" ht="13">
      <c r="J61513" s="169"/>
    </row>
    <row r="61514" spans="10:10" ht="13">
      <c r="J61514" s="169"/>
    </row>
    <row r="61515" spans="10:10" ht="13">
      <c r="J61515" s="169"/>
    </row>
    <row r="61516" spans="10:10" ht="13">
      <c r="J61516" s="169"/>
    </row>
    <row r="61517" spans="10:10" ht="13">
      <c r="J61517" s="169"/>
    </row>
    <row r="61518" spans="10:10" ht="13">
      <c r="J61518" s="169"/>
    </row>
    <row r="61519" spans="10:10" ht="13">
      <c r="J61519" s="169"/>
    </row>
    <row r="61520" spans="10:10" ht="13">
      <c r="J61520" s="169"/>
    </row>
    <row r="61521" spans="10:10" ht="13">
      <c r="J61521" s="169"/>
    </row>
    <row r="61522" spans="10:10" ht="13">
      <c r="J61522" s="169"/>
    </row>
    <row r="61523" spans="10:10" ht="13">
      <c r="J61523" s="169"/>
    </row>
    <row r="61524" spans="10:10" ht="13">
      <c r="J61524" s="169"/>
    </row>
    <row r="61525" spans="10:10" ht="13">
      <c r="J61525" s="169"/>
    </row>
    <row r="61526" spans="10:10" ht="13">
      <c r="J61526" s="169"/>
    </row>
    <row r="61527" spans="10:10" ht="13">
      <c r="J61527" s="169"/>
    </row>
    <row r="61528" spans="10:10" ht="13">
      <c r="J61528" s="169"/>
    </row>
    <row r="61529" spans="10:10" ht="13">
      <c r="J61529" s="169"/>
    </row>
    <row r="61530" spans="10:10" ht="13">
      <c r="J61530" s="169"/>
    </row>
    <row r="61531" spans="10:10" ht="13">
      <c r="J61531" s="169"/>
    </row>
    <row r="61532" spans="10:10" ht="13">
      <c r="J61532" s="169"/>
    </row>
    <row r="61533" spans="10:10" ht="13">
      <c r="J61533" s="169"/>
    </row>
    <row r="61534" spans="10:10" ht="13">
      <c r="J61534" s="169"/>
    </row>
    <row r="61535" spans="10:10" ht="13">
      <c r="J61535" s="169"/>
    </row>
    <row r="61536" spans="10:10" ht="13">
      <c r="J61536" s="169"/>
    </row>
    <row r="61537" spans="10:10" ht="13">
      <c r="J61537" s="169"/>
    </row>
    <row r="61538" spans="10:10" ht="13">
      <c r="J61538" s="169"/>
    </row>
    <row r="61539" spans="10:10" ht="13">
      <c r="J61539" s="169"/>
    </row>
    <row r="61540" spans="10:10" ht="13">
      <c r="J61540" s="169"/>
    </row>
    <row r="61541" spans="10:10" ht="13">
      <c r="J61541" s="169"/>
    </row>
    <row r="61542" spans="10:10" ht="13">
      <c r="J61542" s="169"/>
    </row>
    <row r="61543" spans="10:10" ht="13">
      <c r="J61543" s="169"/>
    </row>
    <row r="61544" spans="10:10" ht="13">
      <c r="J61544" s="169"/>
    </row>
    <row r="61545" spans="10:10" ht="13">
      <c r="J61545" s="169"/>
    </row>
    <row r="61546" spans="10:10" ht="13">
      <c r="J61546" s="169"/>
    </row>
    <row r="61547" spans="10:10" ht="13">
      <c r="J61547" s="169"/>
    </row>
    <row r="61548" spans="10:10" ht="13">
      <c r="J61548" s="169"/>
    </row>
    <row r="61549" spans="10:10" ht="13">
      <c r="J61549" s="169"/>
    </row>
    <row r="61550" spans="10:10" ht="13">
      <c r="J61550" s="169"/>
    </row>
    <row r="61551" spans="10:10" ht="13">
      <c r="J61551" s="169"/>
    </row>
    <row r="61552" spans="10:10" ht="13">
      <c r="J61552" s="169"/>
    </row>
    <row r="61553" spans="10:10" ht="13">
      <c r="J61553" s="169"/>
    </row>
    <row r="61554" spans="10:10" ht="13">
      <c r="J61554" s="169"/>
    </row>
    <row r="61555" spans="10:10" ht="13">
      <c r="J61555" s="169"/>
    </row>
    <row r="61556" spans="10:10" ht="13">
      <c r="J61556" s="169"/>
    </row>
    <row r="61557" spans="10:10" ht="13">
      <c r="J61557" s="169"/>
    </row>
    <row r="61558" spans="10:10" ht="13">
      <c r="J61558" s="169"/>
    </row>
    <row r="61559" spans="10:10" ht="13">
      <c r="J61559" s="169"/>
    </row>
    <row r="61560" spans="10:10" ht="13">
      <c r="J61560" s="169"/>
    </row>
    <row r="61561" spans="10:10" ht="13">
      <c r="J61561" s="169"/>
    </row>
    <row r="61562" spans="10:10" ht="13">
      <c r="J61562" s="169"/>
    </row>
    <row r="61563" spans="10:10" ht="13">
      <c r="J61563" s="169"/>
    </row>
    <row r="61564" spans="10:10" ht="13">
      <c r="J61564" s="169"/>
    </row>
    <row r="61565" spans="10:10" ht="13">
      <c r="J61565" s="169"/>
    </row>
    <row r="61566" spans="10:10" ht="13">
      <c r="J61566" s="169"/>
    </row>
    <row r="61567" spans="10:10" ht="13">
      <c r="J61567" s="169"/>
    </row>
    <row r="61568" spans="10:10" ht="13">
      <c r="J61568" s="169"/>
    </row>
    <row r="61569" spans="10:10" ht="13">
      <c r="J61569" s="169"/>
    </row>
    <row r="61570" spans="10:10" ht="13">
      <c r="J61570" s="169"/>
    </row>
    <row r="61571" spans="10:10" ht="13">
      <c r="J61571" s="169"/>
    </row>
    <row r="61572" spans="10:10" ht="13">
      <c r="J61572" s="169"/>
    </row>
    <row r="61573" spans="10:10" ht="13">
      <c r="J61573" s="169"/>
    </row>
    <row r="61574" spans="10:10" ht="13">
      <c r="J61574" s="169"/>
    </row>
    <row r="61575" spans="10:10" ht="13">
      <c r="J61575" s="169"/>
    </row>
    <row r="61576" spans="10:10" ht="13">
      <c r="J61576" s="169"/>
    </row>
    <row r="61577" spans="10:10" ht="13">
      <c r="J61577" s="169"/>
    </row>
    <row r="61578" spans="10:10" ht="13">
      <c r="J61578" s="169"/>
    </row>
    <row r="61579" spans="10:10" ht="13">
      <c r="J61579" s="169"/>
    </row>
    <row r="61580" spans="10:10" ht="13">
      <c r="J61580" s="169"/>
    </row>
    <row r="61581" spans="10:10" ht="13">
      <c r="J61581" s="169"/>
    </row>
    <row r="61582" spans="10:10" ht="13">
      <c r="J61582" s="169"/>
    </row>
    <row r="61583" spans="10:10" ht="13">
      <c r="J61583" s="169"/>
    </row>
    <row r="61584" spans="10:10" ht="13">
      <c r="J61584" s="169"/>
    </row>
    <row r="61585" spans="10:10" ht="13">
      <c r="J61585" s="169"/>
    </row>
    <row r="61586" spans="10:10" ht="13">
      <c r="J61586" s="169"/>
    </row>
    <row r="61587" spans="10:10" ht="13">
      <c r="J61587" s="169"/>
    </row>
    <row r="61588" spans="10:10" ht="13">
      <c r="J61588" s="169"/>
    </row>
    <row r="61589" spans="10:10" ht="13">
      <c r="J61589" s="169"/>
    </row>
    <row r="61590" spans="10:10" ht="13">
      <c r="J61590" s="169"/>
    </row>
    <row r="61591" spans="10:10" ht="13">
      <c r="J61591" s="169"/>
    </row>
    <row r="61592" spans="10:10" ht="13">
      <c r="J61592" s="169"/>
    </row>
    <row r="61593" spans="10:10" ht="13">
      <c r="J61593" s="169"/>
    </row>
    <row r="61594" spans="10:10" ht="13">
      <c r="J61594" s="169"/>
    </row>
    <row r="61595" spans="10:10" ht="13">
      <c r="J61595" s="169"/>
    </row>
    <row r="61596" spans="10:10" ht="13">
      <c r="J61596" s="169"/>
    </row>
    <row r="61597" spans="10:10" ht="13">
      <c r="J61597" s="169"/>
    </row>
    <row r="61598" spans="10:10" ht="13">
      <c r="J61598" s="169"/>
    </row>
    <row r="61599" spans="10:10" ht="13">
      <c r="J61599" s="169"/>
    </row>
    <row r="61600" spans="10:10" ht="13">
      <c r="J61600" s="169"/>
    </row>
    <row r="61601" spans="10:10" ht="13">
      <c r="J61601" s="169"/>
    </row>
    <row r="61602" spans="10:10" ht="13">
      <c r="J61602" s="169"/>
    </row>
    <row r="61603" spans="10:10" ht="13">
      <c r="J61603" s="169"/>
    </row>
    <row r="61604" spans="10:10" ht="13">
      <c r="J61604" s="169"/>
    </row>
    <row r="61605" spans="10:10" ht="13">
      <c r="J61605" s="169"/>
    </row>
    <row r="61606" spans="10:10" ht="13">
      <c r="J61606" s="169"/>
    </row>
    <row r="61607" spans="10:10" ht="13">
      <c r="J61607" s="169"/>
    </row>
    <row r="61608" spans="10:10" ht="13">
      <c r="J61608" s="169"/>
    </row>
    <row r="61609" spans="10:10" ht="13">
      <c r="J61609" s="169"/>
    </row>
    <row r="61610" spans="10:10" ht="13">
      <c r="J61610" s="169"/>
    </row>
    <row r="61611" spans="10:10" ht="13">
      <c r="J61611" s="169"/>
    </row>
    <row r="61612" spans="10:10" ht="13">
      <c r="J61612" s="169"/>
    </row>
    <row r="61613" spans="10:10" ht="13">
      <c r="J61613" s="169"/>
    </row>
    <row r="61614" spans="10:10" ht="13">
      <c r="J61614" s="169"/>
    </row>
    <row r="61615" spans="10:10" ht="13">
      <c r="J61615" s="169"/>
    </row>
    <row r="61616" spans="10:10" ht="13">
      <c r="J61616" s="169"/>
    </row>
    <row r="61617" spans="10:10" ht="13">
      <c r="J61617" s="169"/>
    </row>
    <row r="61618" spans="10:10" ht="13">
      <c r="J61618" s="169"/>
    </row>
    <row r="61619" spans="10:10" ht="13">
      <c r="J61619" s="169"/>
    </row>
    <row r="61620" spans="10:10" ht="13">
      <c r="J61620" s="169"/>
    </row>
    <row r="61621" spans="10:10" ht="13">
      <c r="J61621" s="169"/>
    </row>
    <row r="61622" spans="10:10" ht="13">
      <c r="J61622" s="169"/>
    </row>
    <row r="61623" spans="10:10" ht="13">
      <c r="J61623" s="169"/>
    </row>
    <row r="61624" spans="10:10" ht="13">
      <c r="J61624" s="169"/>
    </row>
    <row r="61625" spans="10:10" ht="13">
      <c r="J61625" s="169"/>
    </row>
    <row r="61626" spans="10:10" ht="13">
      <c r="J61626" s="169"/>
    </row>
    <row r="61627" spans="10:10" ht="13">
      <c r="J61627" s="169"/>
    </row>
    <row r="61628" spans="10:10" ht="13">
      <c r="J61628" s="169"/>
    </row>
    <row r="61629" spans="10:10" ht="13">
      <c r="J61629" s="169"/>
    </row>
    <row r="61630" spans="10:10" ht="13">
      <c r="J61630" s="169"/>
    </row>
    <row r="61631" spans="10:10" ht="13">
      <c r="J61631" s="169"/>
    </row>
    <row r="61632" spans="10:10" ht="13">
      <c r="J61632" s="169"/>
    </row>
    <row r="61633" spans="10:10" ht="13">
      <c r="J61633" s="169"/>
    </row>
    <row r="61634" spans="10:10" ht="13">
      <c r="J61634" s="169"/>
    </row>
    <row r="61635" spans="10:10" ht="13">
      <c r="J61635" s="169"/>
    </row>
    <row r="61636" spans="10:10" ht="13">
      <c r="J61636" s="169"/>
    </row>
    <row r="61637" spans="10:10" ht="13">
      <c r="J61637" s="169"/>
    </row>
    <row r="61638" spans="10:10" ht="13">
      <c r="J61638" s="169"/>
    </row>
    <row r="61639" spans="10:10" ht="13">
      <c r="J61639" s="169"/>
    </row>
    <row r="61640" spans="10:10" ht="13">
      <c r="J61640" s="169"/>
    </row>
    <row r="61641" spans="10:10" ht="13">
      <c r="J61641" s="169"/>
    </row>
    <row r="61642" spans="10:10" ht="13">
      <c r="J61642" s="169"/>
    </row>
    <row r="61643" spans="10:10" ht="13">
      <c r="J61643" s="169"/>
    </row>
    <row r="61644" spans="10:10" ht="13">
      <c r="J61644" s="169"/>
    </row>
    <row r="61645" spans="10:10" ht="13">
      <c r="J61645" s="169"/>
    </row>
    <row r="61646" spans="10:10" ht="13">
      <c r="J61646" s="169"/>
    </row>
    <row r="61647" spans="10:10" ht="13">
      <c r="J61647" s="169"/>
    </row>
    <row r="61648" spans="10:10" ht="13">
      <c r="J61648" s="169"/>
    </row>
    <row r="61649" spans="10:10" ht="13">
      <c r="J61649" s="169"/>
    </row>
    <row r="61650" spans="10:10" ht="13">
      <c r="J61650" s="169"/>
    </row>
    <row r="61651" spans="10:10" ht="13">
      <c r="J61651" s="169"/>
    </row>
    <row r="61652" spans="10:10" ht="13">
      <c r="J61652" s="169"/>
    </row>
    <row r="61653" spans="10:10" ht="13">
      <c r="J61653" s="169"/>
    </row>
    <row r="61654" spans="10:10" ht="13">
      <c r="J61654" s="169"/>
    </row>
    <row r="61655" spans="10:10" ht="13">
      <c r="J61655" s="169"/>
    </row>
    <row r="61656" spans="10:10" ht="13">
      <c r="J61656" s="169"/>
    </row>
    <row r="61657" spans="10:10" ht="13">
      <c r="J61657" s="169"/>
    </row>
    <row r="61658" spans="10:10" ht="13">
      <c r="J61658" s="169"/>
    </row>
    <row r="61659" spans="10:10" ht="13">
      <c r="J61659" s="169"/>
    </row>
    <row r="61660" spans="10:10" ht="13">
      <c r="J61660" s="169"/>
    </row>
    <row r="61661" spans="10:10" ht="13">
      <c r="J61661" s="169"/>
    </row>
    <row r="61662" spans="10:10" ht="13">
      <c r="J61662" s="169"/>
    </row>
    <row r="61663" spans="10:10" ht="13">
      <c r="J61663" s="169"/>
    </row>
    <row r="61664" spans="10:10" ht="13">
      <c r="J61664" s="169"/>
    </row>
    <row r="61665" spans="10:10" ht="13">
      <c r="J61665" s="169"/>
    </row>
    <row r="61666" spans="10:10" ht="13">
      <c r="J61666" s="169"/>
    </row>
    <row r="61667" spans="10:10" ht="13">
      <c r="J61667" s="169"/>
    </row>
    <row r="61668" spans="10:10" ht="13">
      <c r="J61668" s="169"/>
    </row>
    <row r="61669" spans="10:10" ht="13">
      <c r="J61669" s="169"/>
    </row>
    <row r="61670" spans="10:10" ht="13">
      <c r="J61670" s="169"/>
    </row>
    <row r="61671" spans="10:10" ht="13">
      <c r="J61671" s="169"/>
    </row>
    <row r="61672" spans="10:10" ht="13">
      <c r="J61672" s="169"/>
    </row>
    <row r="61673" spans="10:10" ht="13">
      <c r="J61673" s="169"/>
    </row>
    <row r="61674" spans="10:10" ht="13">
      <c r="J61674" s="169"/>
    </row>
    <row r="61675" spans="10:10" ht="13">
      <c r="J61675" s="169"/>
    </row>
    <row r="61676" spans="10:10" ht="13">
      <c r="J61676" s="169"/>
    </row>
    <row r="61677" spans="10:10" ht="13">
      <c r="J61677" s="169"/>
    </row>
    <row r="61678" spans="10:10" ht="13">
      <c r="J61678" s="169"/>
    </row>
    <row r="61679" spans="10:10" ht="13">
      <c r="J61679" s="169"/>
    </row>
    <row r="61680" spans="10:10" ht="13">
      <c r="J61680" s="169"/>
    </row>
    <row r="61681" spans="10:10" ht="13">
      <c r="J61681" s="169"/>
    </row>
    <row r="61682" spans="10:10" ht="13">
      <c r="J61682" s="169"/>
    </row>
    <row r="61683" spans="10:10" ht="13">
      <c r="J61683" s="169"/>
    </row>
    <row r="61684" spans="10:10" ht="13">
      <c r="J61684" s="169"/>
    </row>
    <row r="61685" spans="10:10" ht="13">
      <c r="J61685" s="169"/>
    </row>
    <row r="61686" spans="10:10" ht="13">
      <c r="J61686" s="169"/>
    </row>
    <row r="61687" spans="10:10" ht="13">
      <c r="J61687" s="169"/>
    </row>
    <row r="61688" spans="10:10" ht="13">
      <c r="J61688" s="169"/>
    </row>
    <row r="61689" spans="10:10" ht="13">
      <c r="J61689" s="169"/>
    </row>
    <row r="61690" spans="10:10" ht="13">
      <c r="J61690" s="169"/>
    </row>
    <row r="61691" spans="10:10" ht="13">
      <c r="J61691" s="169"/>
    </row>
    <row r="61692" spans="10:10" ht="13">
      <c r="J61692" s="169"/>
    </row>
    <row r="61693" spans="10:10" ht="13">
      <c r="J61693" s="169"/>
    </row>
    <row r="61694" spans="10:10" ht="13">
      <c r="J61694" s="169"/>
    </row>
    <row r="61695" spans="10:10" ht="13">
      <c r="J61695" s="169"/>
    </row>
    <row r="61696" spans="10:10" ht="13">
      <c r="J61696" s="169"/>
    </row>
    <row r="61697" spans="10:10" ht="13">
      <c r="J61697" s="169"/>
    </row>
    <row r="61698" spans="10:10" ht="13">
      <c r="J61698" s="169"/>
    </row>
    <row r="61699" spans="10:10" ht="13">
      <c r="J61699" s="169"/>
    </row>
    <row r="61700" spans="10:10" ht="13">
      <c r="J61700" s="169"/>
    </row>
    <row r="61701" spans="10:10" ht="13">
      <c r="J61701" s="169"/>
    </row>
    <row r="61702" spans="10:10" ht="13">
      <c r="J61702" s="169"/>
    </row>
    <row r="61703" spans="10:10" ht="13">
      <c r="J61703" s="169"/>
    </row>
    <row r="61704" spans="10:10" ht="13">
      <c r="J61704" s="169"/>
    </row>
    <row r="61705" spans="10:10" ht="13">
      <c r="J61705" s="169"/>
    </row>
    <row r="61706" spans="10:10" ht="13">
      <c r="J61706" s="169"/>
    </row>
    <row r="61707" spans="10:10" ht="13">
      <c r="J61707" s="169"/>
    </row>
    <row r="61708" spans="10:10" ht="13">
      <c r="J61708" s="169"/>
    </row>
    <row r="61709" spans="10:10" ht="13">
      <c r="J61709" s="169"/>
    </row>
    <row r="61710" spans="10:10" ht="13">
      <c r="J61710" s="169"/>
    </row>
    <row r="61711" spans="10:10" ht="13">
      <c r="J61711" s="169"/>
    </row>
    <row r="61712" spans="10:10" ht="13">
      <c r="J61712" s="169"/>
    </row>
    <row r="61713" spans="10:10" ht="13">
      <c r="J61713" s="169"/>
    </row>
    <row r="61714" spans="10:10" ht="13">
      <c r="J61714" s="169"/>
    </row>
    <row r="61715" spans="10:10" ht="13">
      <c r="J61715" s="169"/>
    </row>
    <row r="61716" spans="10:10" ht="13">
      <c r="J61716" s="169"/>
    </row>
    <row r="61717" spans="10:10" ht="13">
      <c r="J61717" s="169"/>
    </row>
    <row r="61718" spans="10:10" ht="13">
      <c r="J61718" s="169"/>
    </row>
    <row r="61719" spans="10:10" ht="13">
      <c r="J61719" s="169"/>
    </row>
    <row r="61720" spans="10:10" ht="13">
      <c r="J61720" s="169"/>
    </row>
    <row r="61721" spans="10:10" ht="13">
      <c r="J61721" s="169"/>
    </row>
    <row r="61722" spans="10:10" ht="13">
      <c r="J61722" s="169"/>
    </row>
    <row r="61723" spans="10:10" ht="13">
      <c r="J61723" s="169"/>
    </row>
    <row r="61724" spans="10:10" ht="13">
      <c r="J61724" s="169"/>
    </row>
    <row r="61725" spans="10:10" ht="13">
      <c r="J61725" s="169"/>
    </row>
    <row r="61726" spans="10:10" ht="13">
      <c r="J61726" s="169"/>
    </row>
    <row r="61727" spans="10:10" ht="13">
      <c r="J61727" s="169"/>
    </row>
    <row r="61728" spans="10:10" ht="13">
      <c r="J61728" s="169"/>
    </row>
    <row r="61729" spans="10:10" ht="13">
      <c r="J61729" s="169"/>
    </row>
    <row r="61730" spans="10:10" ht="13">
      <c r="J61730" s="169"/>
    </row>
    <row r="61731" spans="10:10" ht="13">
      <c r="J61731" s="169"/>
    </row>
    <row r="61732" spans="10:10" ht="13">
      <c r="J61732" s="169"/>
    </row>
    <row r="61733" spans="10:10" ht="13">
      <c r="J61733" s="169"/>
    </row>
    <row r="61734" spans="10:10" ht="13">
      <c r="J61734" s="169"/>
    </row>
    <row r="61735" spans="10:10" ht="13">
      <c r="J61735" s="169"/>
    </row>
    <row r="61736" spans="10:10" ht="13">
      <c r="J61736" s="169"/>
    </row>
    <row r="61737" spans="10:10" ht="13">
      <c r="J61737" s="169"/>
    </row>
    <row r="61738" spans="10:10" ht="13">
      <c r="J61738" s="169"/>
    </row>
    <row r="61739" spans="10:10" ht="13">
      <c r="J61739" s="169"/>
    </row>
    <row r="61740" spans="10:10" ht="13">
      <c r="J61740" s="169"/>
    </row>
    <row r="61741" spans="10:10" ht="13">
      <c r="J61741" s="169"/>
    </row>
    <row r="61742" spans="10:10" ht="13">
      <c r="J61742" s="169"/>
    </row>
    <row r="61743" spans="10:10" ht="13">
      <c r="J61743" s="169"/>
    </row>
    <row r="61744" spans="10:10" ht="13">
      <c r="J61744" s="169"/>
    </row>
    <row r="61745" spans="10:10" ht="13">
      <c r="J61745" s="169"/>
    </row>
    <row r="61746" spans="10:10" ht="13">
      <c r="J61746" s="169"/>
    </row>
    <row r="61747" spans="10:10" ht="13">
      <c r="J61747" s="169"/>
    </row>
    <row r="61748" spans="10:10" ht="13">
      <c r="J61748" s="169"/>
    </row>
    <row r="61749" spans="10:10" ht="13">
      <c r="J61749" s="169"/>
    </row>
    <row r="61750" spans="10:10" ht="13">
      <c r="J61750" s="169"/>
    </row>
    <row r="61751" spans="10:10" ht="13">
      <c r="J61751" s="169"/>
    </row>
    <row r="61752" spans="10:10" ht="13">
      <c r="J61752" s="169"/>
    </row>
    <row r="61753" spans="10:10" ht="13">
      <c r="J61753" s="169"/>
    </row>
    <row r="61754" spans="10:10" ht="13">
      <c r="J61754" s="169"/>
    </row>
    <row r="61755" spans="10:10" ht="13">
      <c r="J61755" s="169"/>
    </row>
    <row r="61756" spans="10:10" ht="13">
      <c r="J61756" s="169"/>
    </row>
    <row r="61757" spans="10:10" ht="13">
      <c r="J61757" s="169"/>
    </row>
    <row r="61758" spans="10:10" ht="13">
      <c r="J61758" s="169"/>
    </row>
    <row r="61759" spans="10:10" ht="13">
      <c r="J61759" s="169"/>
    </row>
    <row r="61760" spans="10:10" ht="13">
      <c r="J61760" s="169"/>
    </row>
    <row r="61761" spans="10:10" ht="13">
      <c r="J61761" s="169"/>
    </row>
    <row r="61762" spans="10:10" ht="13">
      <c r="J61762" s="169"/>
    </row>
    <row r="61763" spans="10:10" ht="13">
      <c r="J61763" s="169"/>
    </row>
    <row r="61764" spans="10:10" ht="13">
      <c r="J61764" s="169"/>
    </row>
    <row r="61765" spans="10:10" ht="13">
      <c r="J61765" s="169"/>
    </row>
    <row r="61766" spans="10:10" ht="13">
      <c r="J61766" s="169"/>
    </row>
    <row r="61767" spans="10:10" ht="13">
      <c r="J61767" s="169"/>
    </row>
    <row r="61768" spans="10:10" ht="13">
      <c r="J61768" s="169"/>
    </row>
    <row r="61769" spans="10:10" ht="13">
      <c r="J61769" s="169"/>
    </row>
    <row r="61770" spans="10:10" ht="13">
      <c r="J61770" s="169"/>
    </row>
    <row r="61771" spans="10:10" ht="13">
      <c r="J61771" s="169"/>
    </row>
    <row r="61772" spans="10:10" ht="13">
      <c r="J61772" s="169"/>
    </row>
    <row r="61773" spans="10:10" ht="13">
      <c r="J61773" s="169"/>
    </row>
    <row r="61774" spans="10:10" ht="13">
      <c r="J61774" s="169"/>
    </row>
    <row r="61775" spans="10:10" ht="13">
      <c r="J61775" s="169"/>
    </row>
    <row r="61776" spans="10:10" ht="13">
      <c r="J61776" s="169"/>
    </row>
    <row r="61777" spans="10:10" ht="13">
      <c r="J61777" s="169"/>
    </row>
    <row r="61778" spans="10:10" ht="13">
      <c r="J61778" s="169"/>
    </row>
    <row r="61779" spans="10:10" ht="13">
      <c r="J61779" s="169"/>
    </row>
    <row r="61780" spans="10:10" ht="13">
      <c r="J61780" s="169"/>
    </row>
    <row r="61781" spans="10:10" ht="13">
      <c r="J61781" s="169"/>
    </row>
    <row r="61782" spans="10:10" ht="13">
      <c r="J61782" s="169"/>
    </row>
    <row r="61783" spans="10:10" ht="13">
      <c r="J61783" s="169"/>
    </row>
    <row r="61784" spans="10:10" ht="13">
      <c r="J61784" s="169"/>
    </row>
    <row r="61785" spans="10:10" ht="13">
      <c r="J61785" s="169"/>
    </row>
    <row r="61786" spans="10:10" ht="13">
      <c r="J61786" s="169"/>
    </row>
    <row r="61787" spans="10:10" ht="13">
      <c r="J61787" s="169"/>
    </row>
    <row r="61788" spans="10:10" ht="13">
      <c r="J61788" s="169"/>
    </row>
    <row r="61789" spans="10:10" ht="13">
      <c r="J61789" s="169"/>
    </row>
    <row r="61790" spans="10:10" ht="13">
      <c r="J61790" s="169"/>
    </row>
    <row r="61791" spans="10:10" ht="13">
      <c r="J61791" s="169"/>
    </row>
    <row r="61792" spans="10:10" ht="13">
      <c r="J61792" s="169"/>
    </row>
    <row r="61793" spans="10:10" ht="13">
      <c r="J61793" s="169"/>
    </row>
    <row r="61794" spans="10:10" ht="13">
      <c r="J61794" s="169"/>
    </row>
    <row r="61795" spans="10:10" ht="13">
      <c r="J61795" s="169"/>
    </row>
    <row r="61796" spans="10:10" ht="13">
      <c r="J61796" s="169"/>
    </row>
    <row r="61797" spans="10:10" ht="13">
      <c r="J61797" s="169"/>
    </row>
    <row r="61798" spans="10:10" ht="13">
      <c r="J61798" s="169"/>
    </row>
    <row r="61799" spans="10:10" ht="13">
      <c r="J61799" s="169"/>
    </row>
    <row r="61800" spans="10:10" ht="13">
      <c r="J61800" s="169"/>
    </row>
    <row r="61801" spans="10:10" ht="13">
      <c r="J61801" s="169"/>
    </row>
    <row r="61802" spans="10:10" ht="13">
      <c r="J61802" s="169"/>
    </row>
    <row r="61803" spans="10:10" ht="13">
      <c r="J61803" s="169"/>
    </row>
    <row r="61804" spans="10:10" ht="13">
      <c r="J61804" s="169"/>
    </row>
    <row r="61805" spans="10:10" ht="13">
      <c r="J61805" s="169"/>
    </row>
    <row r="61806" spans="10:10" ht="13">
      <c r="J61806" s="169"/>
    </row>
    <row r="61807" spans="10:10" ht="13">
      <c r="J61807" s="169"/>
    </row>
    <row r="61808" spans="10:10" ht="13">
      <c r="J61808" s="169"/>
    </row>
    <row r="61809" spans="10:10" ht="13">
      <c r="J61809" s="169"/>
    </row>
    <row r="61810" spans="10:10" ht="13">
      <c r="J61810" s="169"/>
    </row>
    <row r="61811" spans="10:10" ht="13">
      <c r="J61811" s="169"/>
    </row>
    <row r="61812" spans="10:10" ht="13">
      <c r="J61812" s="169"/>
    </row>
    <row r="61813" spans="10:10" ht="13">
      <c r="J61813" s="169"/>
    </row>
    <row r="61814" spans="10:10" ht="13">
      <c r="J61814" s="169"/>
    </row>
    <row r="61815" spans="10:10" ht="13">
      <c r="J61815" s="169"/>
    </row>
    <row r="61816" spans="10:10" ht="13">
      <c r="J61816" s="169"/>
    </row>
    <row r="61817" spans="10:10" ht="13">
      <c r="J61817" s="169"/>
    </row>
    <row r="61818" spans="10:10" ht="13">
      <c r="J61818" s="169"/>
    </row>
    <row r="61819" spans="10:10" ht="13">
      <c r="J61819" s="169"/>
    </row>
    <row r="61820" spans="10:10" ht="13">
      <c r="J61820" s="169"/>
    </row>
    <row r="61821" spans="10:10" ht="13">
      <c r="J61821" s="169"/>
    </row>
    <row r="61822" spans="10:10" ht="13">
      <c r="J61822" s="169"/>
    </row>
    <row r="61823" spans="10:10" ht="13">
      <c r="J61823" s="169"/>
    </row>
    <row r="61824" spans="10:10" ht="13">
      <c r="J61824" s="169"/>
    </row>
    <row r="61825" spans="10:10" ht="13">
      <c r="J61825" s="169"/>
    </row>
    <row r="61826" spans="10:10" ht="13">
      <c r="J61826" s="169"/>
    </row>
    <row r="61827" spans="10:10" ht="13">
      <c r="J61827" s="169"/>
    </row>
    <row r="61828" spans="10:10" ht="13">
      <c r="J61828" s="169"/>
    </row>
    <row r="61829" spans="10:10" ht="13">
      <c r="J61829" s="169"/>
    </row>
    <row r="61830" spans="10:10" ht="13">
      <c r="J61830" s="169"/>
    </row>
    <row r="61831" spans="10:10" ht="13">
      <c r="J61831" s="169"/>
    </row>
    <row r="61832" spans="10:10" ht="13">
      <c r="J61832" s="169"/>
    </row>
    <row r="61833" spans="10:10" ht="13">
      <c r="J61833" s="169"/>
    </row>
    <row r="61834" spans="10:10" ht="13">
      <c r="J61834" s="169"/>
    </row>
    <row r="61835" spans="10:10" ht="13">
      <c r="J61835" s="169"/>
    </row>
    <row r="61836" spans="10:10" ht="13">
      <c r="J61836" s="169"/>
    </row>
    <row r="61837" spans="10:10" ht="13">
      <c r="J61837" s="169"/>
    </row>
    <row r="61838" spans="10:10" ht="13">
      <c r="J61838" s="169"/>
    </row>
    <row r="61839" spans="10:10" ht="13">
      <c r="J61839" s="169"/>
    </row>
    <row r="61840" spans="10:10" ht="13">
      <c r="J61840" s="169"/>
    </row>
    <row r="61841" spans="10:10" ht="13">
      <c r="J61841" s="169"/>
    </row>
    <row r="61842" spans="10:10" ht="13">
      <c r="J61842" s="169"/>
    </row>
    <row r="61843" spans="10:10" ht="13">
      <c r="J61843" s="169"/>
    </row>
    <row r="61844" spans="10:10" ht="13">
      <c r="J61844" s="169"/>
    </row>
    <row r="61845" spans="10:10" ht="13">
      <c r="J61845" s="169"/>
    </row>
    <row r="61846" spans="10:10" ht="13">
      <c r="J61846" s="169"/>
    </row>
    <row r="61847" spans="10:10" ht="13">
      <c r="J61847" s="169"/>
    </row>
    <row r="61848" spans="10:10" ht="13">
      <c r="J61848" s="169"/>
    </row>
    <row r="61849" spans="10:10" ht="13">
      <c r="J61849" s="169"/>
    </row>
    <row r="61850" spans="10:10" ht="13">
      <c r="J61850" s="169"/>
    </row>
    <row r="61851" spans="10:10" ht="13">
      <c r="J61851" s="169"/>
    </row>
    <row r="61852" spans="10:10" ht="13">
      <c r="J61852" s="169"/>
    </row>
    <row r="61853" spans="10:10" ht="13">
      <c r="J61853" s="169"/>
    </row>
    <row r="61854" spans="10:10" ht="13">
      <c r="J61854" s="169"/>
    </row>
    <row r="61855" spans="10:10" ht="13">
      <c r="J61855" s="169"/>
    </row>
    <row r="61856" spans="10:10" ht="13">
      <c r="J61856" s="169"/>
    </row>
    <row r="61857" spans="10:10" ht="13">
      <c r="J61857" s="169"/>
    </row>
    <row r="61858" spans="10:10" ht="13">
      <c r="J61858" s="169"/>
    </row>
    <row r="61859" spans="10:10" ht="13">
      <c r="J61859" s="169"/>
    </row>
    <row r="61860" spans="10:10" ht="13">
      <c r="J61860" s="169"/>
    </row>
    <row r="61861" spans="10:10" ht="13">
      <c r="J61861" s="169"/>
    </row>
    <row r="61862" spans="10:10" ht="13">
      <c r="J61862" s="169"/>
    </row>
    <row r="61863" spans="10:10" ht="13">
      <c r="J61863" s="169"/>
    </row>
    <row r="61864" spans="10:10" ht="13">
      <c r="J61864" s="169"/>
    </row>
    <row r="61865" spans="10:10" ht="13">
      <c r="J61865" s="169"/>
    </row>
    <row r="61866" spans="10:10" ht="13">
      <c r="J61866" s="169"/>
    </row>
    <row r="61867" spans="10:10" ht="13">
      <c r="J61867" s="169"/>
    </row>
    <row r="61868" spans="10:10" ht="13">
      <c r="J61868" s="169"/>
    </row>
    <row r="61869" spans="10:10" ht="13">
      <c r="J61869" s="169"/>
    </row>
    <row r="61870" spans="10:10" ht="13">
      <c r="J61870" s="169"/>
    </row>
    <row r="61871" spans="10:10" ht="13">
      <c r="J61871" s="169"/>
    </row>
    <row r="61872" spans="10:10" ht="13">
      <c r="J61872" s="169"/>
    </row>
    <row r="61873" spans="10:10" ht="13">
      <c r="J61873" s="169"/>
    </row>
    <row r="61874" spans="10:10" ht="13">
      <c r="J61874" s="169"/>
    </row>
    <row r="61875" spans="10:10" ht="13">
      <c r="J61875" s="169"/>
    </row>
    <row r="61876" spans="10:10" ht="13">
      <c r="J61876" s="169"/>
    </row>
    <row r="61877" spans="10:10" ht="13">
      <c r="J61877" s="169"/>
    </row>
    <row r="61878" spans="10:10" ht="13">
      <c r="J61878" s="169"/>
    </row>
    <row r="61879" spans="10:10" ht="13">
      <c r="J61879" s="169"/>
    </row>
    <row r="61880" spans="10:10" ht="13">
      <c r="J61880" s="169"/>
    </row>
    <row r="61881" spans="10:10" ht="13">
      <c r="J61881" s="169"/>
    </row>
    <row r="61882" spans="10:10" ht="13">
      <c r="J61882" s="169"/>
    </row>
    <row r="61883" spans="10:10" ht="13">
      <c r="J61883" s="169"/>
    </row>
    <row r="61884" spans="10:10" ht="13">
      <c r="J61884" s="169"/>
    </row>
    <row r="61885" spans="10:10" ht="13">
      <c r="J61885" s="169"/>
    </row>
    <row r="61886" spans="10:10" ht="13">
      <c r="J61886" s="169"/>
    </row>
    <row r="61887" spans="10:10" ht="13">
      <c r="J61887" s="169"/>
    </row>
    <row r="61888" spans="10:10" ht="13">
      <c r="J61888" s="169"/>
    </row>
    <row r="61889" spans="10:10" ht="13">
      <c r="J61889" s="169"/>
    </row>
    <row r="61890" spans="10:10" ht="13">
      <c r="J61890" s="169"/>
    </row>
    <row r="61891" spans="10:10" ht="13">
      <c r="J61891" s="169"/>
    </row>
    <row r="61892" spans="10:10" ht="13">
      <c r="J61892" s="169"/>
    </row>
    <row r="61893" spans="10:10" ht="13">
      <c r="J61893" s="169"/>
    </row>
    <row r="61894" spans="10:10" ht="13">
      <c r="J61894" s="169"/>
    </row>
    <row r="61895" spans="10:10" ht="13">
      <c r="J61895" s="169"/>
    </row>
    <row r="61896" spans="10:10" ht="13">
      <c r="J61896" s="169"/>
    </row>
    <row r="61897" spans="10:10" ht="13">
      <c r="J61897" s="169"/>
    </row>
    <row r="61898" spans="10:10" ht="13">
      <c r="J61898" s="169"/>
    </row>
    <row r="61899" spans="10:10" ht="13">
      <c r="J61899" s="169"/>
    </row>
    <row r="61900" spans="10:10" ht="13">
      <c r="J61900" s="169"/>
    </row>
    <row r="61901" spans="10:10" ht="13">
      <c r="J61901" s="169"/>
    </row>
    <row r="61902" spans="10:10" ht="13">
      <c r="J61902" s="169"/>
    </row>
    <row r="61903" spans="10:10" ht="13">
      <c r="J61903" s="169"/>
    </row>
    <row r="61904" spans="10:10" ht="13">
      <c r="J61904" s="169"/>
    </row>
    <row r="61905" spans="10:10" ht="13">
      <c r="J61905" s="169"/>
    </row>
    <row r="61906" spans="10:10" ht="13">
      <c r="J61906" s="169"/>
    </row>
    <row r="61907" spans="10:10" ht="13">
      <c r="J61907" s="169"/>
    </row>
    <row r="61908" spans="10:10" ht="13">
      <c r="J61908" s="169"/>
    </row>
    <row r="61909" spans="10:10" ht="13">
      <c r="J61909" s="169"/>
    </row>
    <row r="61910" spans="10:10" ht="13">
      <c r="J61910" s="169"/>
    </row>
    <row r="61911" spans="10:10" ht="13">
      <c r="J61911" s="169"/>
    </row>
    <row r="61912" spans="10:10" ht="13">
      <c r="J61912" s="169"/>
    </row>
    <row r="61913" spans="10:10" ht="13">
      <c r="J61913" s="169"/>
    </row>
    <row r="61914" spans="10:10" ht="13">
      <c r="J61914" s="169"/>
    </row>
    <row r="61915" spans="10:10" ht="13">
      <c r="J61915" s="169"/>
    </row>
    <row r="61916" spans="10:10" ht="13">
      <c r="J61916" s="169"/>
    </row>
    <row r="61917" spans="10:10" ht="13">
      <c r="J61917" s="169"/>
    </row>
    <row r="61918" spans="10:10" ht="13">
      <c r="J61918" s="169"/>
    </row>
    <row r="61919" spans="10:10" ht="13">
      <c r="J61919" s="169"/>
    </row>
    <row r="61920" spans="10:10" ht="13">
      <c r="J61920" s="169"/>
    </row>
    <row r="61921" spans="10:10" ht="13">
      <c r="J61921" s="169"/>
    </row>
    <row r="61922" spans="10:10" ht="13">
      <c r="J61922" s="169"/>
    </row>
    <row r="61923" spans="10:10" ht="13">
      <c r="J61923" s="169"/>
    </row>
    <row r="61924" spans="10:10" ht="13">
      <c r="J61924" s="169"/>
    </row>
    <row r="61925" spans="10:10" ht="13">
      <c r="J61925" s="169"/>
    </row>
    <row r="61926" spans="10:10" ht="13">
      <c r="J61926" s="169"/>
    </row>
    <row r="61927" spans="10:10" ht="13">
      <c r="J61927" s="169"/>
    </row>
    <row r="61928" spans="10:10" ht="13">
      <c r="J61928" s="169"/>
    </row>
    <row r="61929" spans="10:10" ht="13">
      <c r="J61929" s="169"/>
    </row>
    <row r="61930" spans="10:10" ht="13">
      <c r="J61930" s="169"/>
    </row>
    <row r="61931" spans="10:10" ht="13">
      <c r="J61931" s="169"/>
    </row>
    <row r="61932" spans="10:10" ht="13">
      <c r="J61932" s="169"/>
    </row>
    <row r="61933" spans="10:10" ht="13">
      <c r="J61933" s="169"/>
    </row>
    <row r="61934" spans="10:10" ht="13">
      <c r="J61934" s="169"/>
    </row>
    <row r="61935" spans="10:10" ht="13">
      <c r="J61935" s="169"/>
    </row>
    <row r="61936" spans="10:10" ht="13">
      <c r="J61936" s="169"/>
    </row>
    <row r="61937" spans="10:10" ht="13">
      <c r="J61937" s="169"/>
    </row>
    <row r="61938" spans="10:10" ht="13">
      <c r="J61938" s="169"/>
    </row>
    <row r="61939" spans="10:10" ht="13">
      <c r="J61939" s="169"/>
    </row>
    <row r="61940" spans="10:10" ht="13">
      <c r="J61940" s="169"/>
    </row>
    <row r="61941" spans="10:10" ht="13">
      <c r="J61941" s="169"/>
    </row>
    <row r="61942" spans="10:10" ht="13">
      <c r="J61942" s="169"/>
    </row>
    <row r="61943" spans="10:10" ht="13">
      <c r="J61943" s="169"/>
    </row>
    <row r="61944" spans="10:10" ht="13">
      <c r="J61944" s="169"/>
    </row>
    <row r="61945" spans="10:10" ht="13">
      <c r="J61945" s="169"/>
    </row>
    <row r="61946" spans="10:10" ht="13">
      <c r="J61946" s="169"/>
    </row>
    <row r="61947" spans="10:10" ht="13">
      <c r="J61947" s="169"/>
    </row>
    <row r="61948" spans="10:10" ht="13">
      <c r="J61948" s="169"/>
    </row>
    <row r="61949" spans="10:10" ht="13">
      <c r="J61949" s="169"/>
    </row>
    <row r="61950" spans="10:10" ht="13">
      <c r="J61950" s="169"/>
    </row>
    <row r="61951" spans="10:10" ht="13">
      <c r="J61951" s="169"/>
    </row>
    <row r="61952" spans="10:10" ht="13">
      <c r="J61952" s="169"/>
    </row>
    <row r="61953" spans="10:10" ht="13">
      <c r="J61953" s="169"/>
    </row>
    <row r="61954" spans="10:10" ht="13">
      <c r="J61954" s="169"/>
    </row>
    <row r="61955" spans="10:10" ht="13">
      <c r="J61955" s="169"/>
    </row>
    <row r="61956" spans="10:10" ht="13">
      <c r="J61956" s="169"/>
    </row>
    <row r="61957" spans="10:10" ht="13">
      <c r="J61957" s="169"/>
    </row>
    <row r="61958" spans="10:10" ht="13">
      <c r="J61958" s="169"/>
    </row>
    <row r="61959" spans="10:10" ht="13">
      <c r="J61959" s="169"/>
    </row>
    <row r="61960" spans="10:10" ht="13">
      <c r="J61960" s="169"/>
    </row>
    <row r="61961" spans="10:10" ht="13">
      <c r="J61961" s="169"/>
    </row>
    <row r="61962" spans="10:10" ht="13">
      <c r="J61962" s="169"/>
    </row>
    <row r="61963" spans="10:10" ht="13">
      <c r="J61963" s="169"/>
    </row>
    <row r="61964" spans="10:10" ht="13">
      <c r="J61964" s="169"/>
    </row>
    <row r="61965" spans="10:10" ht="13">
      <c r="J61965" s="169"/>
    </row>
    <row r="61966" spans="10:10" ht="13">
      <c r="J61966" s="169"/>
    </row>
    <row r="61967" spans="10:10" ht="13">
      <c r="J61967" s="169"/>
    </row>
    <row r="61968" spans="10:10" ht="13">
      <c r="J61968" s="169"/>
    </row>
    <row r="61969" spans="10:10" ht="13">
      <c r="J61969" s="169"/>
    </row>
    <row r="61970" spans="10:10" ht="13">
      <c r="J61970" s="169"/>
    </row>
    <row r="61971" spans="10:10" ht="13">
      <c r="J61971" s="169"/>
    </row>
    <row r="61972" spans="10:10" ht="13">
      <c r="J61972" s="169"/>
    </row>
    <row r="61973" spans="10:10" ht="13">
      <c r="J61973" s="169"/>
    </row>
    <row r="61974" spans="10:10" ht="13">
      <c r="J61974" s="169"/>
    </row>
    <row r="61975" spans="10:10" ht="13">
      <c r="J61975" s="169"/>
    </row>
    <row r="61976" spans="10:10" ht="13">
      <c r="J61976" s="169"/>
    </row>
    <row r="61977" spans="10:10" ht="13">
      <c r="J61977" s="169"/>
    </row>
    <row r="61978" spans="10:10" ht="13">
      <c r="J61978" s="169"/>
    </row>
    <row r="61979" spans="10:10" ht="13">
      <c r="J61979" s="169"/>
    </row>
    <row r="61980" spans="10:10" ht="13">
      <c r="J61980" s="169"/>
    </row>
    <row r="61981" spans="10:10" ht="13">
      <c r="J61981" s="169"/>
    </row>
    <row r="61982" spans="10:10" ht="13">
      <c r="J61982" s="169"/>
    </row>
    <row r="61983" spans="10:10" ht="13">
      <c r="J61983" s="169"/>
    </row>
    <row r="61984" spans="10:10" ht="13">
      <c r="J61984" s="169"/>
    </row>
    <row r="61985" spans="10:10" ht="13">
      <c r="J61985" s="169"/>
    </row>
    <row r="61986" spans="10:10" ht="13">
      <c r="J61986" s="169"/>
    </row>
    <row r="61987" spans="10:10" ht="13">
      <c r="J61987" s="169"/>
    </row>
    <row r="61988" spans="10:10" ht="13">
      <c r="J61988" s="169"/>
    </row>
    <row r="61989" spans="10:10" ht="13">
      <c r="J61989" s="169"/>
    </row>
    <row r="61990" spans="10:10" ht="13">
      <c r="J61990" s="169"/>
    </row>
    <row r="61991" spans="10:10" ht="13">
      <c r="J61991" s="169"/>
    </row>
    <row r="61992" spans="10:10" ht="13">
      <c r="J61992" s="169"/>
    </row>
    <row r="61993" spans="10:10" ht="13">
      <c r="J61993" s="169"/>
    </row>
    <row r="61994" spans="10:10" ht="13">
      <c r="J61994" s="169"/>
    </row>
    <row r="61995" spans="10:10" ht="13">
      <c r="J61995" s="169"/>
    </row>
    <row r="61996" spans="10:10" ht="13">
      <c r="J61996" s="169"/>
    </row>
    <row r="61997" spans="10:10" ht="13">
      <c r="J61997" s="169"/>
    </row>
    <row r="61998" spans="10:10" ht="13">
      <c r="J61998" s="169"/>
    </row>
    <row r="61999" spans="10:10" ht="13">
      <c r="J61999" s="169"/>
    </row>
    <row r="62000" spans="10:10" ht="13">
      <c r="J62000" s="169"/>
    </row>
    <row r="62001" spans="10:10" ht="13">
      <c r="J62001" s="169"/>
    </row>
    <row r="62002" spans="10:10" ht="13">
      <c r="J62002" s="169"/>
    </row>
    <row r="62003" spans="10:10" ht="13">
      <c r="J62003" s="169"/>
    </row>
    <row r="62004" spans="10:10" ht="13">
      <c r="J62004" s="169"/>
    </row>
    <row r="62005" spans="10:10" ht="13">
      <c r="J62005" s="169"/>
    </row>
    <row r="62006" spans="10:10" ht="13">
      <c r="J62006" s="169"/>
    </row>
    <row r="62007" spans="10:10" ht="13">
      <c r="J62007" s="169"/>
    </row>
    <row r="62008" spans="10:10" ht="13">
      <c r="J62008" s="169"/>
    </row>
    <row r="62009" spans="10:10" ht="13">
      <c r="J62009" s="169"/>
    </row>
    <row r="62010" spans="10:10" ht="13">
      <c r="J62010" s="169"/>
    </row>
    <row r="62011" spans="10:10" ht="13">
      <c r="J62011" s="169"/>
    </row>
    <row r="62012" spans="10:10" ht="13">
      <c r="J62012" s="169"/>
    </row>
    <row r="62013" spans="10:10" ht="13">
      <c r="J62013" s="169"/>
    </row>
    <row r="62014" spans="10:10" ht="13">
      <c r="J62014" s="169"/>
    </row>
    <row r="62015" spans="10:10" ht="13">
      <c r="J62015" s="169"/>
    </row>
    <row r="62016" spans="10:10" ht="13">
      <c r="J62016" s="169"/>
    </row>
    <row r="62017" spans="10:10" ht="13">
      <c r="J62017" s="169"/>
    </row>
    <row r="62018" spans="10:10" ht="13">
      <c r="J62018" s="169"/>
    </row>
    <row r="62019" spans="10:10" ht="13">
      <c r="J62019" s="169"/>
    </row>
    <row r="62020" spans="10:10" ht="13">
      <c r="J62020" s="169"/>
    </row>
    <row r="62021" spans="10:10" ht="13">
      <c r="J62021" s="169"/>
    </row>
    <row r="62022" spans="10:10" ht="13">
      <c r="J62022" s="169"/>
    </row>
    <row r="62023" spans="10:10" ht="13">
      <c r="J62023" s="169"/>
    </row>
    <row r="62024" spans="10:10" ht="13">
      <c r="J62024" s="169"/>
    </row>
    <row r="62025" spans="10:10" ht="13">
      <c r="J62025" s="169"/>
    </row>
    <row r="62026" spans="10:10" ht="13">
      <c r="J62026" s="169"/>
    </row>
    <row r="62027" spans="10:10" ht="13">
      <c r="J62027" s="169"/>
    </row>
    <row r="62028" spans="10:10" ht="13">
      <c r="J62028" s="169"/>
    </row>
    <row r="62029" spans="10:10" ht="13">
      <c r="J62029" s="169"/>
    </row>
    <row r="62030" spans="10:10" ht="13">
      <c r="J62030" s="169"/>
    </row>
    <row r="62031" spans="10:10" ht="13">
      <c r="J62031" s="169"/>
    </row>
    <row r="62032" spans="10:10" ht="13">
      <c r="J62032" s="169"/>
    </row>
    <row r="62033" spans="10:10" ht="13">
      <c r="J62033" s="169"/>
    </row>
    <row r="62034" spans="10:10" ht="13">
      <c r="J62034" s="169"/>
    </row>
    <row r="62035" spans="10:10" ht="13">
      <c r="J62035" s="169"/>
    </row>
    <row r="62036" spans="10:10" ht="13">
      <c r="J62036" s="169"/>
    </row>
    <row r="62037" spans="10:10" ht="13">
      <c r="J62037" s="169"/>
    </row>
    <row r="62038" spans="10:10" ht="13">
      <c r="J62038" s="169"/>
    </row>
    <row r="62039" spans="10:10" ht="13">
      <c r="J62039" s="169"/>
    </row>
    <row r="62040" spans="10:10" ht="13">
      <c r="J62040" s="169"/>
    </row>
    <row r="62041" spans="10:10" ht="13">
      <c r="J62041" s="169"/>
    </row>
    <row r="62042" spans="10:10" ht="13">
      <c r="J62042" s="169"/>
    </row>
    <row r="62043" spans="10:10" ht="13">
      <c r="J62043" s="169"/>
    </row>
    <row r="62044" spans="10:10" ht="13">
      <c r="J62044" s="169"/>
    </row>
    <row r="62045" spans="10:10" ht="13">
      <c r="J62045" s="169"/>
    </row>
    <row r="62046" spans="10:10" ht="13">
      <c r="J62046" s="169"/>
    </row>
    <row r="62047" spans="10:10" ht="13">
      <c r="J62047" s="169"/>
    </row>
    <row r="62048" spans="10:10" ht="13">
      <c r="J62048" s="169"/>
    </row>
    <row r="62049" spans="10:10" ht="13">
      <c r="J62049" s="169"/>
    </row>
    <row r="62050" spans="10:10" ht="13">
      <c r="J62050" s="169"/>
    </row>
    <row r="62051" spans="10:10" ht="13">
      <c r="J62051" s="169"/>
    </row>
    <row r="62052" spans="10:10" ht="13">
      <c r="J62052" s="169"/>
    </row>
    <row r="62053" spans="10:10" ht="13">
      <c r="J62053" s="169"/>
    </row>
    <row r="62054" spans="10:10" ht="13">
      <c r="J62054" s="169"/>
    </row>
    <row r="62055" spans="10:10" ht="13">
      <c r="J62055" s="169"/>
    </row>
    <row r="62056" spans="10:10" ht="13">
      <c r="J62056" s="169"/>
    </row>
    <row r="62057" spans="10:10" ht="13">
      <c r="J62057" s="169"/>
    </row>
    <row r="62058" spans="10:10" ht="13">
      <c r="J62058" s="169"/>
    </row>
    <row r="62059" spans="10:10" ht="13">
      <c r="J62059" s="169"/>
    </row>
    <row r="62060" spans="10:10" ht="13">
      <c r="J62060" s="169"/>
    </row>
    <row r="62061" spans="10:10" ht="13">
      <c r="J62061" s="169"/>
    </row>
    <row r="62062" spans="10:10" ht="13">
      <c r="J62062" s="169"/>
    </row>
    <row r="62063" spans="10:10" ht="13">
      <c r="J62063" s="169"/>
    </row>
    <row r="62064" spans="10:10" ht="13">
      <c r="J62064" s="169"/>
    </row>
    <row r="62065" spans="10:10" ht="13">
      <c r="J62065" s="169"/>
    </row>
    <row r="62066" spans="10:10" ht="13">
      <c r="J62066" s="169"/>
    </row>
    <row r="62067" spans="10:10" ht="13">
      <c r="J62067" s="169"/>
    </row>
    <row r="62068" spans="10:10" ht="13">
      <c r="J62068" s="169"/>
    </row>
    <row r="62069" spans="10:10" ht="13">
      <c r="J62069" s="169"/>
    </row>
    <row r="62070" spans="10:10" ht="13">
      <c r="J62070" s="169"/>
    </row>
    <row r="62071" spans="10:10" ht="13">
      <c r="J62071" s="169"/>
    </row>
    <row r="62072" spans="10:10" ht="13">
      <c r="J62072" s="169"/>
    </row>
    <row r="62073" spans="10:10" ht="13">
      <c r="J62073" s="169"/>
    </row>
    <row r="62074" spans="10:10" ht="13">
      <c r="J62074" s="169"/>
    </row>
    <row r="62075" spans="10:10" ht="13">
      <c r="J62075" s="169"/>
    </row>
    <row r="62076" spans="10:10" ht="13">
      <c r="J62076" s="169"/>
    </row>
    <row r="62077" spans="10:10" ht="13">
      <c r="J62077" s="169"/>
    </row>
    <row r="62078" spans="10:10" ht="13">
      <c r="J62078" s="169"/>
    </row>
    <row r="62079" spans="10:10" ht="13">
      <c r="J62079" s="169"/>
    </row>
    <row r="62080" spans="10:10" ht="13">
      <c r="J62080" s="169"/>
    </row>
    <row r="62081" spans="10:10" ht="13">
      <c r="J62081" s="169"/>
    </row>
    <row r="62082" spans="10:10" ht="13">
      <c r="J62082" s="169"/>
    </row>
    <row r="62083" spans="10:10" ht="13">
      <c r="J62083" s="169"/>
    </row>
    <row r="62084" spans="10:10" ht="13">
      <c r="J62084" s="169"/>
    </row>
    <row r="62085" spans="10:10" ht="13">
      <c r="J62085" s="169"/>
    </row>
    <row r="62086" spans="10:10" ht="13">
      <c r="J62086" s="169"/>
    </row>
    <row r="62087" spans="10:10" ht="13">
      <c r="J62087" s="169"/>
    </row>
    <row r="62088" spans="10:10" ht="13">
      <c r="J62088" s="169"/>
    </row>
    <row r="62089" spans="10:10" ht="13">
      <c r="J62089" s="169"/>
    </row>
    <row r="62090" spans="10:10" ht="13">
      <c r="J62090" s="169"/>
    </row>
    <row r="62091" spans="10:10" ht="13">
      <c r="J62091" s="169"/>
    </row>
    <row r="62092" spans="10:10" ht="13">
      <c r="J62092" s="169"/>
    </row>
    <row r="62093" spans="10:10" ht="13">
      <c r="J62093" s="169"/>
    </row>
    <row r="62094" spans="10:10" ht="13">
      <c r="J62094" s="169"/>
    </row>
    <row r="62095" spans="10:10" ht="13">
      <c r="J62095" s="169"/>
    </row>
    <row r="62096" spans="10:10" ht="13">
      <c r="J62096" s="169"/>
    </row>
    <row r="62097" spans="10:10" ht="13">
      <c r="J62097" s="169"/>
    </row>
    <row r="62098" spans="10:10" ht="13">
      <c r="J62098" s="169"/>
    </row>
    <row r="62099" spans="10:10" ht="13">
      <c r="J62099" s="169"/>
    </row>
  </sheetData>
  <phoneticPr fontId="4"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B8653-9C3C-4158-8303-96E80ABAF2B1}">
  <sheetPr>
    <tabColor theme="7"/>
  </sheetPr>
  <dimension ref="A1:F46"/>
  <sheetViews>
    <sheetView workbookViewId="0">
      <selection activeCell="F39" sqref="F39"/>
    </sheetView>
  </sheetViews>
  <sheetFormatPr defaultColWidth="9" defaultRowHeight="13"/>
  <cols>
    <col min="1" max="1" width="24" style="23" bestFit="1" customWidth="1"/>
    <col min="2" max="2" width="5" style="25" bestFit="1" customWidth="1"/>
    <col min="3" max="3" width="6.33203125" style="26" bestFit="1" customWidth="1"/>
    <col min="4" max="4" width="7.83203125" style="16" customWidth="1"/>
    <col min="5" max="5" width="13.58203125" style="16" customWidth="1"/>
    <col min="6" max="6" width="14.1640625" style="16" customWidth="1"/>
    <col min="7" max="256" width="9" style="16"/>
    <col min="257" max="257" width="24" style="16" bestFit="1" customWidth="1"/>
    <col min="258" max="258" width="5" style="16" bestFit="1" customWidth="1"/>
    <col min="259" max="259" width="6.33203125" style="16" bestFit="1" customWidth="1"/>
    <col min="260" max="260" width="7.83203125" style="16" customWidth="1"/>
    <col min="261" max="261" width="13.58203125" style="16" customWidth="1"/>
    <col min="262" max="262" width="14.1640625" style="16" customWidth="1"/>
    <col min="263" max="512" width="9" style="16"/>
    <col min="513" max="513" width="24" style="16" bestFit="1" customWidth="1"/>
    <col min="514" max="514" width="5" style="16" bestFit="1" customWidth="1"/>
    <col min="515" max="515" width="6.33203125" style="16" bestFit="1" customWidth="1"/>
    <col min="516" max="516" width="7.83203125" style="16" customWidth="1"/>
    <col min="517" max="517" width="13.58203125" style="16" customWidth="1"/>
    <col min="518" max="518" width="14.1640625" style="16" customWidth="1"/>
    <col min="519" max="768" width="9" style="16"/>
    <col min="769" max="769" width="24" style="16" bestFit="1" customWidth="1"/>
    <col min="770" max="770" width="5" style="16" bestFit="1" customWidth="1"/>
    <col min="771" max="771" width="6.33203125" style="16" bestFit="1" customWidth="1"/>
    <col min="772" max="772" width="7.83203125" style="16" customWidth="1"/>
    <col min="773" max="773" width="13.58203125" style="16" customWidth="1"/>
    <col min="774" max="774" width="14.1640625" style="16" customWidth="1"/>
    <col min="775" max="1024" width="9" style="16"/>
    <col min="1025" max="1025" width="24" style="16" bestFit="1" customWidth="1"/>
    <col min="1026" max="1026" width="5" style="16" bestFit="1" customWidth="1"/>
    <col min="1027" max="1027" width="6.33203125" style="16" bestFit="1" customWidth="1"/>
    <col min="1028" max="1028" width="7.83203125" style="16" customWidth="1"/>
    <col min="1029" max="1029" width="13.58203125" style="16" customWidth="1"/>
    <col min="1030" max="1030" width="14.1640625" style="16" customWidth="1"/>
    <col min="1031" max="1280" width="9" style="16"/>
    <col min="1281" max="1281" width="24" style="16" bestFit="1" customWidth="1"/>
    <col min="1282" max="1282" width="5" style="16" bestFit="1" customWidth="1"/>
    <col min="1283" max="1283" width="6.33203125" style="16" bestFit="1" customWidth="1"/>
    <col min="1284" max="1284" width="7.83203125" style="16" customWidth="1"/>
    <col min="1285" max="1285" width="13.58203125" style="16" customWidth="1"/>
    <col min="1286" max="1286" width="14.1640625" style="16" customWidth="1"/>
    <col min="1287" max="1536" width="9" style="16"/>
    <col min="1537" max="1537" width="24" style="16" bestFit="1" customWidth="1"/>
    <col min="1538" max="1538" width="5" style="16" bestFit="1" customWidth="1"/>
    <col min="1539" max="1539" width="6.33203125" style="16" bestFit="1" customWidth="1"/>
    <col min="1540" max="1540" width="7.83203125" style="16" customWidth="1"/>
    <col min="1541" max="1541" width="13.58203125" style="16" customWidth="1"/>
    <col min="1542" max="1542" width="14.1640625" style="16" customWidth="1"/>
    <col min="1543" max="1792" width="9" style="16"/>
    <col min="1793" max="1793" width="24" style="16" bestFit="1" customWidth="1"/>
    <col min="1794" max="1794" width="5" style="16" bestFit="1" customWidth="1"/>
    <col min="1795" max="1795" width="6.33203125" style="16" bestFit="1" customWidth="1"/>
    <col min="1796" max="1796" width="7.83203125" style="16" customWidth="1"/>
    <col min="1797" max="1797" width="13.58203125" style="16" customWidth="1"/>
    <col min="1798" max="1798" width="14.1640625" style="16" customWidth="1"/>
    <col min="1799" max="2048" width="9" style="16"/>
    <col min="2049" max="2049" width="24" style="16" bestFit="1" customWidth="1"/>
    <col min="2050" max="2050" width="5" style="16" bestFit="1" customWidth="1"/>
    <col min="2051" max="2051" width="6.33203125" style="16" bestFit="1" customWidth="1"/>
    <col min="2052" max="2052" width="7.83203125" style="16" customWidth="1"/>
    <col min="2053" max="2053" width="13.58203125" style="16" customWidth="1"/>
    <col min="2054" max="2054" width="14.1640625" style="16" customWidth="1"/>
    <col min="2055" max="2304" width="9" style="16"/>
    <col min="2305" max="2305" width="24" style="16" bestFit="1" customWidth="1"/>
    <col min="2306" max="2306" width="5" style="16" bestFit="1" customWidth="1"/>
    <col min="2307" max="2307" width="6.33203125" style="16" bestFit="1" customWidth="1"/>
    <col min="2308" max="2308" width="7.83203125" style="16" customWidth="1"/>
    <col min="2309" max="2309" width="13.58203125" style="16" customWidth="1"/>
    <col min="2310" max="2310" width="14.1640625" style="16" customWidth="1"/>
    <col min="2311" max="2560" width="9" style="16"/>
    <col min="2561" max="2561" width="24" style="16" bestFit="1" customWidth="1"/>
    <col min="2562" max="2562" width="5" style="16" bestFit="1" customWidth="1"/>
    <col min="2563" max="2563" width="6.33203125" style="16" bestFit="1" customWidth="1"/>
    <col min="2564" max="2564" width="7.83203125" style="16" customWidth="1"/>
    <col min="2565" max="2565" width="13.58203125" style="16" customWidth="1"/>
    <col min="2566" max="2566" width="14.1640625" style="16" customWidth="1"/>
    <col min="2567" max="2816" width="9" style="16"/>
    <col min="2817" max="2817" width="24" style="16" bestFit="1" customWidth="1"/>
    <col min="2818" max="2818" width="5" style="16" bestFit="1" customWidth="1"/>
    <col min="2819" max="2819" width="6.33203125" style="16" bestFit="1" customWidth="1"/>
    <col min="2820" max="2820" width="7.83203125" style="16" customWidth="1"/>
    <col min="2821" max="2821" width="13.58203125" style="16" customWidth="1"/>
    <col min="2822" max="2822" width="14.1640625" style="16" customWidth="1"/>
    <col min="2823" max="3072" width="9" style="16"/>
    <col min="3073" max="3073" width="24" style="16" bestFit="1" customWidth="1"/>
    <col min="3074" max="3074" width="5" style="16" bestFit="1" customWidth="1"/>
    <col min="3075" max="3075" width="6.33203125" style="16" bestFit="1" customWidth="1"/>
    <col min="3076" max="3076" width="7.83203125" style="16" customWidth="1"/>
    <col min="3077" max="3077" width="13.58203125" style="16" customWidth="1"/>
    <col min="3078" max="3078" width="14.1640625" style="16" customWidth="1"/>
    <col min="3079" max="3328" width="9" style="16"/>
    <col min="3329" max="3329" width="24" style="16" bestFit="1" customWidth="1"/>
    <col min="3330" max="3330" width="5" style="16" bestFit="1" customWidth="1"/>
    <col min="3331" max="3331" width="6.33203125" style="16" bestFit="1" customWidth="1"/>
    <col min="3332" max="3332" width="7.83203125" style="16" customWidth="1"/>
    <col min="3333" max="3333" width="13.58203125" style="16" customWidth="1"/>
    <col min="3334" max="3334" width="14.1640625" style="16" customWidth="1"/>
    <col min="3335" max="3584" width="9" style="16"/>
    <col min="3585" max="3585" width="24" style="16" bestFit="1" customWidth="1"/>
    <col min="3586" max="3586" width="5" style="16" bestFit="1" customWidth="1"/>
    <col min="3587" max="3587" width="6.33203125" style="16" bestFit="1" customWidth="1"/>
    <col min="3588" max="3588" width="7.83203125" style="16" customWidth="1"/>
    <col min="3589" max="3589" width="13.58203125" style="16" customWidth="1"/>
    <col min="3590" max="3590" width="14.1640625" style="16" customWidth="1"/>
    <col min="3591" max="3840" width="9" style="16"/>
    <col min="3841" max="3841" width="24" style="16" bestFit="1" customWidth="1"/>
    <col min="3842" max="3842" width="5" style="16" bestFit="1" customWidth="1"/>
    <col min="3843" max="3843" width="6.33203125" style="16" bestFit="1" customWidth="1"/>
    <col min="3844" max="3844" width="7.83203125" style="16" customWidth="1"/>
    <col min="3845" max="3845" width="13.58203125" style="16" customWidth="1"/>
    <col min="3846" max="3846" width="14.1640625" style="16" customWidth="1"/>
    <col min="3847" max="4096" width="9" style="16"/>
    <col min="4097" max="4097" width="24" style="16" bestFit="1" customWidth="1"/>
    <col min="4098" max="4098" width="5" style="16" bestFit="1" customWidth="1"/>
    <col min="4099" max="4099" width="6.33203125" style="16" bestFit="1" customWidth="1"/>
    <col min="4100" max="4100" width="7.83203125" style="16" customWidth="1"/>
    <col min="4101" max="4101" width="13.58203125" style="16" customWidth="1"/>
    <col min="4102" max="4102" width="14.1640625" style="16" customWidth="1"/>
    <col min="4103" max="4352" width="9" style="16"/>
    <col min="4353" max="4353" width="24" style="16" bestFit="1" customWidth="1"/>
    <col min="4354" max="4354" width="5" style="16" bestFit="1" customWidth="1"/>
    <col min="4355" max="4355" width="6.33203125" style="16" bestFit="1" customWidth="1"/>
    <col min="4356" max="4356" width="7.83203125" style="16" customWidth="1"/>
    <col min="4357" max="4357" width="13.58203125" style="16" customWidth="1"/>
    <col min="4358" max="4358" width="14.1640625" style="16" customWidth="1"/>
    <col min="4359" max="4608" width="9" style="16"/>
    <col min="4609" max="4609" width="24" style="16" bestFit="1" customWidth="1"/>
    <col min="4610" max="4610" width="5" style="16" bestFit="1" customWidth="1"/>
    <col min="4611" max="4611" width="6.33203125" style="16" bestFit="1" customWidth="1"/>
    <col min="4612" max="4612" width="7.83203125" style="16" customWidth="1"/>
    <col min="4613" max="4613" width="13.58203125" style="16" customWidth="1"/>
    <col min="4614" max="4614" width="14.1640625" style="16" customWidth="1"/>
    <col min="4615" max="4864" width="9" style="16"/>
    <col min="4865" max="4865" width="24" style="16" bestFit="1" customWidth="1"/>
    <col min="4866" max="4866" width="5" style="16" bestFit="1" customWidth="1"/>
    <col min="4867" max="4867" width="6.33203125" style="16" bestFit="1" customWidth="1"/>
    <col min="4868" max="4868" width="7.83203125" style="16" customWidth="1"/>
    <col min="4869" max="4869" width="13.58203125" style="16" customWidth="1"/>
    <col min="4870" max="4870" width="14.1640625" style="16" customWidth="1"/>
    <col min="4871" max="5120" width="9" style="16"/>
    <col min="5121" max="5121" width="24" style="16" bestFit="1" customWidth="1"/>
    <col min="5122" max="5122" width="5" style="16" bestFit="1" customWidth="1"/>
    <col min="5123" max="5123" width="6.33203125" style="16" bestFit="1" customWidth="1"/>
    <col min="5124" max="5124" width="7.83203125" style="16" customWidth="1"/>
    <col min="5125" max="5125" width="13.58203125" style="16" customWidth="1"/>
    <col min="5126" max="5126" width="14.1640625" style="16" customWidth="1"/>
    <col min="5127" max="5376" width="9" style="16"/>
    <col min="5377" max="5377" width="24" style="16" bestFit="1" customWidth="1"/>
    <col min="5378" max="5378" width="5" style="16" bestFit="1" customWidth="1"/>
    <col min="5379" max="5379" width="6.33203125" style="16" bestFit="1" customWidth="1"/>
    <col min="5380" max="5380" width="7.83203125" style="16" customWidth="1"/>
    <col min="5381" max="5381" width="13.58203125" style="16" customWidth="1"/>
    <col min="5382" max="5382" width="14.1640625" style="16" customWidth="1"/>
    <col min="5383" max="5632" width="9" style="16"/>
    <col min="5633" max="5633" width="24" style="16" bestFit="1" customWidth="1"/>
    <col min="5634" max="5634" width="5" style="16" bestFit="1" customWidth="1"/>
    <col min="5635" max="5635" width="6.33203125" style="16" bestFit="1" customWidth="1"/>
    <col min="5636" max="5636" width="7.83203125" style="16" customWidth="1"/>
    <col min="5637" max="5637" width="13.58203125" style="16" customWidth="1"/>
    <col min="5638" max="5638" width="14.1640625" style="16" customWidth="1"/>
    <col min="5639" max="5888" width="9" style="16"/>
    <col min="5889" max="5889" width="24" style="16" bestFit="1" customWidth="1"/>
    <col min="5890" max="5890" width="5" style="16" bestFit="1" customWidth="1"/>
    <col min="5891" max="5891" width="6.33203125" style="16" bestFit="1" customWidth="1"/>
    <col min="5892" max="5892" width="7.83203125" style="16" customWidth="1"/>
    <col min="5893" max="5893" width="13.58203125" style="16" customWidth="1"/>
    <col min="5894" max="5894" width="14.1640625" style="16" customWidth="1"/>
    <col min="5895" max="6144" width="9" style="16"/>
    <col min="6145" max="6145" width="24" style="16" bestFit="1" customWidth="1"/>
    <col min="6146" max="6146" width="5" style="16" bestFit="1" customWidth="1"/>
    <col min="6147" max="6147" width="6.33203125" style="16" bestFit="1" customWidth="1"/>
    <col min="6148" max="6148" width="7.83203125" style="16" customWidth="1"/>
    <col min="6149" max="6149" width="13.58203125" style="16" customWidth="1"/>
    <col min="6150" max="6150" width="14.1640625" style="16" customWidth="1"/>
    <col min="6151" max="6400" width="9" style="16"/>
    <col min="6401" max="6401" width="24" style="16" bestFit="1" customWidth="1"/>
    <col min="6402" max="6402" width="5" style="16" bestFit="1" customWidth="1"/>
    <col min="6403" max="6403" width="6.33203125" style="16" bestFit="1" customWidth="1"/>
    <col min="6404" max="6404" width="7.83203125" style="16" customWidth="1"/>
    <col min="6405" max="6405" width="13.58203125" style="16" customWidth="1"/>
    <col min="6406" max="6406" width="14.1640625" style="16" customWidth="1"/>
    <col min="6407" max="6656" width="9" style="16"/>
    <col min="6657" max="6657" width="24" style="16" bestFit="1" customWidth="1"/>
    <col min="6658" max="6658" width="5" style="16" bestFit="1" customWidth="1"/>
    <col min="6659" max="6659" width="6.33203125" style="16" bestFit="1" customWidth="1"/>
    <col min="6660" max="6660" width="7.83203125" style="16" customWidth="1"/>
    <col min="6661" max="6661" width="13.58203125" style="16" customWidth="1"/>
    <col min="6662" max="6662" width="14.1640625" style="16" customWidth="1"/>
    <col min="6663" max="6912" width="9" style="16"/>
    <col min="6913" max="6913" width="24" style="16" bestFit="1" customWidth="1"/>
    <col min="6914" max="6914" width="5" style="16" bestFit="1" customWidth="1"/>
    <col min="6915" max="6915" width="6.33203125" style="16" bestFit="1" customWidth="1"/>
    <col min="6916" max="6916" width="7.83203125" style="16" customWidth="1"/>
    <col min="6917" max="6917" width="13.58203125" style="16" customWidth="1"/>
    <col min="6918" max="6918" width="14.1640625" style="16" customWidth="1"/>
    <col min="6919" max="7168" width="9" style="16"/>
    <col min="7169" max="7169" width="24" style="16" bestFit="1" customWidth="1"/>
    <col min="7170" max="7170" width="5" style="16" bestFit="1" customWidth="1"/>
    <col min="7171" max="7171" width="6.33203125" style="16" bestFit="1" customWidth="1"/>
    <col min="7172" max="7172" width="7.83203125" style="16" customWidth="1"/>
    <col min="7173" max="7173" width="13.58203125" style="16" customWidth="1"/>
    <col min="7174" max="7174" width="14.1640625" style="16" customWidth="1"/>
    <col min="7175" max="7424" width="9" style="16"/>
    <col min="7425" max="7425" width="24" style="16" bestFit="1" customWidth="1"/>
    <col min="7426" max="7426" width="5" style="16" bestFit="1" customWidth="1"/>
    <col min="7427" max="7427" width="6.33203125" style="16" bestFit="1" customWidth="1"/>
    <col min="7428" max="7428" width="7.83203125" style="16" customWidth="1"/>
    <col min="7429" max="7429" width="13.58203125" style="16" customWidth="1"/>
    <col min="7430" max="7430" width="14.1640625" style="16" customWidth="1"/>
    <col min="7431" max="7680" width="9" style="16"/>
    <col min="7681" max="7681" width="24" style="16" bestFit="1" customWidth="1"/>
    <col min="7682" max="7682" width="5" style="16" bestFit="1" customWidth="1"/>
    <col min="7683" max="7683" width="6.33203125" style="16" bestFit="1" customWidth="1"/>
    <col min="7684" max="7684" width="7.83203125" style="16" customWidth="1"/>
    <col min="7685" max="7685" width="13.58203125" style="16" customWidth="1"/>
    <col min="7686" max="7686" width="14.1640625" style="16" customWidth="1"/>
    <col min="7687" max="7936" width="9" style="16"/>
    <col min="7937" max="7937" width="24" style="16" bestFit="1" customWidth="1"/>
    <col min="7938" max="7938" width="5" style="16" bestFit="1" customWidth="1"/>
    <col min="7939" max="7939" width="6.33203125" style="16" bestFit="1" customWidth="1"/>
    <col min="7940" max="7940" width="7.83203125" style="16" customWidth="1"/>
    <col min="7941" max="7941" width="13.58203125" style="16" customWidth="1"/>
    <col min="7942" max="7942" width="14.1640625" style="16" customWidth="1"/>
    <col min="7943" max="8192" width="9" style="16"/>
    <col min="8193" max="8193" width="24" style="16" bestFit="1" customWidth="1"/>
    <col min="8194" max="8194" width="5" style="16" bestFit="1" customWidth="1"/>
    <col min="8195" max="8195" width="6.33203125" style="16" bestFit="1" customWidth="1"/>
    <col min="8196" max="8196" width="7.83203125" style="16" customWidth="1"/>
    <col min="8197" max="8197" width="13.58203125" style="16" customWidth="1"/>
    <col min="8198" max="8198" width="14.1640625" style="16" customWidth="1"/>
    <col min="8199" max="8448" width="9" style="16"/>
    <col min="8449" max="8449" width="24" style="16" bestFit="1" customWidth="1"/>
    <col min="8450" max="8450" width="5" style="16" bestFit="1" customWidth="1"/>
    <col min="8451" max="8451" width="6.33203125" style="16" bestFit="1" customWidth="1"/>
    <col min="8452" max="8452" width="7.83203125" style="16" customWidth="1"/>
    <col min="8453" max="8453" width="13.58203125" style="16" customWidth="1"/>
    <col min="8454" max="8454" width="14.1640625" style="16" customWidth="1"/>
    <col min="8455" max="8704" width="9" style="16"/>
    <col min="8705" max="8705" width="24" style="16" bestFit="1" customWidth="1"/>
    <col min="8706" max="8706" width="5" style="16" bestFit="1" customWidth="1"/>
    <col min="8707" max="8707" width="6.33203125" style="16" bestFit="1" customWidth="1"/>
    <col min="8708" max="8708" width="7.83203125" style="16" customWidth="1"/>
    <col min="8709" max="8709" width="13.58203125" style="16" customWidth="1"/>
    <col min="8710" max="8710" width="14.1640625" style="16" customWidth="1"/>
    <col min="8711" max="8960" width="9" style="16"/>
    <col min="8961" max="8961" width="24" style="16" bestFit="1" customWidth="1"/>
    <col min="8962" max="8962" width="5" style="16" bestFit="1" customWidth="1"/>
    <col min="8963" max="8963" width="6.33203125" style="16" bestFit="1" customWidth="1"/>
    <col min="8964" max="8964" width="7.83203125" style="16" customWidth="1"/>
    <col min="8965" max="8965" width="13.58203125" style="16" customWidth="1"/>
    <col min="8966" max="8966" width="14.1640625" style="16" customWidth="1"/>
    <col min="8967" max="9216" width="9" style="16"/>
    <col min="9217" max="9217" width="24" style="16" bestFit="1" customWidth="1"/>
    <col min="9218" max="9218" width="5" style="16" bestFit="1" customWidth="1"/>
    <col min="9219" max="9219" width="6.33203125" style="16" bestFit="1" customWidth="1"/>
    <col min="9220" max="9220" width="7.83203125" style="16" customWidth="1"/>
    <col min="9221" max="9221" width="13.58203125" style="16" customWidth="1"/>
    <col min="9222" max="9222" width="14.1640625" style="16" customWidth="1"/>
    <col min="9223" max="9472" width="9" style="16"/>
    <col min="9473" max="9473" width="24" style="16" bestFit="1" customWidth="1"/>
    <col min="9474" max="9474" width="5" style="16" bestFit="1" customWidth="1"/>
    <col min="9475" max="9475" width="6.33203125" style="16" bestFit="1" customWidth="1"/>
    <col min="9476" max="9476" width="7.83203125" style="16" customWidth="1"/>
    <col min="9477" max="9477" width="13.58203125" style="16" customWidth="1"/>
    <col min="9478" max="9478" width="14.1640625" style="16" customWidth="1"/>
    <col min="9479" max="9728" width="9" style="16"/>
    <col min="9729" max="9729" width="24" style="16" bestFit="1" customWidth="1"/>
    <col min="9730" max="9730" width="5" style="16" bestFit="1" customWidth="1"/>
    <col min="9731" max="9731" width="6.33203125" style="16" bestFit="1" customWidth="1"/>
    <col min="9732" max="9732" width="7.83203125" style="16" customWidth="1"/>
    <col min="9733" max="9733" width="13.58203125" style="16" customWidth="1"/>
    <col min="9734" max="9734" width="14.1640625" style="16" customWidth="1"/>
    <col min="9735" max="9984" width="9" style="16"/>
    <col min="9985" max="9985" width="24" style="16" bestFit="1" customWidth="1"/>
    <col min="9986" max="9986" width="5" style="16" bestFit="1" customWidth="1"/>
    <col min="9987" max="9987" width="6.33203125" style="16" bestFit="1" customWidth="1"/>
    <col min="9988" max="9988" width="7.83203125" style="16" customWidth="1"/>
    <col min="9989" max="9989" width="13.58203125" style="16" customWidth="1"/>
    <col min="9990" max="9990" width="14.1640625" style="16" customWidth="1"/>
    <col min="9991" max="10240" width="9" style="16"/>
    <col min="10241" max="10241" width="24" style="16" bestFit="1" customWidth="1"/>
    <col min="10242" max="10242" width="5" style="16" bestFit="1" customWidth="1"/>
    <col min="10243" max="10243" width="6.33203125" style="16" bestFit="1" customWidth="1"/>
    <col min="10244" max="10244" width="7.83203125" style="16" customWidth="1"/>
    <col min="10245" max="10245" width="13.58203125" style="16" customWidth="1"/>
    <col min="10246" max="10246" width="14.1640625" style="16" customWidth="1"/>
    <col min="10247" max="10496" width="9" style="16"/>
    <col min="10497" max="10497" width="24" style="16" bestFit="1" customWidth="1"/>
    <col min="10498" max="10498" width="5" style="16" bestFit="1" customWidth="1"/>
    <col min="10499" max="10499" width="6.33203125" style="16" bestFit="1" customWidth="1"/>
    <col min="10500" max="10500" width="7.83203125" style="16" customWidth="1"/>
    <col min="10501" max="10501" width="13.58203125" style="16" customWidth="1"/>
    <col min="10502" max="10502" width="14.1640625" style="16" customWidth="1"/>
    <col min="10503" max="10752" width="9" style="16"/>
    <col min="10753" max="10753" width="24" style="16" bestFit="1" customWidth="1"/>
    <col min="10754" max="10754" width="5" style="16" bestFit="1" customWidth="1"/>
    <col min="10755" max="10755" width="6.33203125" style="16" bestFit="1" customWidth="1"/>
    <col min="10756" max="10756" width="7.83203125" style="16" customWidth="1"/>
    <col min="10757" max="10757" width="13.58203125" style="16" customWidth="1"/>
    <col min="10758" max="10758" width="14.1640625" style="16" customWidth="1"/>
    <col min="10759" max="11008" width="9" style="16"/>
    <col min="11009" max="11009" width="24" style="16" bestFit="1" customWidth="1"/>
    <col min="11010" max="11010" width="5" style="16" bestFit="1" customWidth="1"/>
    <col min="11011" max="11011" width="6.33203125" style="16" bestFit="1" customWidth="1"/>
    <col min="11012" max="11012" width="7.83203125" style="16" customWidth="1"/>
    <col min="11013" max="11013" width="13.58203125" style="16" customWidth="1"/>
    <col min="11014" max="11014" width="14.1640625" style="16" customWidth="1"/>
    <col min="11015" max="11264" width="9" style="16"/>
    <col min="11265" max="11265" width="24" style="16" bestFit="1" customWidth="1"/>
    <col min="11266" max="11266" width="5" style="16" bestFit="1" customWidth="1"/>
    <col min="11267" max="11267" width="6.33203125" style="16" bestFit="1" customWidth="1"/>
    <col min="11268" max="11268" width="7.83203125" style="16" customWidth="1"/>
    <col min="11269" max="11269" width="13.58203125" style="16" customWidth="1"/>
    <col min="11270" max="11270" width="14.1640625" style="16" customWidth="1"/>
    <col min="11271" max="11520" width="9" style="16"/>
    <col min="11521" max="11521" width="24" style="16" bestFit="1" customWidth="1"/>
    <col min="11522" max="11522" width="5" style="16" bestFit="1" customWidth="1"/>
    <col min="11523" max="11523" width="6.33203125" style="16" bestFit="1" customWidth="1"/>
    <col min="11524" max="11524" width="7.83203125" style="16" customWidth="1"/>
    <col min="11525" max="11525" width="13.58203125" style="16" customWidth="1"/>
    <col min="11526" max="11526" width="14.1640625" style="16" customWidth="1"/>
    <col min="11527" max="11776" width="9" style="16"/>
    <col min="11777" max="11777" width="24" style="16" bestFit="1" customWidth="1"/>
    <col min="11778" max="11778" width="5" style="16" bestFit="1" customWidth="1"/>
    <col min="11779" max="11779" width="6.33203125" style="16" bestFit="1" customWidth="1"/>
    <col min="11780" max="11780" width="7.83203125" style="16" customWidth="1"/>
    <col min="11781" max="11781" width="13.58203125" style="16" customWidth="1"/>
    <col min="11782" max="11782" width="14.1640625" style="16" customWidth="1"/>
    <col min="11783" max="12032" width="9" style="16"/>
    <col min="12033" max="12033" width="24" style="16" bestFit="1" customWidth="1"/>
    <col min="12034" max="12034" width="5" style="16" bestFit="1" customWidth="1"/>
    <col min="12035" max="12035" width="6.33203125" style="16" bestFit="1" customWidth="1"/>
    <col min="12036" max="12036" width="7.83203125" style="16" customWidth="1"/>
    <col min="12037" max="12037" width="13.58203125" style="16" customWidth="1"/>
    <col min="12038" max="12038" width="14.1640625" style="16" customWidth="1"/>
    <col min="12039" max="12288" width="9" style="16"/>
    <col min="12289" max="12289" width="24" style="16" bestFit="1" customWidth="1"/>
    <col min="12290" max="12290" width="5" style="16" bestFit="1" customWidth="1"/>
    <col min="12291" max="12291" width="6.33203125" style="16" bestFit="1" customWidth="1"/>
    <col min="12292" max="12292" width="7.83203125" style="16" customWidth="1"/>
    <col min="12293" max="12293" width="13.58203125" style="16" customWidth="1"/>
    <col min="12294" max="12294" width="14.1640625" style="16" customWidth="1"/>
    <col min="12295" max="12544" width="9" style="16"/>
    <col min="12545" max="12545" width="24" style="16" bestFit="1" customWidth="1"/>
    <col min="12546" max="12546" width="5" style="16" bestFit="1" customWidth="1"/>
    <col min="12547" max="12547" width="6.33203125" style="16" bestFit="1" customWidth="1"/>
    <col min="12548" max="12548" width="7.83203125" style="16" customWidth="1"/>
    <col min="12549" max="12549" width="13.58203125" style="16" customWidth="1"/>
    <col min="12550" max="12550" width="14.1640625" style="16" customWidth="1"/>
    <col min="12551" max="12800" width="9" style="16"/>
    <col min="12801" max="12801" width="24" style="16" bestFit="1" customWidth="1"/>
    <col min="12802" max="12802" width="5" style="16" bestFit="1" customWidth="1"/>
    <col min="12803" max="12803" width="6.33203125" style="16" bestFit="1" customWidth="1"/>
    <col min="12804" max="12804" width="7.83203125" style="16" customWidth="1"/>
    <col min="12805" max="12805" width="13.58203125" style="16" customWidth="1"/>
    <col min="12806" max="12806" width="14.1640625" style="16" customWidth="1"/>
    <col min="12807" max="13056" width="9" style="16"/>
    <col min="13057" max="13057" width="24" style="16" bestFit="1" customWidth="1"/>
    <col min="13058" max="13058" width="5" style="16" bestFit="1" customWidth="1"/>
    <col min="13059" max="13059" width="6.33203125" style="16" bestFit="1" customWidth="1"/>
    <col min="13060" max="13060" width="7.83203125" style="16" customWidth="1"/>
    <col min="13061" max="13061" width="13.58203125" style="16" customWidth="1"/>
    <col min="13062" max="13062" width="14.1640625" style="16" customWidth="1"/>
    <col min="13063" max="13312" width="9" style="16"/>
    <col min="13313" max="13313" width="24" style="16" bestFit="1" customWidth="1"/>
    <col min="13314" max="13314" width="5" style="16" bestFit="1" customWidth="1"/>
    <col min="13315" max="13315" width="6.33203125" style="16" bestFit="1" customWidth="1"/>
    <col min="13316" max="13316" width="7.83203125" style="16" customWidth="1"/>
    <col min="13317" max="13317" width="13.58203125" style="16" customWidth="1"/>
    <col min="13318" max="13318" width="14.1640625" style="16" customWidth="1"/>
    <col min="13319" max="13568" width="9" style="16"/>
    <col min="13569" max="13569" width="24" style="16" bestFit="1" customWidth="1"/>
    <col min="13570" max="13570" width="5" style="16" bestFit="1" customWidth="1"/>
    <col min="13571" max="13571" width="6.33203125" style="16" bestFit="1" customWidth="1"/>
    <col min="13572" max="13572" width="7.83203125" style="16" customWidth="1"/>
    <col min="13573" max="13573" width="13.58203125" style="16" customWidth="1"/>
    <col min="13574" max="13574" width="14.1640625" style="16" customWidth="1"/>
    <col min="13575" max="13824" width="9" style="16"/>
    <col min="13825" max="13825" width="24" style="16" bestFit="1" customWidth="1"/>
    <col min="13826" max="13826" width="5" style="16" bestFit="1" customWidth="1"/>
    <col min="13827" max="13827" width="6.33203125" style="16" bestFit="1" customWidth="1"/>
    <col min="13828" max="13828" width="7.83203125" style="16" customWidth="1"/>
    <col min="13829" max="13829" width="13.58203125" style="16" customWidth="1"/>
    <col min="13830" max="13830" width="14.1640625" style="16" customWidth="1"/>
    <col min="13831" max="14080" width="9" style="16"/>
    <col min="14081" max="14081" width="24" style="16" bestFit="1" customWidth="1"/>
    <col min="14082" max="14082" width="5" style="16" bestFit="1" customWidth="1"/>
    <col min="14083" max="14083" width="6.33203125" style="16" bestFit="1" customWidth="1"/>
    <col min="14084" max="14084" width="7.83203125" style="16" customWidth="1"/>
    <col min="14085" max="14085" width="13.58203125" style="16" customWidth="1"/>
    <col min="14086" max="14086" width="14.1640625" style="16" customWidth="1"/>
    <col min="14087" max="14336" width="9" style="16"/>
    <col min="14337" max="14337" width="24" style="16" bestFit="1" customWidth="1"/>
    <col min="14338" max="14338" width="5" style="16" bestFit="1" customWidth="1"/>
    <col min="14339" max="14339" width="6.33203125" style="16" bestFit="1" customWidth="1"/>
    <col min="14340" max="14340" width="7.83203125" style="16" customWidth="1"/>
    <col min="14341" max="14341" width="13.58203125" style="16" customWidth="1"/>
    <col min="14342" max="14342" width="14.1640625" style="16" customWidth="1"/>
    <col min="14343" max="14592" width="9" style="16"/>
    <col min="14593" max="14593" width="24" style="16" bestFit="1" customWidth="1"/>
    <col min="14594" max="14594" width="5" style="16" bestFit="1" customWidth="1"/>
    <col min="14595" max="14595" width="6.33203125" style="16" bestFit="1" customWidth="1"/>
    <col min="14596" max="14596" width="7.83203125" style="16" customWidth="1"/>
    <col min="14597" max="14597" width="13.58203125" style="16" customWidth="1"/>
    <col min="14598" max="14598" width="14.1640625" style="16" customWidth="1"/>
    <col min="14599" max="14848" width="9" style="16"/>
    <col min="14849" max="14849" width="24" style="16" bestFit="1" customWidth="1"/>
    <col min="14850" max="14850" width="5" style="16" bestFit="1" customWidth="1"/>
    <col min="14851" max="14851" width="6.33203125" style="16" bestFit="1" customWidth="1"/>
    <col min="14852" max="14852" width="7.83203125" style="16" customWidth="1"/>
    <col min="14853" max="14853" width="13.58203125" style="16" customWidth="1"/>
    <col min="14854" max="14854" width="14.1640625" style="16" customWidth="1"/>
    <col min="14855" max="15104" width="9" style="16"/>
    <col min="15105" max="15105" width="24" style="16" bestFit="1" customWidth="1"/>
    <col min="15106" max="15106" width="5" style="16" bestFit="1" customWidth="1"/>
    <col min="15107" max="15107" width="6.33203125" style="16" bestFit="1" customWidth="1"/>
    <col min="15108" max="15108" width="7.83203125" style="16" customWidth="1"/>
    <col min="15109" max="15109" width="13.58203125" style="16" customWidth="1"/>
    <col min="15110" max="15110" width="14.1640625" style="16" customWidth="1"/>
    <col min="15111" max="15360" width="9" style="16"/>
    <col min="15361" max="15361" width="24" style="16" bestFit="1" customWidth="1"/>
    <col min="15362" max="15362" width="5" style="16" bestFit="1" customWidth="1"/>
    <col min="15363" max="15363" width="6.33203125" style="16" bestFit="1" customWidth="1"/>
    <col min="15364" max="15364" width="7.83203125" style="16" customWidth="1"/>
    <col min="15365" max="15365" width="13.58203125" style="16" customWidth="1"/>
    <col min="15366" max="15366" width="14.1640625" style="16" customWidth="1"/>
    <col min="15367" max="15616" width="9" style="16"/>
    <col min="15617" max="15617" width="24" style="16" bestFit="1" customWidth="1"/>
    <col min="15618" max="15618" width="5" style="16" bestFit="1" customWidth="1"/>
    <col min="15619" max="15619" width="6.33203125" style="16" bestFit="1" customWidth="1"/>
    <col min="15620" max="15620" width="7.83203125" style="16" customWidth="1"/>
    <col min="15621" max="15621" width="13.58203125" style="16" customWidth="1"/>
    <col min="15622" max="15622" width="14.1640625" style="16" customWidth="1"/>
    <col min="15623" max="15872" width="9" style="16"/>
    <col min="15873" max="15873" width="24" style="16" bestFit="1" customWidth="1"/>
    <col min="15874" max="15874" width="5" style="16" bestFit="1" customWidth="1"/>
    <col min="15875" max="15875" width="6.33203125" style="16" bestFit="1" customWidth="1"/>
    <col min="15876" max="15876" width="7.83203125" style="16" customWidth="1"/>
    <col min="15877" max="15877" width="13.58203125" style="16" customWidth="1"/>
    <col min="15878" max="15878" width="14.1640625" style="16" customWidth="1"/>
    <col min="15879" max="16128" width="9" style="16"/>
    <col min="16129" max="16129" width="24" style="16" bestFit="1" customWidth="1"/>
    <col min="16130" max="16130" width="5" style="16" bestFit="1" customWidth="1"/>
    <col min="16131" max="16131" width="6.33203125" style="16" bestFit="1" customWidth="1"/>
    <col min="16132" max="16132" width="7.83203125" style="16" customWidth="1"/>
    <col min="16133" max="16133" width="13.58203125" style="16" customWidth="1"/>
    <col min="16134" max="16134" width="14.1640625" style="16" customWidth="1"/>
    <col min="16135" max="16384" width="9" style="16"/>
  </cols>
  <sheetData>
    <row r="1" spans="1:6" ht="26">
      <c r="A1" s="15" t="s">
        <v>472</v>
      </c>
      <c r="B1" s="15" t="s">
        <v>473</v>
      </c>
      <c r="C1" s="15" t="s">
        <v>474</v>
      </c>
      <c r="D1" s="15" t="s">
        <v>475</v>
      </c>
      <c r="E1" s="15" t="s">
        <v>476</v>
      </c>
      <c r="F1" s="15" t="s">
        <v>477</v>
      </c>
    </row>
    <row r="2" spans="1:6" ht="13.5">
      <c r="A2" s="17" t="s">
        <v>478</v>
      </c>
      <c r="B2" s="18">
        <v>7</v>
      </c>
      <c r="C2" s="19" t="s">
        <v>19</v>
      </c>
      <c r="D2" s="19" t="s">
        <v>18</v>
      </c>
      <c r="E2" s="17">
        <v>0.43320000000000003</v>
      </c>
      <c r="F2" s="20">
        <f>E2*100</f>
        <v>43.32</v>
      </c>
    </row>
    <row r="3" spans="1:6" ht="13.5">
      <c r="A3" s="17" t="s">
        <v>479</v>
      </c>
      <c r="B3" s="18">
        <v>2</v>
      </c>
      <c r="C3" s="19" t="s">
        <v>172</v>
      </c>
      <c r="D3" s="19" t="s">
        <v>171</v>
      </c>
      <c r="E3" s="17">
        <v>7.4880000000000002E-2</v>
      </c>
      <c r="F3" s="20">
        <f t="shared" ref="F3:F46" si="0">E3*100</f>
        <v>7.4880000000000004</v>
      </c>
    </row>
    <row r="4" spans="1:6" ht="13.5">
      <c r="A4" s="17" t="s">
        <v>479</v>
      </c>
      <c r="B4" s="18">
        <v>3</v>
      </c>
      <c r="C4" s="19" t="s">
        <v>446</v>
      </c>
      <c r="D4" s="19" t="s">
        <v>445</v>
      </c>
      <c r="E4" s="17">
        <v>0.74880000000000002</v>
      </c>
      <c r="F4" s="20">
        <f t="shared" si="0"/>
        <v>74.88</v>
      </c>
    </row>
    <row r="5" spans="1:6" ht="13.5">
      <c r="A5" s="17" t="s">
        <v>479</v>
      </c>
      <c r="B5" s="18">
        <v>5</v>
      </c>
      <c r="C5" s="19" t="s">
        <v>400</v>
      </c>
      <c r="D5" s="19" t="s">
        <v>399</v>
      </c>
      <c r="E5" s="17">
        <v>0.52679999999999993</v>
      </c>
      <c r="F5" s="20">
        <f t="shared" si="0"/>
        <v>52.679999999999993</v>
      </c>
    </row>
    <row r="6" spans="1:6" ht="13.5">
      <c r="A6" s="17" t="s">
        <v>479</v>
      </c>
      <c r="B6" s="18">
        <v>7</v>
      </c>
      <c r="C6" s="19" t="s">
        <v>37</v>
      </c>
      <c r="D6" s="19" t="s">
        <v>36</v>
      </c>
      <c r="E6" s="17">
        <v>7.4880000000000002E-2</v>
      </c>
      <c r="F6" s="20">
        <f t="shared" si="0"/>
        <v>7.4880000000000004</v>
      </c>
    </row>
    <row r="7" spans="1:6" ht="13.5">
      <c r="A7" s="17" t="s">
        <v>479</v>
      </c>
      <c r="B7" s="18">
        <v>11</v>
      </c>
      <c r="C7" s="19" t="s">
        <v>480</v>
      </c>
      <c r="D7" s="19" t="s">
        <v>481</v>
      </c>
      <c r="E7" s="17">
        <v>0.14976</v>
      </c>
      <c r="F7" s="20">
        <f t="shared" si="0"/>
        <v>14.976000000000001</v>
      </c>
    </row>
    <row r="8" spans="1:6" ht="13.5">
      <c r="A8" s="17" t="s">
        <v>479</v>
      </c>
      <c r="B8" s="18">
        <v>12</v>
      </c>
      <c r="C8" s="19" t="s">
        <v>112</v>
      </c>
      <c r="D8" s="19" t="s">
        <v>111</v>
      </c>
      <c r="E8" s="17">
        <v>0.14976</v>
      </c>
      <c r="F8" s="20">
        <f t="shared" si="0"/>
        <v>14.976000000000001</v>
      </c>
    </row>
    <row r="9" spans="1:6" ht="13.5">
      <c r="A9" s="17" t="s">
        <v>479</v>
      </c>
      <c r="B9" s="18">
        <v>13</v>
      </c>
      <c r="C9" s="19" t="s">
        <v>482</v>
      </c>
      <c r="D9" s="19" t="s">
        <v>483</v>
      </c>
      <c r="E9" s="17">
        <v>0.42599999999999993</v>
      </c>
      <c r="F9" s="20">
        <f t="shared" si="0"/>
        <v>42.599999999999994</v>
      </c>
    </row>
    <row r="10" spans="1:6" ht="13.5">
      <c r="A10" s="17" t="s">
        <v>484</v>
      </c>
      <c r="B10" s="18">
        <v>1</v>
      </c>
      <c r="C10" s="19" t="s">
        <v>485</v>
      </c>
      <c r="D10" s="19" t="s">
        <v>486</v>
      </c>
      <c r="E10" s="17">
        <v>0.46920000000000001</v>
      </c>
      <c r="F10" s="20">
        <f t="shared" si="0"/>
        <v>46.92</v>
      </c>
    </row>
    <row r="11" spans="1:6" ht="13.5">
      <c r="A11" s="17" t="s">
        <v>484</v>
      </c>
      <c r="B11" s="18">
        <v>2</v>
      </c>
      <c r="C11" s="19" t="s">
        <v>390</v>
      </c>
      <c r="D11" s="19" t="s">
        <v>389</v>
      </c>
      <c r="E11" s="17">
        <v>0.40809600000000001</v>
      </c>
      <c r="F11" s="20">
        <f t="shared" si="0"/>
        <v>40.809600000000003</v>
      </c>
    </row>
    <row r="12" spans="1:6" ht="13.5">
      <c r="A12" s="17" t="s">
        <v>484</v>
      </c>
      <c r="B12" s="18">
        <v>4</v>
      </c>
      <c r="C12" s="19" t="s">
        <v>416</v>
      </c>
      <c r="D12" s="19" t="s">
        <v>415</v>
      </c>
      <c r="E12" s="17">
        <v>0.91166399999999992</v>
      </c>
      <c r="F12" s="20">
        <f t="shared" si="0"/>
        <v>91.166399999999996</v>
      </c>
    </row>
    <row r="13" spans="1:6" ht="13.5">
      <c r="A13" s="17" t="s">
        <v>484</v>
      </c>
      <c r="B13" s="18">
        <v>8</v>
      </c>
      <c r="C13" s="19" t="s">
        <v>487</v>
      </c>
      <c r="D13" s="19" t="s">
        <v>488</v>
      </c>
      <c r="E13" s="17">
        <v>0.63840000000000008</v>
      </c>
      <c r="F13" s="20">
        <f t="shared" si="0"/>
        <v>63.840000000000011</v>
      </c>
    </row>
    <row r="14" spans="1:6" ht="13.5">
      <c r="A14" s="17" t="s">
        <v>484</v>
      </c>
      <c r="B14" s="18">
        <v>11</v>
      </c>
      <c r="C14" s="19" t="s">
        <v>199</v>
      </c>
      <c r="D14" s="19" t="s">
        <v>198</v>
      </c>
      <c r="E14" s="17">
        <v>0.9</v>
      </c>
      <c r="F14" s="20">
        <f t="shared" si="0"/>
        <v>90</v>
      </c>
    </row>
    <row r="15" spans="1:6" ht="13.5">
      <c r="A15" s="17" t="s">
        <v>484</v>
      </c>
      <c r="B15" s="18">
        <v>12</v>
      </c>
      <c r="C15" s="19" t="s">
        <v>387</v>
      </c>
      <c r="D15" s="19" t="s">
        <v>386</v>
      </c>
      <c r="E15" s="17">
        <v>0.59497200000000006</v>
      </c>
      <c r="F15" s="20">
        <f t="shared" si="0"/>
        <v>59.497200000000007</v>
      </c>
    </row>
    <row r="16" spans="1:6" ht="13.5">
      <c r="A16" s="17" t="s">
        <v>484</v>
      </c>
      <c r="B16" s="18">
        <v>15</v>
      </c>
      <c r="C16" s="19" t="s">
        <v>489</v>
      </c>
      <c r="D16" s="19" t="s">
        <v>490</v>
      </c>
      <c r="E16" s="17">
        <v>0.50880000000000003</v>
      </c>
      <c r="F16" s="20">
        <f t="shared" si="0"/>
        <v>50.88</v>
      </c>
    </row>
    <row r="17" spans="1:6" ht="13.5">
      <c r="A17" s="17" t="s">
        <v>484</v>
      </c>
      <c r="B17" s="18">
        <v>17</v>
      </c>
      <c r="C17" s="19" t="s">
        <v>404</v>
      </c>
      <c r="D17" s="19" t="s">
        <v>403</v>
      </c>
      <c r="E17" s="17">
        <v>0.45</v>
      </c>
      <c r="F17" s="20">
        <f t="shared" si="0"/>
        <v>45</v>
      </c>
    </row>
    <row r="18" spans="1:6" ht="13.5">
      <c r="A18" s="17" t="s">
        <v>491</v>
      </c>
      <c r="B18" s="18">
        <v>4</v>
      </c>
      <c r="C18" s="19" t="s">
        <v>178</v>
      </c>
      <c r="D18" s="19" t="s">
        <v>177</v>
      </c>
      <c r="E18" s="17">
        <v>1.0067999999999999</v>
      </c>
      <c r="F18" s="20">
        <f t="shared" si="0"/>
        <v>100.67999999999999</v>
      </c>
    </row>
    <row r="19" spans="1:6" ht="13.5">
      <c r="A19" s="17" t="s">
        <v>491</v>
      </c>
      <c r="B19" s="18">
        <v>5</v>
      </c>
      <c r="C19" s="19" t="s">
        <v>412</v>
      </c>
      <c r="D19" s="19" t="s">
        <v>411</v>
      </c>
      <c r="E19" s="17">
        <v>0.42209999999999998</v>
      </c>
      <c r="F19" s="20">
        <f t="shared" si="0"/>
        <v>42.21</v>
      </c>
    </row>
    <row r="20" spans="1:6" ht="13.5">
      <c r="A20" s="17" t="s">
        <v>492</v>
      </c>
      <c r="B20" s="18">
        <v>1</v>
      </c>
      <c r="C20" s="19" t="s">
        <v>106</v>
      </c>
      <c r="D20" s="19" t="s">
        <v>105</v>
      </c>
      <c r="E20" s="17">
        <v>1.655856</v>
      </c>
      <c r="F20" s="20">
        <f t="shared" si="0"/>
        <v>165.5856</v>
      </c>
    </row>
    <row r="21" spans="1:6" ht="13.5">
      <c r="A21" s="17" t="s">
        <v>492</v>
      </c>
      <c r="B21" s="18">
        <v>2</v>
      </c>
      <c r="C21" s="19" t="s">
        <v>262</v>
      </c>
      <c r="D21" s="19" t="s">
        <v>261</v>
      </c>
      <c r="E21" s="17">
        <v>2.224704</v>
      </c>
      <c r="F21" s="20">
        <f t="shared" si="0"/>
        <v>222.47040000000001</v>
      </c>
    </row>
    <row r="22" spans="1:6" ht="13.5">
      <c r="A22" s="17" t="s">
        <v>492</v>
      </c>
      <c r="B22" s="18">
        <v>3</v>
      </c>
      <c r="C22" s="19" t="s">
        <v>193</v>
      </c>
      <c r="D22" s="19" t="s">
        <v>192</v>
      </c>
      <c r="E22" s="17">
        <v>1.8064319999999998</v>
      </c>
      <c r="F22" s="20">
        <f t="shared" si="0"/>
        <v>180.64319999999998</v>
      </c>
    </row>
    <row r="23" spans="1:6" ht="13.5">
      <c r="A23" s="17" t="s">
        <v>493</v>
      </c>
      <c r="B23" s="18">
        <v>3</v>
      </c>
      <c r="C23" s="19" t="s">
        <v>456</v>
      </c>
      <c r="D23" s="19" t="s">
        <v>455</v>
      </c>
      <c r="E23" s="17">
        <v>0.46920000000000001</v>
      </c>
      <c r="F23" s="20">
        <f t="shared" si="0"/>
        <v>46.92</v>
      </c>
    </row>
    <row r="24" spans="1:6" ht="13.5">
      <c r="A24" s="17" t="s">
        <v>493</v>
      </c>
      <c r="B24" s="18">
        <v>6</v>
      </c>
      <c r="C24" s="19" t="s">
        <v>444</v>
      </c>
      <c r="D24" s="19" t="s">
        <v>443</v>
      </c>
      <c r="E24" s="17">
        <v>0.5736</v>
      </c>
      <c r="F24" s="20">
        <f t="shared" si="0"/>
        <v>57.36</v>
      </c>
    </row>
    <row r="25" spans="1:6" ht="13.5">
      <c r="A25" s="17" t="s">
        <v>493</v>
      </c>
      <c r="B25" s="18">
        <v>18</v>
      </c>
      <c r="C25" s="19" t="s">
        <v>49</v>
      </c>
      <c r="D25" s="19" t="s">
        <v>48</v>
      </c>
      <c r="E25" s="17">
        <v>0.50880000000000003</v>
      </c>
      <c r="F25" s="20">
        <f t="shared" si="0"/>
        <v>50.88</v>
      </c>
    </row>
    <row r="26" spans="1:6" ht="13.5">
      <c r="A26" s="17" t="s">
        <v>494</v>
      </c>
      <c r="B26" s="18">
        <v>2</v>
      </c>
      <c r="C26" s="19" t="s">
        <v>118</v>
      </c>
      <c r="D26" s="19" t="s">
        <v>117</v>
      </c>
      <c r="E26" s="17">
        <v>0.48719999999999997</v>
      </c>
      <c r="F26" s="20">
        <f t="shared" si="0"/>
        <v>48.72</v>
      </c>
    </row>
    <row r="27" spans="1:6" ht="13.5">
      <c r="A27" s="17" t="s">
        <v>494</v>
      </c>
      <c r="B27" s="18">
        <v>4</v>
      </c>
      <c r="C27" s="19" t="s">
        <v>312</v>
      </c>
      <c r="D27" s="19" t="s">
        <v>311</v>
      </c>
      <c r="E27" s="17">
        <v>0.49800000000000005</v>
      </c>
      <c r="F27" s="20">
        <f t="shared" si="0"/>
        <v>49.800000000000004</v>
      </c>
    </row>
    <row r="28" spans="1:6" ht="13.5">
      <c r="A28" s="17" t="s">
        <v>494</v>
      </c>
      <c r="B28" s="18">
        <v>5</v>
      </c>
      <c r="C28" s="19" t="s">
        <v>16</v>
      </c>
      <c r="D28" s="19" t="s">
        <v>15</v>
      </c>
      <c r="E28" s="17">
        <v>0.82180799999999987</v>
      </c>
      <c r="F28" s="20">
        <f t="shared" si="0"/>
        <v>82.180799999999991</v>
      </c>
    </row>
    <row r="29" spans="1:6" ht="13.5">
      <c r="A29" s="17" t="s">
        <v>495</v>
      </c>
      <c r="B29" s="18">
        <v>1</v>
      </c>
      <c r="C29" s="19" t="s">
        <v>428</v>
      </c>
      <c r="D29" s="19" t="s">
        <v>427</v>
      </c>
      <c r="E29" s="17">
        <v>0.46560000000000001</v>
      </c>
      <c r="F29" s="20">
        <f t="shared" si="0"/>
        <v>46.56</v>
      </c>
    </row>
    <row r="30" spans="1:6" ht="13.5">
      <c r="A30" s="17" t="s">
        <v>495</v>
      </c>
      <c r="B30" s="18">
        <v>3</v>
      </c>
      <c r="C30" s="21" t="s">
        <v>196</v>
      </c>
      <c r="D30" s="19" t="s">
        <v>195</v>
      </c>
      <c r="E30" s="17">
        <v>0.1216</v>
      </c>
      <c r="F30" s="20">
        <f t="shared" si="0"/>
        <v>12.16</v>
      </c>
    </row>
    <row r="31" spans="1:6" ht="13.5">
      <c r="A31" s="17" t="s">
        <v>495</v>
      </c>
      <c r="B31" s="18">
        <v>4</v>
      </c>
      <c r="C31" s="19" t="s">
        <v>426</v>
      </c>
      <c r="D31" s="19" t="s">
        <v>425</v>
      </c>
      <c r="E31" s="17">
        <v>0.18</v>
      </c>
      <c r="F31" s="20">
        <f>E31*100</f>
        <v>18</v>
      </c>
    </row>
    <row r="32" spans="1:6" ht="13.5">
      <c r="A32" s="17" t="s">
        <v>495</v>
      </c>
      <c r="B32" s="18">
        <v>15</v>
      </c>
      <c r="C32" s="19" t="s">
        <v>253</v>
      </c>
      <c r="D32" s="19" t="s">
        <v>252</v>
      </c>
      <c r="E32" s="17">
        <v>0.2</v>
      </c>
      <c r="F32" s="20">
        <f t="shared" si="0"/>
        <v>20</v>
      </c>
    </row>
    <row r="33" spans="1:6" ht="13.5">
      <c r="A33" s="17" t="s">
        <v>496</v>
      </c>
      <c r="B33" s="18">
        <v>1</v>
      </c>
      <c r="C33" s="19" t="s">
        <v>85</v>
      </c>
      <c r="D33" s="19" t="s">
        <v>84</v>
      </c>
      <c r="E33" s="17">
        <v>2.4308999999999998</v>
      </c>
      <c r="F33" s="20">
        <f t="shared" si="0"/>
        <v>243.08999999999997</v>
      </c>
    </row>
    <row r="34" spans="1:6" ht="13.5">
      <c r="A34" s="17" t="s">
        <v>496</v>
      </c>
      <c r="B34" s="18">
        <v>4</v>
      </c>
      <c r="C34" s="19" t="s">
        <v>241</v>
      </c>
      <c r="D34" s="19" t="s">
        <v>240</v>
      </c>
      <c r="E34" s="17">
        <v>0.25619999999999998</v>
      </c>
      <c r="F34" s="20">
        <f t="shared" si="0"/>
        <v>25.619999999999997</v>
      </c>
    </row>
    <row r="35" spans="1:6" ht="13.5">
      <c r="A35" s="17" t="s">
        <v>496</v>
      </c>
      <c r="B35" s="18">
        <v>5</v>
      </c>
      <c r="C35" s="19" t="s">
        <v>229</v>
      </c>
      <c r="D35" s="19" t="s">
        <v>228</v>
      </c>
      <c r="E35" s="17">
        <v>0.25619999999999998</v>
      </c>
      <c r="F35" s="20">
        <f t="shared" si="0"/>
        <v>25.619999999999997</v>
      </c>
    </row>
    <row r="36" spans="1:6" ht="13.5">
      <c r="A36" s="17" t="s">
        <v>496</v>
      </c>
      <c r="B36" s="18">
        <v>6</v>
      </c>
      <c r="C36" s="19" t="s">
        <v>375</v>
      </c>
      <c r="D36" s="19" t="s">
        <v>374</v>
      </c>
      <c r="E36" s="17">
        <v>0.68736000000000008</v>
      </c>
      <c r="F36" s="20">
        <f t="shared" si="0"/>
        <v>68.736000000000004</v>
      </c>
    </row>
    <row r="37" spans="1:6" ht="13.5">
      <c r="A37" s="17" t="s">
        <v>496</v>
      </c>
      <c r="B37" s="18">
        <v>7</v>
      </c>
      <c r="C37" s="19" t="s">
        <v>70</v>
      </c>
      <c r="D37" s="19" t="s">
        <v>69</v>
      </c>
      <c r="E37" s="17">
        <v>0.38563200000000009</v>
      </c>
      <c r="F37" s="20">
        <f t="shared" si="0"/>
        <v>38.563200000000009</v>
      </c>
    </row>
    <row r="38" spans="1:6" ht="13.5">
      <c r="A38" s="17" t="s">
        <v>497</v>
      </c>
      <c r="B38" s="18">
        <v>1</v>
      </c>
      <c r="C38" s="19" t="s">
        <v>330</v>
      </c>
      <c r="D38" s="19" t="s">
        <v>329</v>
      </c>
      <c r="E38" s="17">
        <v>2.0784719999999997</v>
      </c>
      <c r="F38" s="20">
        <f t="shared" si="0"/>
        <v>207.84719999999996</v>
      </c>
    </row>
    <row r="39" spans="1:6" ht="13.5">
      <c r="A39" s="17" t="s">
        <v>497</v>
      </c>
      <c r="B39" s="18">
        <v>3</v>
      </c>
      <c r="C39" s="19" t="s">
        <v>498</v>
      </c>
      <c r="D39" s="19" t="s">
        <v>499</v>
      </c>
      <c r="E39" s="17">
        <v>1.6491359999999999</v>
      </c>
      <c r="F39" s="20">
        <f t="shared" si="0"/>
        <v>164.9136</v>
      </c>
    </row>
    <row r="40" spans="1:6" ht="13.5">
      <c r="A40" s="17" t="s">
        <v>500</v>
      </c>
      <c r="B40" s="18">
        <v>1</v>
      </c>
      <c r="C40" s="19" t="s">
        <v>268</v>
      </c>
      <c r="D40" s="19" t="s">
        <v>267</v>
      </c>
      <c r="E40" s="17">
        <v>0.68519999999999992</v>
      </c>
      <c r="F40" s="20">
        <f t="shared" si="0"/>
        <v>68.52</v>
      </c>
    </row>
    <row r="41" spans="1:6" ht="13.5">
      <c r="A41" s="17" t="s">
        <v>500</v>
      </c>
      <c r="B41" s="18">
        <v>2</v>
      </c>
      <c r="C41" s="22" t="s">
        <v>501</v>
      </c>
      <c r="D41" s="19" t="s">
        <v>401</v>
      </c>
      <c r="E41" s="17">
        <v>1.19808</v>
      </c>
      <c r="F41" s="20">
        <f t="shared" si="0"/>
        <v>119.80800000000001</v>
      </c>
    </row>
    <row r="42" spans="1:6" ht="13.5">
      <c r="A42" s="17" t="s">
        <v>500</v>
      </c>
      <c r="B42" s="18">
        <v>3</v>
      </c>
      <c r="C42" s="19" t="s">
        <v>450</v>
      </c>
      <c r="D42" s="19" t="s">
        <v>449</v>
      </c>
      <c r="E42" s="17">
        <v>1.0392000000000001</v>
      </c>
      <c r="F42" s="20">
        <f t="shared" si="0"/>
        <v>103.92000000000002</v>
      </c>
    </row>
    <row r="43" spans="1:6" ht="13.5">
      <c r="A43" s="17" t="s">
        <v>502</v>
      </c>
      <c r="B43" s="18">
        <v>1</v>
      </c>
      <c r="C43" s="19" t="s">
        <v>503</v>
      </c>
      <c r="D43" s="19" t="s">
        <v>504</v>
      </c>
      <c r="E43" s="17">
        <v>0.22154399999999999</v>
      </c>
      <c r="F43" s="20">
        <f t="shared" si="0"/>
        <v>22.154399999999999</v>
      </c>
    </row>
    <row r="44" spans="1:6" ht="13.5">
      <c r="A44" s="17" t="s">
        <v>502</v>
      </c>
      <c r="B44" s="18">
        <v>2</v>
      </c>
      <c r="C44" s="19" t="s">
        <v>289</v>
      </c>
      <c r="D44" s="19" t="s">
        <v>288</v>
      </c>
      <c r="E44" s="17">
        <v>1.0670999999999999</v>
      </c>
      <c r="F44" s="20">
        <f t="shared" si="0"/>
        <v>106.71</v>
      </c>
    </row>
    <row r="45" spans="1:6" ht="13.5">
      <c r="A45" s="17" t="s">
        <v>505</v>
      </c>
      <c r="B45" s="18">
        <v>4</v>
      </c>
      <c r="C45" s="19" t="s">
        <v>506</v>
      </c>
      <c r="D45" s="19" t="s">
        <v>507</v>
      </c>
      <c r="E45" s="17">
        <v>0.47820000000000001</v>
      </c>
      <c r="F45" s="20">
        <f t="shared" si="0"/>
        <v>47.82</v>
      </c>
    </row>
    <row r="46" spans="1:6" ht="14">
      <c r="B46" s="24"/>
      <c r="C46" s="24" t="s">
        <v>238</v>
      </c>
      <c r="D46" s="24" t="s">
        <v>237</v>
      </c>
      <c r="E46" s="20">
        <v>0.83304</v>
      </c>
      <c r="F46" s="20">
        <f t="shared" si="0"/>
        <v>83.304000000000002</v>
      </c>
    </row>
  </sheetData>
  <autoFilter ref="A1:F1" xr:uid="{3F598B8E-198A-4715-A657-2B5E214BEB37}"/>
  <phoneticPr fontId="4"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B557E-2EC0-4019-81D7-5839768108C0}">
  <sheetPr>
    <tabColor theme="7"/>
  </sheetPr>
  <dimension ref="A1:H254"/>
  <sheetViews>
    <sheetView workbookViewId="0">
      <selection activeCell="E6" sqref="E6"/>
    </sheetView>
  </sheetViews>
  <sheetFormatPr defaultRowHeight="14"/>
  <cols>
    <col min="1" max="1" width="5.4140625" style="182" customWidth="1"/>
    <col min="2" max="2" width="8.25" style="184" customWidth="1"/>
    <col min="3" max="3" width="22.9140625" style="182" bestFit="1" customWidth="1"/>
    <col min="4" max="4" width="20.58203125" style="185" customWidth="1"/>
    <col min="5" max="5" width="22.1640625" style="186" customWidth="1"/>
    <col min="6" max="6" width="9.25" style="186" customWidth="1"/>
    <col min="7" max="7" width="8.6640625" style="241"/>
    <col min="9" max="256" width="8.6640625" style="170"/>
    <col min="257" max="257" width="5.4140625" style="170" customWidth="1"/>
    <col min="258" max="258" width="8.25" style="170" customWidth="1"/>
    <col min="259" max="259" width="22.9140625" style="170" bestFit="1" customWidth="1"/>
    <col min="260" max="260" width="24.5" style="170" bestFit="1" customWidth="1"/>
    <col min="261" max="261" width="10.9140625" style="170" bestFit="1" customWidth="1"/>
    <col min="262" max="263" width="12.75" style="170" customWidth="1"/>
    <col min="264" max="264" width="9.25" style="170" customWidth="1"/>
    <col min="265" max="512" width="8.6640625" style="170"/>
    <col min="513" max="513" width="5.4140625" style="170" customWidth="1"/>
    <col min="514" max="514" width="8.25" style="170" customWidth="1"/>
    <col min="515" max="515" width="22.9140625" style="170" bestFit="1" customWidth="1"/>
    <col min="516" max="516" width="24.5" style="170" bestFit="1" customWidth="1"/>
    <col min="517" max="517" width="10.9140625" style="170" bestFit="1" customWidth="1"/>
    <col min="518" max="519" width="12.75" style="170" customWidth="1"/>
    <col min="520" max="520" width="9.25" style="170" customWidth="1"/>
    <col min="521" max="768" width="8.6640625" style="170"/>
    <col min="769" max="769" width="5.4140625" style="170" customWidth="1"/>
    <col min="770" max="770" width="8.25" style="170" customWidth="1"/>
    <col min="771" max="771" width="22.9140625" style="170" bestFit="1" customWidth="1"/>
    <col min="772" max="772" width="24.5" style="170" bestFit="1" customWidth="1"/>
    <col min="773" max="773" width="10.9140625" style="170" bestFit="1" customWidth="1"/>
    <col min="774" max="775" width="12.75" style="170" customWidth="1"/>
    <col min="776" max="776" width="9.25" style="170" customWidth="1"/>
    <col min="777" max="1024" width="8.6640625" style="170"/>
    <col min="1025" max="1025" width="5.4140625" style="170" customWidth="1"/>
    <col min="1026" max="1026" width="8.25" style="170" customWidth="1"/>
    <col min="1027" max="1027" width="22.9140625" style="170" bestFit="1" customWidth="1"/>
    <col min="1028" max="1028" width="24.5" style="170" bestFit="1" customWidth="1"/>
    <col min="1029" max="1029" width="10.9140625" style="170" bestFit="1" customWidth="1"/>
    <col min="1030" max="1031" width="12.75" style="170" customWidth="1"/>
    <col min="1032" max="1032" width="9.25" style="170" customWidth="1"/>
    <col min="1033" max="1280" width="8.6640625" style="170"/>
    <col min="1281" max="1281" width="5.4140625" style="170" customWidth="1"/>
    <col min="1282" max="1282" width="8.25" style="170" customWidth="1"/>
    <col min="1283" max="1283" width="22.9140625" style="170" bestFit="1" customWidth="1"/>
    <col min="1284" max="1284" width="24.5" style="170" bestFit="1" customWidth="1"/>
    <col min="1285" max="1285" width="10.9140625" style="170" bestFit="1" customWidth="1"/>
    <col min="1286" max="1287" width="12.75" style="170" customWidth="1"/>
    <col min="1288" max="1288" width="9.25" style="170" customWidth="1"/>
    <col min="1289" max="1536" width="8.6640625" style="170"/>
    <col min="1537" max="1537" width="5.4140625" style="170" customWidth="1"/>
    <col min="1538" max="1538" width="8.25" style="170" customWidth="1"/>
    <col min="1539" max="1539" width="22.9140625" style="170" bestFit="1" customWidth="1"/>
    <col min="1540" max="1540" width="24.5" style="170" bestFit="1" customWidth="1"/>
    <col min="1541" max="1541" width="10.9140625" style="170" bestFit="1" customWidth="1"/>
    <col min="1542" max="1543" width="12.75" style="170" customWidth="1"/>
    <col min="1544" max="1544" width="9.25" style="170" customWidth="1"/>
    <col min="1545" max="1792" width="8.6640625" style="170"/>
    <col min="1793" max="1793" width="5.4140625" style="170" customWidth="1"/>
    <col min="1794" max="1794" width="8.25" style="170" customWidth="1"/>
    <col min="1795" max="1795" width="22.9140625" style="170" bestFit="1" customWidth="1"/>
    <col min="1796" max="1796" width="24.5" style="170" bestFit="1" customWidth="1"/>
    <col min="1797" max="1797" width="10.9140625" style="170" bestFit="1" customWidth="1"/>
    <col min="1798" max="1799" width="12.75" style="170" customWidth="1"/>
    <col min="1800" max="1800" width="9.25" style="170" customWidth="1"/>
    <col min="1801" max="2048" width="8.6640625" style="170"/>
    <col min="2049" max="2049" width="5.4140625" style="170" customWidth="1"/>
    <col min="2050" max="2050" width="8.25" style="170" customWidth="1"/>
    <col min="2051" max="2051" width="22.9140625" style="170" bestFit="1" customWidth="1"/>
    <col min="2052" max="2052" width="24.5" style="170" bestFit="1" customWidth="1"/>
    <col min="2053" max="2053" width="10.9140625" style="170" bestFit="1" customWidth="1"/>
    <col min="2054" max="2055" width="12.75" style="170" customWidth="1"/>
    <col min="2056" max="2056" width="9.25" style="170" customWidth="1"/>
    <col min="2057" max="2304" width="8.6640625" style="170"/>
    <col min="2305" max="2305" width="5.4140625" style="170" customWidth="1"/>
    <col min="2306" max="2306" width="8.25" style="170" customWidth="1"/>
    <col min="2307" max="2307" width="22.9140625" style="170" bestFit="1" customWidth="1"/>
    <col min="2308" max="2308" width="24.5" style="170" bestFit="1" customWidth="1"/>
    <col min="2309" max="2309" width="10.9140625" style="170" bestFit="1" customWidth="1"/>
    <col min="2310" max="2311" width="12.75" style="170" customWidth="1"/>
    <col min="2312" max="2312" width="9.25" style="170" customWidth="1"/>
    <col min="2313" max="2560" width="8.6640625" style="170"/>
    <col min="2561" max="2561" width="5.4140625" style="170" customWidth="1"/>
    <col min="2562" max="2562" width="8.25" style="170" customWidth="1"/>
    <col min="2563" max="2563" width="22.9140625" style="170" bestFit="1" customWidth="1"/>
    <col min="2564" max="2564" width="24.5" style="170" bestFit="1" customWidth="1"/>
    <col min="2565" max="2565" width="10.9140625" style="170" bestFit="1" customWidth="1"/>
    <col min="2566" max="2567" width="12.75" style="170" customWidth="1"/>
    <col min="2568" max="2568" width="9.25" style="170" customWidth="1"/>
    <col min="2569" max="2816" width="8.6640625" style="170"/>
    <col min="2817" max="2817" width="5.4140625" style="170" customWidth="1"/>
    <col min="2818" max="2818" width="8.25" style="170" customWidth="1"/>
    <col min="2819" max="2819" width="22.9140625" style="170" bestFit="1" customWidth="1"/>
    <col min="2820" max="2820" width="24.5" style="170" bestFit="1" customWidth="1"/>
    <col min="2821" max="2821" width="10.9140625" style="170" bestFit="1" customWidth="1"/>
    <col min="2822" max="2823" width="12.75" style="170" customWidth="1"/>
    <col min="2824" max="2824" width="9.25" style="170" customWidth="1"/>
    <col min="2825" max="3072" width="8.6640625" style="170"/>
    <col min="3073" max="3073" width="5.4140625" style="170" customWidth="1"/>
    <col min="3074" max="3074" width="8.25" style="170" customWidth="1"/>
    <col min="3075" max="3075" width="22.9140625" style="170" bestFit="1" customWidth="1"/>
    <col min="3076" max="3076" width="24.5" style="170" bestFit="1" customWidth="1"/>
    <col min="3077" max="3077" width="10.9140625" style="170" bestFit="1" customWidth="1"/>
    <col min="3078" max="3079" width="12.75" style="170" customWidth="1"/>
    <col min="3080" max="3080" width="9.25" style="170" customWidth="1"/>
    <col min="3081" max="3328" width="8.6640625" style="170"/>
    <col min="3329" max="3329" width="5.4140625" style="170" customWidth="1"/>
    <col min="3330" max="3330" width="8.25" style="170" customWidth="1"/>
    <col min="3331" max="3331" width="22.9140625" style="170" bestFit="1" customWidth="1"/>
    <col min="3332" max="3332" width="24.5" style="170" bestFit="1" customWidth="1"/>
    <col min="3333" max="3333" width="10.9140625" style="170" bestFit="1" customWidth="1"/>
    <col min="3334" max="3335" width="12.75" style="170" customWidth="1"/>
    <col min="3336" max="3336" width="9.25" style="170" customWidth="1"/>
    <col min="3337" max="3584" width="8.6640625" style="170"/>
    <col min="3585" max="3585" width="5.4140625" style="170" customWidth="1"/>
    <col min="3586" max="3586" width="8.25" style="170" customWidth="1"/>
    <col min="3587" max="3587" width="22.9140625" style="170" bestFit="1" customWidth="1"/>
    <col min="3588" max="3588" width="24.5" style="170" bestFit="1" customWidth="1"/>
    <col min="3589" max="3589" width="10.9140625" style="170" bestFit="1" customWidth="1"/>
    <col min="3590" max="3591" width="12.75" style="170" customWidth="1"/>
    <col min="3592" max="3592" width="9.25" style="170" customWidth="1"/>
    <col min="3593" max="3840" width="8.6640625" style="170"/>
    <col min="3841" max="3841" width="5.4140625" style="170" customWidth="1"/>
    <col min="3842" max="3842" width="8.25" style="170" customWidth="1"/>
    <col min="3843" max="3843" width="22.9140625" style="170" bestFit="1" customWidth="1"/>
    <col min="3844" max="3844" width="24.5" style="170" bestFit="1" customWidth="1"/>
    <col min="3845" max="3845" width="10.9140625" style="170" bestFit="1" customWidth="1"/>
    <col min="3846" max="3847" width="12.75" style="170" customWidth="1"/>
    <col min="3848" max="3848" width="9.25" style="170" customWidth="1"/>
    <col min="3849" max="4096" width="8.6640625" style="170"/>
    <col min="4097" max="4097" width="5.4140625" style="170" customWidth="1"/>
    <col min="4098" max="4098" width="8.25" style="170" customWidth="1"/>
    <col min="4099" max="4099" width="22.9140625" style="170" bestFit="1" customWidth="1"/>
    <col min="4100" max="4100" width="24.5" style="170" bestFit="1" customWidth="1"/>
    <col min="4101" max="4101" width="10.9140625" style="170" bestFit="1" customWidth="1"/>
    <col min="4102" max="4103" width="12.75" style="170" customWidth="1"/>
    <col min="4104" max="4104" width="9.25" style="170" customWidth="1"/>
    <col min="4105" max="4352" width="8.6640625" style="170"/>
    <col min="4353" max="4353" width="5.4140625" style="170" customWidth="1"/>
    <col min="4354" max="4354" width="8.25" style="170" customWidth="1"/>
    <col min="4355" max="4355" width="22.9140625" style="170" bestFit="1" customWidth="1"/>
    <col min="4356" max="4356" width="24.5" style="170" bestFit="1" customWidth="1"/>
    <col min="4357" max="4357" width="10.9140625" style="170" bestFit="1" customWidth="1"/>
    <col min="4358" max="4359" width="12.75" style="170" customWidth="1"/>
    <col min="4360" max="4360" width="9.25" style="170" customWidth="1"/>
    <col min="4361" max="4608" width="8.6640625" style="170"/>
    <col min="4609" max="4609" width="5.4140625" style="170" customWidth="1"/>
    <col min="4610" max="4610" width="8.25" style="170" customWidth="1"/>
    <col min="4611" max="4611" width="22.9140625" style="170" bestFit="1" customWidth="1"/>
    <col min="4612" max="4612" width="24.5" style="170" bestFit="1" customWidth="1"/>
    <col min="4613" max="4613" width="10.9140625" style="170" bestFit="1" customWidth="1"/>
    <col min="4614" max="4615" width="12.75" style="170" customWidth="1"/>
    <col min="4616" max="4616" width="9.25" style="170" customWidth="1"/>
    <col min="4617" max="4864" width="8.6640625" style="170"/>
    <col min="4865" max="4865" width="5.4140625" style="170" customWidth="1"/>
    <col min="4866" max="4866" width="8.25" style="170" customWidth="1"/>
    <col min="4867" max="4867" width="22.9140625" style="170" bestFit="1" customWidth="1"/>
    <col min="4868" max="4868" width="24.5" style="170" bestFit="1" customWidth="1"/>
    <col min="4869" max="4869" width="10.9140625" style="170" bestFit="1" customWidth="1"/>
    <col min="4870" max="4871" width="12.75" style="170" customWidth="1"/>
    <col min="4872" max="4872" width="9.25" style="170" customWidth="1"/>
    <col min="4873" max="5120" width="8.6640625" style="170"/>
    <col min="5121" max="5121" width="5.4140625" style="170" customWidth="1"/>
    <col min="5122" max="5122" width="8.25" style="170" customWidth="1"/>
    <col min="5123" max="5123" width="22.9140625" style="170" bestFit="1" customWidth="1"/>
    <col min="5124" max="5124" width="24.5" style="170" bestFit="1" customWidth="1"/>
    <col min="5125" max="5125" width="10.9140625" style="170" bestFit="1" customWidth="1"/>
    <col min="5126" max="5127" width="12.75" style="170" customWidth="1"/>
    <col min="5128" max="5128" width="9.25" style="170" customWidth="1"/>
    <col min="5129" max="5376" width="8.6640625" style="170"/>
    <col min="5377" max="5377" width="5.4140625" style="170" customWidth="1"/>
    <col min="5378" max="5378" width="8.25" style="170" customWidth="1"/>
    <col min="5379" max="5379" width="22.9140625" style="170" bestFit="1" customWidth="1"/>
    <col min="5380" max="5380" width="24.5" style="170" bestFit="1" customWidth="1"/>
    <col min="5381" max="5381" width="10.9140625" style="170" bestFit="1" customWidth="1"/>
    <col min="5382" max="5383" width="12.75" style="170" customWidth="1"/>
    <col min="5384" max="5384" width="9.25" style="170" customWidth="1"/>
    <col min="5385" max="5632" width="8.6640625" style="170"/>
    <col min="5633" max="5633" width="5.4140625" style="170" customWidth="1"/>
    <col min="5634" max="5634" width="8.25" style="170" customWidth="1"/>
    <col min="5635" max="5635" width="22.9140625" style="170" bestFit="1" customWidth="1"/>
    <col min="5636" max="5636" width="24.5" style="170" bestFit="1" customWidth="1"/>
    <col min="5637" max="5637" width="10.9140625" style="170" bestFit="1" customWidth="1"/>
    <col min="5638" max="5639" width="12.75" style="170" customWidth="1"/>
    <col min="5640" max="5640" width="9.25" style="170" customWidth="1"/>
    <col min="5641" max="5888" width="8.6640625" style="170"/>
    <col min="5889" max="5889" width="5.4140625" style="170" customWidth="1"/>
    <col min="5890" max="5890" width="8.25" style="170" customWidth="1"/>
    <col min="5891" max="5891" width="22.9140625" style="170" bestFit="1" customWidth="1"/>
    <col min="5892" max="5892" width="24.5" style="170" bestFit="1" customWidth="1"/>
    <col min="5893" max="5893" width="10.9140625" style="170" bestFit="1" customWidth="1"/>
    <col min="5894" max="5895" width="12.75" style="170" customWidth="1"/>
    <col min="5896" max="5896" width="9.25" style="170" customWidth="1"/>
    <col min="5897" max="6144" width="8.6640625" style="170"/>
    <col min="6145" max="6145" width="5.4140625" style="170" customWidth="1"/>
    <col min="6146" max="6146" width="8.25" style="170" customWidth="1"/>
    <col min="6147" max="6147" width="22.9140625" style="170" bestFit="1" customWidth="1"/>
    <col min="6148" max="6148" width="24.5" style="170" bestFit="1" customWidth="1"/>
    <col min="6149" max="6149" width="10.9140625" style="170" bestFit="1" customWidth="1"/>
    <col min="6150" max="6151" width="12.75" style="170" customWidth="1"/>
    <col min="6152" max="6152" width="9.25" style="170" customWidth="1"/>
    <col min="6153" max="6400" width="8.6640625" style="170"/>
    <col min="6401" max="6401" width="5.4140625" style="170" customWidth="1"/>
    <col min="6402" max="6402" width="8.25" style="170" customWidth="1"/>
    <col min="6403" max="6403" width="22.9140625" style="170" bestFit="1" customWidth="1"/>
    <col min="6404" max="6404" width="24.5" style="170" bestFit="1" customWidth="1"/>
    <col min="6405" max="6405" width="10.9140625" style="170" bestFit="1" customWidth="1"/>
    <col min="6406" max="6407" width="12.75" style="170" customWidth="1"/>
    <col min="6408" max="6408" width="9.25" style="170" customWidth="1"/>
    <col min="6409" max="6656" width="8.6640625" style="170"/>
    <col min="6657" max="6657" width="5.4140625" style="170" customWidth="1"/>
    <col min="6658" max="6658" width="8.25" style="170" customWidth="1"/>
    <col min="6659" max="6659" width="22.9140625" style="170" bestFit="1" customWidth="1"/>
    <col min="6660" max="6660" width="24.5" style="170" bestFit="1" customWidth="1"/>
    <col min="6661" max="6661" width="10.9140625" style="170" bestFit="1" customWidth="1"/>
    <col min="6662" max="6663" width="12.75" style="170" customWidth="1"/>
    <col min="6664" max="6664" width="9.25" style="170" customWidth="1"/>
    <col min="6665" max="6912" width="8.6640625" style="170"/>
    <col min="6913" max="6913" width="5.4140625" style="170" customWidth="1"/>
    <col min="6914" max="6914" width="8.25" style="170" customWidth="1"/>
    <col min="6915" max="6915" width="22.9140625" style="170" bestFit="1" customWidth="1"/>
    <col min="6916" max="6916" width="24.5" style="170" bestFit="1" customWidth="1"/>
    <col min="6917" max="6917" width="10.9140625" style="170" bestFit="1" customWidth="1"/>
    <col min="6918" max="6919" width="12.75" style="170" customWidth="1"/>
    <col min="6920" max="6920" width="9.25" style="170" customWidth="1"/>
    <col min="6921" max="7168" width="8.6640625" style="170"/>
    <col min="7169" max="7169" width="5.4140625" style="170" customWidth="1"/>
    <col min="7170" max="7170" width="8.25" style="170" customWidth="1"/>
    <col min="7171" max="7171" width="22.9140625" style="170" bestFit="1" customWidth="1"/>
    <col min="7172" max="7172" width="24.5" style="170" bestFit="1" customWidth="1"/>
    <col min="7173" max="7173" width="10.9140625" style="170" bestFit="1" customWidth="1"/>
    <col min="7174" max="7175" width="12.75" style="170" customWidth="1"/>
    <col min="7176" max="7176" width="9.25" style="170" customWidth="1"/>
    <col min="7177" max="7424" width="8.6640625" style="170"/>
    <col min="7425" max="7425" width="5.4140625" style="170" customWidth="1"/>
    <col min="7426" max="7426" width="8.25" style="170" customWidth="1"/>
    <col min="7427" max="7427" width="22.9140625" style="170" bestFit="1" customWidth="1"/>
    <col min="7428" max="7428" width="24.5" style="170" bestFit="1" customWidth="1"/>
    <col min="7429" max="7429" width="10.9140625" style="170" bestFit="1" customWidth="1"/>
    <col min="7430" max="7431" width="12.75" style="170" customWidth="1"/>
    <col min="7432" max="7432" width="9.25" style="170" customWidth="1"/>
    <col min="7433" max="7680" width="8.6640625" style="170"/>
    <col min="7681" max="7681" width="5.4140625" style="170" customWidth="1"/>
    <col min="7682" max="7682" width="8.25" style="170" customWidth="1"/>
    <col min="7683" max="7683" width="22.9140625" style="170" bestFit="1" customWidth="1"/>
    <col min="7684" max="7684" width="24.5" style="170" bestFit="1" customWidth="1"/>
    <col min="7685" max="7685" width="10.9140625" style="170" bestFit="1" customWidth="1"/>
    <col min="7686" max="7687" width="12.75" style="170" customWidth="1"/>
    <col min="7688" max="7688" width="9.25" style="170" customWidth="1"/>
    <col min="7689" max="7936" width="8.6640625" style="170"/>
    <col min="7937" max="7937" width="5.4140625" style="170" customWidth="1"/>
    <col min="7938" max="7938" width="8.25" style="170" customWidth="1"/>
    <col min="7939" max="7939" width="22.9140625" style="170" bestFit="1" customWidth="1"/>
    <col min="7940" max="7940" width="24.5" style="170" bestFit="1" customWidth="1"/>
    <col min="7941" max="7941" width="10.9140625" style="170" bestFit="1" customWidth="1"/>
    <col min="7942" max="7943" width="12.75" style="170" customWidth="1"/>
    <col min="7944" max="7944" width="9.25" style="170" customWidth="1"/>
    <col min="7945" max="8192" width="8.6640625" style="170"/>
    <col min="8193" max="8193" width="5.4140625" style="170" customWidth="1"/>
    <col min="8194" max="8194" width="8.25" style="170" customWidth="1"/>
    <col min="8195" max="8195" width="22.9140625" style="170" bestFit="1" customWidth="1"/>
    <col min="8196" max="8196" width="24.5" style="170" bestFit="1" customWidth="1"/>
    <col min="8197" max="8197" width="10.9140625" style="170" bestFit="1" customWidth="1"/>
    <col min="8198" max="8199" width="12.75" style="170" customWidth="1"/>
    <col min="8200" max="8200" width="9.25" style="170" customWidth="1"/>
    <col min="8201" max="8448" width="8.6640625" style="170"/>
    <col min="8449" max="8449" width="5.4140625" style="170" customWidth="1"/>
    <col min="8450" max="8450" width="8.25" style="170" customWidth="1"/>
    <col min="8451" max="8451" width="22.9140625" style="170" bestFit="1" customWidth="1"/>
    <col min="8452" max="8452" width="24.5" style="170" bestFit="1" customWidth="1"/>
    <col min="8453" max="8453" width="10.9140625" style="170" bestFit="1" customWidth="1"/>
    <col min="8454" max="8455" width="12.75" style="170" customWidth="1"/>
    <col min="8456" max="8456" width="9.25" style="170" customWidth="1"/>
    <col min="8457" max="8704" width="8.6640625" style="170"/>
    <col min="8705" max="8705" width="5.4140625" style="170" customWidth="1"/>
    <col min="8706" max="8706" width="8.25" style="170" customWidth="1"/>
    <col min="8707" max="8707" width="22.9140625" style="170" bestFit="1" customWidth="1"/>
    <col min="8708" max="8708" width="24.5" style="170" bestFit="1" customWidth="1"/>
    <col min="8709" max="8709" width="10.9140625" style="170" bestFit="1" customWidth="1"/>
    <col min="8710" max="8711" width="12.75" style="170" customWidth="1"/>
    <col min="8712" max="8712" width="9.25" style="170" customWidth="1"/>
    <col min="8713" max="8960" width="8.6640625" style="170"/>
    <col min="8961" max="8961" width="5.4140625" style="170" customWidth="1"/>
    <col min="8962" max="8962" width="8.25" style="170" customWidth="1"/>
    <col min="8963" max="8963" width="22.9140625" style="170" bestFit="1" customWidth="1"/>
    <col min="8964" max="8964" width="24.5" style="170" bestFit="1" customWidth="1"/>
    <col min="8965" max="8965" width="10.9140625" style="170" bestFit="1" customWidth="1"/>
    <col min="8966" max="8967" width="12.75" style="170" customWidth="1"/>
    <col min="8968" max="8968" width="9.25" style="170" customWidth="1"/>
    <col min="8969" max="9216" width="8.6640625" style="170"/>
    <col min="9217" max="9217" width="5.4140625" style="170" customWidth="1"/>
    <col min="9218" max="9218" width="8.25" style="170" customWidth="1"/>
    <col min="9219" max="9219" width="22.9140625" style="170" bestFit="1" customWidth="1"/>
    <col min="9220" max="9220" width="24.5" style="170" bestFit="1" customWidth="1"/>
    <col min="9221" max="9221" width="10.9140625" style="170" bestFit="1" customWidth="1"/>
    <col min="9222" max="9223" width="12.75" style="170" customWidth="1"/>
    <col min="9224" max="9224" width="9.25" style="170" customWidth="1"/>
    <col min="9225" max="9472" width="8.6640625" style="170"/>
    <col min="9473" max="9473" width="5.4140625" style="170" customWidth="1"/>
    <col min="9474" max="9474" width="8.25" style="170" customWidth="1"/>
    <col min="9475" max="9475" width="22.9140625" style="170" bestFit="1" customWidth="1"/>
    <col min="9476" max="9476" width="24.5" style="170" bestFit="1" customWidth="1"/>
    <col min="9477" max="9477" width="10.9140625" style="170" bestFit="1" customWidth="1"/>
    <col min="9478" max="9479" width="12.75" style="170" customWidth="1"/>
    <col min="9480" max="9480" width="9.25" style="170" customWidth="1"/>
    <col min="9481" max="9728" width="8.6640625" style="170"/>
    <col min="9729" max="9729" width="5.4140625" style="170" customWidth="1"/>
    <col min="9730" max="9730" width="8.25" style="170" customWidth="1"/>
    <col min="9731" max="9731" width="22.9140625" style="170" bestFit="1" customWidth="1"/>
    <col min="9732" max="9732" width="24.5" style="170" bestFit="1" customWidth="1"/>
    <col min="9733" max="9733" width="10.9140625" style="170" bestFit="1" customWidth="1"/>
    <col min="9734" max="9735" width="12.75" style="170" customWidth="1"/>
    <col min="9736" max="9736" width="9.25" style="170" customWidth="1"/>
    <col min="9737" max="9984" width="8.6640625" style="170"/>
    <col min="9985" max="9985" width="5.4140625" style="170" customWidth="1"/>
    <col min="9986" max="9986" width="8.25" style="170" customWidth="1"/>
    <col min="9987" max="9987" width="22.9140625" style="170" bestFit="1" customWidth="1"/>
    <col min="9988" max="9988" width="24.5" style="170" bestFit="1" customWidth="1"/>
    <col min="9989" max="9989" width="10.9140625" style="170" bestFit="1" customWidth="1"/>
    <col min="9990" max="9991" width="12.75" style="170" customWidth="1"/>
    <col min="9992" max="9992" width="9.25" style="170" customWidth="1"/>
    <col min="9993" max="10240" width="8.6640625" style="170"/>
    <col min="10241" max="10241" width="5.4140625" style="170" customWidth="1"/>
    <col min="10242" max="10242" width="8.25" style="170" customWidth="1"/>
    <col min="10243" max="10243" width="22.9140625" style="170" bestFit="1" customWidth="1"/>
    <col min="10244" max="10244" width="24.5" style="170" bestFit="1" customWidth="1"/>
    <col min="10245" max="10245" width="10.9140625" style="170" bestFit="1" customWidth="1"/>
    <col min="10246" max="10247" width="12.75" style="170" customWidth="1"/>
    <col min="10248" max="10248" width="9.25" style="170" customWidth="1"/>
    <col min="10249" max="10496" width="8.6640625" style="170"/>
    <col min="10497" max="10497" width="5.4140625" style="170" customWidth="1"/>
    <col min="10498" max="10498" width="8.25" style="170" customWidth="1"/>
    <col min="10499" max="10499" width="22.9140625" style="170" bestFit="1" customWidth="1"/>
    <col min="10500" max="10500" width="24.5" style="170" bestFit="1" customWidth="1"/>
    <col min="10501" max="10501" width="10.9140625" style="170" bestFit="1" customWidth="1"/>
    <col min="10502" max="10503" width="12.75" style="170" customWidth="1"/>
    <col min="10504" max="10504" width="9.25" style="170" customWidth="1"/>
    <col min="10505" max="10752" width="8.6640625" style="170"/>
    <col min="10753" max="10753" width="5.4140625" style="170" customWidth="1"/>
    <col min="10754" max="10754" width="8.25" style="170" customWidth="1"/>
    <col min="10755" max="10755" width="22.9140625" style="170" bestFit="1" customWidth="1"/>
    <col min="10756" max="10756" width="24.5" style="170" bestFit="1" customWidth="1"/>
    <col min="10757" max="10757" width="10.9140625" style="170" bestFit="1" customWidth="1"/>
    <col min="10758" max="10759" width="12.75" style="170" customWidth="1"/>
    <col min="10760" max="10760" width="9.25" style="170" customWidth="1"/>
    <col min="10761" max="11008" width="8.6640625" style="170"/>
    <col min="11009" max="11009" width="5.4140625" style="170" customWidth="1"/>
    <col min="11010" max="11010" width="8.25" style="170" customWidth="1"/>
    <col min="11011" max="11011" width="22.9140625" style="170" bestFit="1" customWidth="1"/>
    <col min="11012" max="11012" width="24.5" style="170" bestFit="1" customWidth="1"/>
    <col min="11013" max="11013" width="10.9140625" style="170" bestFit="1" customWidth="1"/>
    <col min="11014" max="11015" width="12.75" style="170" customWidth="1"/>
    <col min="11016" max="11016" width="9.25" style="170" customWidth="1"/>
    <col min="11017" max="11264" width="8.6640625" style="170"/>
    <col min="11265" max="11265" width="5.4140625" style="170" customWidth="1"/>
    <col min="11266" max="11266" width="8.25" style="170" customWidth="1"/>
    <col min="11267" max="11267" width="22.9140625" style="170" bestFit="1" customWidth="1"/>
    <col min="11268" max="11268" width="24.5" style="170" bestFit="1" customWidth="1"/>
    <col min="11269" max="11269" width="10.9140625" style="170" bestFit="1" customWidth="1"/>
    <col min="11270" max="11271" width="12.75" style="170" customWidth="1"/>
    <col min="11272" max="11272" width="9.25" style="170" customWidth="1"/>
    <col min="11273" max="11520" width="8.6640625" style="170"/>
    <col min="11521" max="11521" width="5.4140625" style="170" customWidth="1"/>
    <col min="11522" max="11522" width="8.25" style="170" customWidth="1"/>
    <col min="11523" max="11523" width="22.9140625" style="170" bestFit="1" customWidth="1"/>
    <col min="11524" max="11524" width="24.5" style="170" bestFit="1" customWidth="1"/>
    <col min="11525" max="11525" width="10.9140625" style="170" bestFit="1" customWidth="1"/>
    <col min="11526" max="11527" width="12.75" style="170" customWidth="1"/>
    <col min="11528" max="11528" width="9.25" style="170" customWidth="1"/>
    <col min="11529" max="11776" width="8.6640625" style="170"/>
    <col min="11777" max="11777" width="5.4140625" style="170" customWidth="1"/>
    <col min="11778" max="11778" width="8.25" style="170" customWidth="1"/>
    <col min="11779" max="11779" width="22.9140625" style="170" bestFit="1" customWidth="1"/>
    <col min="11780" max="11780" width="24.5" style="170" bestFit="1" customWidth="1"/>
    <col min="11781" max="11781" width="10.9140625" style="170" bestFit="1" customWidth="1"/>
    <col min="11782" max="11783" width="12.75" style="170" customWidth="1"/>
    <col min="11784" max="11784" width="9.25" style="170" customWidth="1"/>
    <col min="11785" max="12032" width="8.6640625" style="170"/>
    <col min="12033" max="12033" width="5.4140625" style="170" customWidth="1"/>
    <col min="12034" max="12034" width="8.25" style="170" customWidth="1"/>
    <col min="12035" max="12035" width="22.9140625" style="170" bestFit="1" customWidth="1"/>
    <col min="12036" max="12036" width="24.5" style="170" bestFit="1" customWidth="1"/>
    <col min="12037" max="12037" width="10.9140625" style="170" bestFit="1" customWidth="1"/>
    <col min="12038" max="12039" width="12.75" style="170" customWidth="1"/>
    <col min="12040" max="12040" width="9.25" style="170" customWidth="1"/>
    <col min="12041" max="12288" width="8.6640625" style="170"/>
    <col min="12289" max="12289" width="5.4140625" style="170" customWidth="1"/>
    <col min="12290" max="12290" width="8.25" style="170" customWidth="1"/>
    <col min="12291" max="12291" width="22.9140625" style="170" bestFit="1" customWidth="1"/>
    <col min="12292" max="12292" width="24.5" style="170" bestFit="1" customWidth="1"/>
    <col min="12293" max="12293" width="10.9140625" style="170" bestFit="1" customWidth="1"/>
    <col min="12294" max="12295" width="12.75" style="170" customWidth="1"/>
    <col min="12296" max="12296" width="9.25" style="170" customWidth="1"/>
    <col min="12297" max="12544" width="8.6640625" style="170"/>
    <col min="12545" max="12545" width="5.4140625" style="170" customWidth="1"/>
    <col min="12546" max="12546" width="8.25" style="170" customWidth="1"/>
    <col min="12547" max="12547" width="22.9140625" style="170" bestFit="1" customWidth="1"/>
    <col min="12548" max="12548" width="24.5" style="170" bestFit="1" customWidth="1"/>
    <col min="12549" max="12549" width="10.9140625" style="170" bestFit="1" customWidth="1"/>
    <col min="12550" max="12551" width="12.75" style="170" customWidth="1"/>
    <col min="12552" max="12552" width="9.25" style="170" customWidth="1"/>
    <col min="12553" max="12800" width="8.6640625" style="170"/>
    <col min="12801" max="12801" width="5.4140625" style="170" customWidth="1"/>
    <col min="12802" max="12802" width="8.25" style="170" customWidth="1"/>
    <col min="12803" max="12803" width="22.9140625" style="170" bestFit="1" customWidth="1"/>
    <col min="12804" max="12804" width="24.5" style="170" bestFit="1" customWidth="1"/>
    <col min="12805" max="12805" width="10.9140625" style="170" bestFit="1" customWidth="1"/>
    <col min="12806" max="12807" width="12.75" style="170" customWidth="1"/>
    <col min="12808" max="12808" width="9.25" style="170" customWidth="1"/>
    <col min="12809" max="13056" width="8.6640625" style="170"/>
    <col min="13057" max="13057" width="5.4140625" style="170" customWidth="1"/>
    <col min="13058" max="13058" width="8.25" style="170" customWidth="1"/>
    <col min="13059" max="13059" width="22.9140625" style="170" bestFit="1" customWidth="1"/>
    <col min="13060" max="13060" width="24.5" style="170" bestFit="1" customWidth="1"/>
    <col min="13061" max="13061" width="10.9140625" style="170" bestFit="1" customWidth="1"/>
    <col min="13062" max="13063" width="12.75" style="170" customWidth="1"/>
    <col min="13064" max="13064" width="9.25" style="170" customWidth="1"/>
    <col min="13065" max="13312" width="8.6640625" style="170"/>
    <col min="13313" max="13313" width="5.4140625" style="170" customWidth="1"/>
    <col min="13314" max="13314" width="8.25" style="170" customWidth="1"/>
    <col min="13315" max="13315" width="22.9140625" style="170" bestFit="1" customWidth="1"/>
    <col min="13316" max="13316" width="24.5" style="170" bestFit="1" customWidth="1"/>
    <col min="13317" max="13317" width="10.9140625" style="170" bestFit="1" customWidth="1"/>
    <col min="13318" max="13319" width="12.75" style="170" customWidth="1"/>
    <col min="13320" max="13320" width="9.25" style="170" customWidth="1"/>
    <col min="13321" max="13568" width="8.6640625" style="170"/>
    <col min="13569" max="13569" width="5.4140625" style="170" customWidth="1"/>
    <col min="13570" max="13570" width="8.25" style="170" customWidth="1"/>
    <col min="13571" max="13571" width="22.9140625" style="170" bestFit="1" customWidth="1"/>
    <col min="13572" max="13572" width="24.5" style="170" bestFit="1" customWidth="1"/>
    <col min="13573" max="13573" width="10.9140625" style="170" bestFit="1" customWidth="1"/>
    <col min="13574" max="13575" width="12.75" style="170" customWidth="1"/>
    <col min="13576" max="13576" width="9.25" style="170" customWidth="1"/>
    <col min="13577" max="13824" width="8.6640625" style="170"/>
    <col min="13825" max="13825" width="5.4140625" style="170" customWidth="1"/>
    <col min="13826" max="13826" width="8.25" style="170" customWidth="1"/>
    <col min="13827" max="13827" width="22.9140625" style="170" bestFit="1" customWidth="1"/>
    <col min="13828" max="13828" width="24.5" style="170" bestFit="1" customWidth="1"/>
    <col min="13829" max="13829" width="10.9140625" style="170" bestFit="1" customWidth="1"/>
    <col min="13830" max="13831" width="12.75" style="170" customWidth="1"/>
    <col min="13832" max="13832" width="9.25" style="170" customWidth="1"/>
    <col min="13833" max="14080" width="8.6640625" style="170"/>
    <col min="14081" max="14081" width="5.4140625" style="170" customWidth="1"/>
    <col min="14082" max="14082" width="8.25" style="170" customWidth="1"/>
    <col min="14083" max="14083" width="22.9140625" style="170" bestFit="1" customWidth="1"/>
    <col min="14084" max="14084" width="24.5" style="170" bestFit="1" customWidth="1"/>
    <col min="14085" max="14085" width="10.9140625" style="170" bestFit="1" customWidth="1"/>
    <col min="14086" max="14087" width="12.75" style="170" customWidth="1"/>
    <col min="14088" max="14088" width="9.25" style="170" customWidth="1"/>
    <col min="14089" max="14336" width="8.6640625" style="170"/>
    <col min="14337" max="14337" width="5.4140625" style="170" customWidth="1"/>
    <col min="14338" max="14338" width="8.25" style="170" customWidth="1"/>
    <col min="14339" max="14339" width="22.9140625" style="170" bestFit="1" customWidth="1"/>
    <col min="14340" max="14340" width="24.5" style="170" bestFit="1" customWidth="1"/>
    <col min="14341" max="14341" width="10.9140625" style="170" bestFit="1" customWidth="1"/>
    <col min="14342" max="14343" width="12.75" style="170" customWidth="1"/>
    <col min="14344" max="14344" width="9.25" style="170" customWidth="1"/>
    <col min="14345" max="14592" width="8.6640625" style="170"/>
    <col min="14593" max="14593" width="5.4140625" style="170" customWidth="1"/>
    <col min="14594" max="14594" width="8.25" style="170" customWidth="1"/>
    <col min="14595" max="14595" width="22.9140625" style="170" bestFit="1" customWidth="1"/>
    <col min="14596" max="14596" width="24.5" style="170" bestFit="1" customWidth="1"/>
    <col min="14597" max="14597" width="10.9140625" style="170" bestFit="1" customWidth="1"/>
    <col min="14598" max="14599" width="12.75" style="170" customWidth="1"/>
    <col min="14600" max="14600" width="9.25" style="170" customWidth="1"/>
    <col min="14601" max="14848" width="8.6640625" style="170"/>
    <col min="14849" max="14849" width="5.4140625" style="170" customWidth="1"/>
    <col min="14850" max="14850" width="8.25" style="170" customWidth="1"/>
    <col min="14851" max="14851" width="22.9140625" style="170" bestFit="1" customWidth="1"/>
    <col min="14852" max="14852" width="24.5" style="170" bestFit="1" customWidth="1"/>
    <col min="14853" max="14853" width="10.9140625" style="170" bestFit="1" customWidth="1"/>
    <col min="14854" max="14855" width="12.75" style="170" customWidth="1"/>
    <col min="14856" max="14856" width="9.25" style="170" customWidth="1"/>
    <col min="14857" max="15104" width="8.6640625" style="170"/>
    <col min="15105" max="15105" width="5.4140625" style="170" customWidth="1"/>
    <col min="15106" max="15106" width="8.25" style="170" customWidth="1"/>
    <col min="15107" max="15107" width="22.9140625" style="170" bestFit="1" customWidth="1"/>
    <col min="15108" max="15108" width="24.5" style="170" bestFit="1" customWidth="1"/>
    <col min="15109" max="15109" width="10.9140625" style="170" bestFit="1" customWidth="1"/>
    <col min="15110" max="15111" width="12.75" style="170" customWidth="1"/>
    <col min="15112" max="15112" width="9.25" style="170" customWidth="1"/>
    <col min="15113" max="15360" width="8.6640625" style="170"/>
    <col min="15361" max="15361" width="5.4140625" style="170" customWidth="1"/>
    <col min="15362" max="15362" width="8.25" style="170" customWidth="1"/>
    <col min="15363" max="15363" width="22.9140625" style="170" bestFit="1" customWidth="1"/>
    <col min="15364" max="15364" width="24.5" style="170" bestFit="1" customWidth="1"/>
    <col min="15365" max="15365" width="10.9140625" style="170" bestFit="1" customWidth="1"/>
    <col min="15366" max="15367" width="12.75" style="170" customWidth="1"/>
    <col min="15368" max="15368" width="9.25" style="170" customWidth="1"/>
    <col min="15369" max="15616" width="8.6640625" style="170"/>
    <col min="15617" max="15617" width="5.4140625" style="170" customWidth="1"/>
    <col min="15618" max="15618" width="8.25" style="170" customWidth="1"/>
    <col min="15619" max="15619" width="22.9140625" style="170" bestFit="1" customWidth="1"/>
    <col min="15620" max="15620" width="24.5" style="170" bestFit="1" customWidth="1"/>
    <col min="15621" max="15621" width="10.9140625" style="170" bestFit="1" customWidth="1"/>
    <col min="15622" max="15623" width="12.75" style="170" customWidth="1"/>
    <col min="15624" max="15624" width="9.25" style="170" customWidth="1"/>
    <col min="15625" max="15872" width="8.6640625" style="170"/>
    <col min="15873" max="15873" width="5.4140625" style="170" customWidth="1"/>
    <col min="15874" max="15874" width="8.25" style="170" customWidth="1"/>
    <col min="15875" max="15875" width="22.9140625" style="170" bestFit="1" customWidth="1"/>
    <col min="15876" max="15876" width="24.5" style="170" bestFit="1" customWidth="1"/>
    <col min="15877" max="15877" width="10.9140625" style="170" bestFit="1" customWidth="1"/>
    <col min="15878" max="15879" width="12.75" style="170" customWidth="1"/>
    <col min="15880" max="15880" width="9.25" style="170" customWidth="1"/>
    <col min="15881" max="16128" width="8.6640625" style="170"/>
    <col min="16129" max="16129" width="5.4140625" style="170" customWidth="1"/>
    <col min="16130" max="16130" width="8.25" style="170" customWidth="1"/>
    <col min="16131" max="16131" width="22.9140625" style="170" bestFit="1" customWidth="1"/>
    <col min="16132" max="16132" width="24.5" style="170" bestFit="1" customWidth="1"/>
    <col min="16133" max="16133" width="10.9140625" style="170" bestFit="1" customWidth="1"/>
    <col min="16134" max="16135" width="12.75" style="170" customWidth="1"/>
    <col min="16136" max="16136" width="9.25" style="170" customWidth="1"/>
    <col min="16137" max="16384" width="8.6640625" style="170"/>
  </cols>
  <sheetData>
    <row r="1" spans="1:7" ht="28">
      <c r="A1" s="171" t="s">
        <v>473</v>
      </c>
      <c r="B1" s="172" t="s">
        <v>509</v>
      </c>
      <c r="C1" s="173" t="s">
        <v>3</v>
      </c>
      <c r="D1" s="174" t="s">
        <v>3226</v>
      </c>
      <c r="E1" s="175" t="s">
        <v>3227</v>
      </c>
      <c r="F1" s="175" t="s">
        <v>3228</v>
      </c>
      <c r="G1" s="187" t="s">
        <v>3318</v>
      </c>
    </row>
    <row r="2" spans="1:7">
      <c r="A2" s="176">
        <v>1</v>
      </c>
      <c r="B2" s="177" t="s">
        <v>535</v>
      </c>
      <c r="C2" s="176" t="s">
        <v>534</v>
      </c>
      <c r="D2" s="178" t="e">
        <f>SUMIF('[1]标志性（58.2）'!$B$2:$I$51,$C$2:$C$252,'[1]标志性（58.2）'!$I$2:$I$51)</f>
        <v>#VALUE!</v>
      </c>
      <c r="E2" s="179" t="e">
        <f>SUMIF('[1]非标志性业绩点（10695）'!B$1:I$65536,$C$2:$C$253,'[1]非标志性业绩点（10695）'!I$1:I$65536)</f>
        <v>#VALUE!</v>
      </c>
      <c r="F2" s="179" t="e">
        <f>SUMIF([1]学院专项!C$1:D$65536,$C$2:$C$253,[1]学院专项!D$1:D$65536)</f>
        <v>#VALUE!</v>
      </c>
    </row>
    <row r="3" spans="1:7">
      <c r="A3" s="176">
        <v>2</v>
      </c>
      <c r="B3" s="177" t="s">
        <v>3229</v>
      </c>
      <c r="C3" s="176" t="s">
        <v>3230</v>
      </c>
      <c r="D3" s="178" t="e">
        <f>SUMIF('[1]标志性（58.2）'!$B$2:$I$51,$C$2:$C$252,'[1]标志性（58.2）'!$I$2:$I$51)</f>
        <v>#VALUE!</v>
      </c>
      <c r="E3" s="179" t="e">
        <f>SUMIF('[1]非标志性业绩点（10695）'!B$1:I$65536,$C$2:$C$253,'[1]非标志性业绩点（10695）'!I$1:I$65536)</f>
        <v>#VALUE!</v>
      </c>
      <c r="F3" s="179" t="e">
        <f>SUMIF([1]学院专项!C$1:D$65536,$C$2:$C$253,[1]学院专项!D$1:D$65536)</f>
        <v>#VALUE!</v>
      </c>
    </row>
    <row r="4" spans="1:7">
      <c r="A4" s="176">
        <v>3</v>
      </c>
      <c r="B4" s="177" t="s">
        <v>3231</v>
      </c>
      <c r="C4" s="176" t="s">
        <v>3232</v>
      </c>
      <c r="D4" s="178" t="e">
        <f>SUMIF('[1]标志性（58.2）'!$B$2:$I$51,$C$2:$C$252,'[1]标志性（58.2）'!$I$2:$I$51)</f>
        <v>#VALUE!</v>
      </c>
      <c r="E4" s="179" t="e">
        <f>SUMIF('[1]非标志性业绩点（10695）'!B$1:I$65536,$C$2:$C$253,'[1]非标志性业绩点（10695）'!I$1:I$65536)</f>
        <v>#VALUE!</v>
      </c>
      <c r="F4" s="179" t="e">
        <f>SUMIF([1]学院专项!C$1:D$65536,$C$2:$C$253,[1]学院专项!D$1:D$65536)</f>
        <v>#VALUE!</v>
      </c>
    </row>
    <row r="5" spans="1:7">
      <c r="A5" s="176">
        <v>4</v>
      </c>
      <c r="B5" s="177" t="s">
        <v>3233</v>
      </c>
      <c r="C5" s="176" t="s">
        <v>2793</v>
      </c>
      <c r="D5" s="178" t="e">
        <f>SUMIF('[1]标志性（58.2）'!$B$2:$I$51,$C$2:$C$252,'[1]标志性（58.2）'!$I$2:$I$51)</f>
        <v>#VALUE!</v>
      </c>
      <c r="E5" s="179" t="e">
        <f>SUMIF('[1]非标志性业绩点（10695）'!B$1:I$65536,$C$2:$C$253,'[1]非标志性业绩点（10695）'!I$1:I$65536)</f>
        <v>#VALUE!</v>
      </c>
      <c r="F5" s="179" t="e">
        <f>SUMIF([1]学院专项!C$1:D$65536,$C$2:$C$253,[1]学院专项!D$1:D$65536)</f>
        <v>#VALUE!</v>
      </c>
    </row>
    <row r="6" spans="1:7">
      <c r="A6" s="176">
        <v>5</v>
      </c>
      <c r="B6" s="177" t="s">
        <v>3234</v>
      </c>
      <c r="C6" s="176" t="s">
        <v>3235</v>
      </c>
      <c r="D6" s="178" t="e">
        <f>SUMIF('[1]标志性（58.2）'!$B$2:$I$51,$C$2:$C$252,'[1]标志性（58.2）'!$I$2:$I$51)</f>
        <v>#VALUE!</v>
      </c>
      <c r="E6" s="179" t="e">
        <f>SUMIF('[1]非标志性业绩点（10695）'!B$1:I$65536,$C$2:$C$253,'[1]非标志性业绩点（10695）'!I$1:I$65536)</f>
        <v>#VALUE!</v>
      </c>
      <c r="F6" s="179" t="e">
        <f>SUMIF([1]学院专项!C$1:D$65536,$C$2:$C$253,[1]学院专项!D$1:D$65536)</f>
        <v>#VALUE!</v>
      </c>
    </row>
    <row r="7" spans="1:7">
      <c r="A7" s="176">
        <v>6</v>
      </c>
      <c r="B7" s="177" t="s">
        <v>3236</v>
      </c>
      <c r="C7" s="176" t="s">
        <v>3237</v>
      </c>
      <c r="D7" s="178" t="e">
        <f>SUMIF('[1]标志性（58.2）'!$B$2:$I$51,$C$2:$C$252,'[1]标志性（58.2）'!$I$2:$I$51)</f>
        <v>#VALUE!</v>
      </c>
      <c r="E7" s="179" t="e">
        <f>SUMIF('[1]非标志性业绩点（10695）'!B$1:I$65536,$C$2:$C$253,'[1]非标志性业绩点（10695）'!I$1:I$65536)</f>
        <v>#VALUE!</v>
      </c>
      <c r="F7" s="179" t="e">
        <f>SUMIF([1]学院专项!C$1:D$65536,$C$2:$C$253,[1]学院专项!D$1:D$65536)</f>
        <v>#VALUE!</v>
      </c>
    </row>
    <row r="8" spans="1:7">
      <c r="A8" s="176">
        <v>7</v>
      </c>
      <c r="B8" s="177" t="s">
        <v>216</v>
      </c>
      <c r="C8" s="176" t="s">
        <v>217</v>
      </c>
      <c r="D8" s="178" t="e">
        <f>SUMIF('[1]标志性（58.2）'!$B$2:$I$51,$C$2:$C$252,'[1]标志性（58.2）'!$I$2:$I$51)</f>
        <v>#VALUE!</v>
      </c>
      <c r="E8" s="179" t="e">
        <f>SUMIF('[1]非标志性业绩点（10695）'!B$1:I$65536,$C$2:$C$253,'[1]非标志性业绩点（10695）'!I$1:I$65536)</f>
        <v>#VALUE!</v>
      </c>
      <c r="F8" s="179" t="e">
        <f>SUMIF([1]学院专项!C$1:D$65536,$C$2:$C$253,[1]学院专项!D$1:D$65536)</f>
        <v>#VALUE!</v>
      </c>
    </row>
    <row r="9" spans="1:7">
      <c r="A9" s="176">
        <v>8</v>
      </c>
      <c r="B9" s="177" t="s">
        <v>528</v>
      </c>
      <c r="C9" s="176" t="s">
        <v>527</v>
      </c>
      <c r="D9" s="178" t="e">
        <f>SUMIF('[1]标志性（58.2）'!$B$2:$I$51,$C$2:$C$252,'[1]标志性（58.2）'!$I$2:$I$51)</f>
        <v>#VALUE!</v>
      </c>
      <c r="E9" s="179" t="e">
        <f>SUMIF('[1]非标志性业绩点（10695）'!B$1:I$65536,$C$2:$C$253,'[1]非标志性业绩点（10695）'!I$1:I$65536)</f>
        <v>#VALUE!</v>
      </c>
      <c r="F9" s="179" t="e">
        <f>SUMIF([1]学院专项!C$1:D$65536,$C$2:$C$253,[1]学院专项!D$1:D$65536)</f>
        <v>#VALUE!</v>
      </c>
    </row>
    <row r="10" spans="1:7">
      <c r="A10" s="176">
        <v>9</v>
      </c>
      <c r="B10" s="177" t="s">
        <v>350</v>
      </c>
      <c r="C10" s="176" t="s">
        <v>351</v>
      </c>
      <c r="D10" s="178" t="e">
        <f>SUMIF('[1]标志性（58.2）'!$B$2:$I$51,$C$2:$C$252,'[1]标志性（58.2）'!$I$2:$I$51)</f>
        <v>#VALUE!</v>
      </c>
      <c r="E10" s="179" t="e">
        <f>SUMIF('[1]非标志性业绩点（10695）'!B$1:I$65536,$C$2:$C$253,'[1]非标志性业绩点（10695）'!I$1:I$65536)</f>
        <v>#VALUE!</v>
      </c>
      <c r="F10" s="179" t="e">
        <f>SUMIF([1]学院专项!C$1:D$65536,$C$2:$C$253,[1]学院专项!D$1:D$65536)</f>
        <v>#VALUE!</v>
      </c>
    </row>
    <row r="11" spans="1:7">
      <c r="A11" s="176">
        <v>10</v>
      </c>
      <c r="B11" s="177" t="s">
        <v>317</v>
      </c>
      <c r="C11" s="176" t="s">
        <v>318</v>
      </c>
      <c r="D11" s="178" t="e">
        <f>SUMIF('[1]标志性（58.2）'!$B$2:$I$51,$C$2:$C$252,'[1]标志性（58.2）'!$I$2:$I$51)</f>
        <v>#VALUE!</v>
      </c>
      <c r="E11" s="179" t="e">
        <f>SUMIF('[1]非标志性业绩点（10695）'!B$1:I$65536,$C$2:$C$253,'[1]非标志性业绩点（10695）'!I$1:I$65536)</f>
        <v>#VALUE!</v>
      </c>
      <c r="F11" s="179" t="e">
        <f>SUMIF([1]学院专项!C$1:D$65536,$C$2:$C$253,[1]学院专项!D$1:D$65536)</f>
        <v>#VALUE!</v>
      </c>
    </row>
    <row r="12" spans="1:7">
      <c r="A12" s="176">
        <v>11</v>
      </c>
      <c r="B12" s="177" t="s">
        <v>183</v>
      </c>
      <c r="C12" s="176" t="s">
        <v>184</v>
      </c>
      <c r="D12" s="178" t="e">
        <f>SUMIF('[1]标志性（58.2）'!$B$2:$I$51,$C$2:$C$252,'[1]标志性（58.2）'!$I$2:$I$51)</f>
        <v>#VALUE!</v>
      </c>
      <c r="E12" s="179" t="e">
        <f>SUMIF('[1]非标志性业绩点（10695）'!B$1:I$65536,$C$2:$C$253,'[1]非标志性业绩点（10695）'!I$1:I$65536)</f>
        <v>#VALUE!</v>
      </c>
      <c r="F12" s="179" t="e">
        <f>SUMIF([1]学院专项!C$1:D$65536,$C$2:$C$253,[1]学院专项!D$1:D$65536)</f>
        <v>#VALUE!</v>
      </c>
    </row>
    <row r="13" spans="1:7">
      <c r="A13" s="176">
        <v>12</v>
      </c>
      <c r="B13" s="177" t="s">
        <v>12</v>
      </c>
      <c r="C13" s="176" t="s">
        <v>13</v>
      </c>
      <c r="D13" s="178" t="e">
        <f>SUMIF('[1]标志性（58.2）'!$B$2:$I$51,$C$2:$C$252,'[1]标志性（58.2）'!$I$2:$I$51)</f>
        <v>#VALUE!</v>
      </c>
      <c r="E13" s="179" t="e">
        <f>SUMIF('[1]非标志性业绩点（10695）'!B$1:I$65536,$C$2:$C$253,'[1]非标志性业绩点（10695）'!I$1:I$65536)</f>
        <v>#VALUE!</v>
      </c>
      <c r="F13" s="179" t="e">
        <f>SUMIF([1]学院专项!C$1:D$65536,$C$2:$C$253,[1]学院专项!D$1:D$65536)</f>
        <v>#VALUE!</v>
      </c>
    </row>
    <row r="14" spans="1:7">
      <c r="A14" s="176">
        <v>13</v>
      </c>
      <c r="B14" s="177" t="s">
        <v>544</v>
      </c>
      <c r="C14" s="176" t="s">
        <v>543</v>
      </c>
      <c r="D14" s="178" t="e">
        <f>SUMIF('[1]标志性（58.2）'!$B$2:$I$51,$C$2:$C$252,'[1]标志性（58.2）'!$I$2:$I$51)</f>
        <v>#VALUE!</v>
      </c>
      <c r="E14" s="179" t="e">
        <f>SUMIF('[1]非标志性业绩点（10695）'!B$1:I$65536,$C$2:$C$253,'[1]非标志性业绩点（10695）'!I$1:I$65536)</f>
        <v>#VALUE!</v>
      </c>
      <c r="F14" s="179" t="e">
        <f>SUMIF([1]学院专项!C$1:D$65536,$C$2:$C$253,[1]学院专项!D$1:D$65536)</f>
        <v>#VALUE!</v>
      </c>
    </row>
    <row r="15" spans="1:7">
      <c r="A15" s="176">
        <v>14</v>
      </c>
      <c r="B15" s="177" t="s">
        <v>538</v>
      </c>
      <c r="C15" s="176" t="s">
        <v>537</v>
      </c>
      <c r="D15" s="178" t="e">
        <f>SUMIF('[1]标志性（58.2）'!$B$2:$I$51,$C$2:$C$252,'[1]标志性（58.2）'!$I$2:$I$51)</f>
        <v>#VALUE!</v>
      </c>
      <c r="E15" s="179" t="e">
        <f>SUMIF('[1]非标志性业绩点（10695）'!B$1:I$65536,$C$2:$C$253,'[1]非标志性业绩点（10695）'!I$1:I$65536)</f>
        <v>#VALUE!</v>
      </c>
      <c r="F15" s="179" t="e">
        <f>SUMIF([1]学院专项!C$1:D$65536,$C$2:$C$253,[1]学院专项!D$1:D$65536)</f>
        <v>#VALUE!</v>
      </c>
    </row>
    <row r="16" spans="1:7">
      <c r="A16" s="176">
        <v>15</v>
      </c>
      <c r="B16" s="177" t="s">
        <v>3238</v>
      </c>
      <c r="C16" s="176" t="s">
        <v>3239</v>
      </c>
      <c r="D16" s="178" t="e">
        <f>SUMIF('[1]标志性（58.2）'!$B$2:$I$51,$C$2:$C$252,'[1]标志性（58.2）'!$I$2:$I$51)</f>
        <v>#VALUE!</v>
      </c>
      <c r="E16" s="179" t="e">
        <f>SUMIF('[1]非标志性业绩点（10695）'!B$1:I$65536,$C$2:$C$253,'[1]非标志性业绩点（10695）'!I$1:I$65536)</f>
        <v>#VALUE!</v>
      </c>
      <c r="F16" s="179" t="e">
        <f>SUMIF([1]学院专项!C$1:D$65536,$C$2:$C$253,[1]学院专项!D$1:D$65536)</f>
        <v>#VALUE!</v>
      </c>
    </row>
    <row r="17" spans="1:6">
      <c r="A17" s="176">
        <v>16</v>
      </c>
      <c r="B17" s="177" t="s">
        <v>3240</v>
      </c>
      <c r="C17" s="176" t="s">
        <v>3241</v>
      </c>
      <c r="D17" s="178" t="e">
        <f>SUMIF('[1]标志性（58.2）'!$B$2:$I$51,$C$2:$C$252,'[1]标志性（58.2）'!$I$2:$I$51)</f>
        <v>#VALUE!</v>
      </c>
      <c r="E17" s="179" t="e">
        <f>SUMIF('[1]非标志性业绩点（10695）'!B$1:I$65536,$C$2:$C$253,'[1]非标志性业绩点（10695）'!I$1:I$65536)</f>
        <v>#VALUE!</v>
      </c>
      <c r="F17" s="179" t="e">
        <f>SUMIF([1]学院专项!C$1:D$65536,$C$2:$C$253,[1]学院专项!D$1:D$65536)</f>
        <v>#VALUE!</v>
      </c>
    </row>
    <row r="18" spans="1:6">
      <c r="A18" s="176">
        <v>17</v>
      </c>
      <c r="B18" s="177" t="s">
        <v>437</v>
      </c>
      <c r="C18" s="176" t="s">
        <v>438</v>
      </c>
      <c r="D18" s="178" t="e">
        <f>SUMIF('[1]标志性（58.2）'!$B$2:$I$51,$C$2:$C$252,'[1]标志性（58.2）'!$I$2:$I$51)</f>
        <v>#VALUE!</v>
      </c>
      <c r="E18" s="179" t="e">
        <f>SUMIF('[1]非标志性业绩点（10695）'!B$1:I$65536,$C$2:$C$253,'[1]非标志性业绩点（10695）'!I$1:I$65536)</f>
        <v>#VALUE!</v>
      </c>
      <c r="F18" s="179" t="e">
        <f>SUMIF([1]学院专项!C$1:D$65536,$C$2:$C$253,[1]学院专项!D$1:D$65536)</f>
        <v>#VALUE!</v>
      </c>
    </row>
    <row r="19" spans="1:6">
      <c r="A19" s="176">
        <v>18</v>
      </c>
      <c r="B19" s="177" t="s">
        <v>234</v>
      </c>
      <c r="C19" s="176" t="s">
        <v>235</v>
      </c>
      <c r="D19" s="178" t="e">
        <f>SUMIF('[1]标志性（58.2）'!$B$2:$I$51,$C$2:$C$252,'[1]标志性（58.2）'!$I$2:$I$51)</f>
        <v>#VALUE!</v>
      </c>
      <c r="E19" s="179" t="e">
        <f>SUMIF('[1]非标志性业绩点（10695）'!B$1:I$65536,$C$2:$C$253,'[1]非标志性业绩点（10695）'!I$1:I$65536)</f>
        <v>#VALUE!</v>
      </c>
      <c r="F19" s="179" t="e">
        <f>SUMIF([1]学院专项!C$1:D$65536,$C$2:$C$253,[1]学院专项!D$1:D$65536)</f>
        <v>#VALUE!</v>
      </c>
    </row>
    <row r="20" spans="1:6">
      <c r="A20" s="176">
        <v>19</v>
      </c>
      <c r="B20" s="177" t="s">
        <v>201</v>
      </c>
      <c r="C20" s="176" t="s">
        <v>202</v>
      </c>
      <c r="D20" s="178" t="e">
        <f>SUMIF('[1]标志性（58.2）'!$B$2:$I$51,$C$2:$C$252,'[1]标志性（58.2）'!$I$2:$I$51)</f>
        <v>#VALUE!</v>
      </c>
      <c r="E20" s="179" t="e">
        <f>SUMIF('[1]非标志性业绩点（10695）'!B$1:I$65536,$C$2:$C$253,'[1]非标志性业绩点（10695）'!I$1:I$65536)</f>
        <v>#VALUE!</v>
      </c>
      <c r="F20" s="179" t="e">
        <f>SUMIF([1]学院专项!C$1:D$65536,$C$2:$C$253,[1]学院专项!D$1:D$65536)</f>
        <v>#VALUE!</v>
      </c>
    </row>
    <row r="21" spans="1:6">
      <c r="A21" s="176">
        <v>20</v>
      </c>
      <c r="B21" s="177" t="s">
        <v>551</v>
      </c>
      <c r="C21" s="176" t="s">
        <v>550</v>
      </c>
      <c r="D21" s="178" t="e">
        <f>SUMIF('[1]标志性（58.2）'!$B$2:$I$51,$C$2:$C$252,'[1]标志性（58.2）'!$I$2:$I$51)</f>
        <v>#VALUE!</v>
      </c>
      <c r="E21" s="179" t="e">
        <f>SUMIF('[1]非标志性业绩点（10695）'!B$1:I$65536,$C$2:$C$253,'[1]非标志性业绩点（10695）'!I$1:I$65536)</f>
        <v>#VALUE!</v>
      </c>
      <c r="F21" s="179" t="e">
        <f>SUMIF([1]学院专项!C$1:D$65536,$C$2:$C$253,[1]学院专项!D$1:D$65536)</f>
        <v>#VALUE!</v>
      </c>
    </row>
    <row r="22" spans="1:6">
      <c r="A22" s="176">
        <v>21</v>
      </c>
      <c r="B22" s="177" t="s">
        <v>435</v>
      </c>
      <c r="C22" s="176" t="s">
        <v>436</v>
      </c>
      <c r="D22" s="178" t="e">
        <f>SUMIF('[1]标志性（58.2）'!$B$2:$I$51,$C$2:$C$252,'[1]标志性（58.2）'!$I$2:$I$51)</f>
        <v>#VALUE!</v>
      </c>
      <c r="E22" s="179" t="e">
        <f>SUMIF('[1]非标志性业绩点（10695）'!B$1:I$65536,$C$2:$C$253,'[1]非标志性业绩点（10695）'!I$1:I$65536)</f>
        <v>#VALUE!</v>
      </c>
      <c r="F22" s="179" t="e">
        <f>SUMIF([1]学院专项!C$1:D$65536,$C$2:$C$253,[1]学院专项!D$1:D$65536)</f>
        <v>#VALUE!</v>
      </c>
    </row>
    <row r="23" spans="1:6">
      <c r="A23" s="176">
        <v>22</v>
      </c>
      <c r="B23" s="177" t="s">
        <v>650</v>
      </c>
      <c r="C23" s="176" t="s">
        <v>649</v>
      </c>
      <c r="D23" s="178" t="e">
        <f>SUMIF('[1]标志性（58.2）'!$B$2:$I$51,$C$2:$C$252,'[1]标志性（58.2）'!$I$2:$I$51)</f>
        <v>#VALUE!</v>
      </c>
      <c r="E23" s="179" t="e">
        <f>SUMIF('[1]非标志性业绩点（10695）'!B$1:I$65536,$C$2:$C$253,'[1]非标志性业绩点（10695）'!I$1:I$65536)</f>
        <v>#VALUE!</v>
      </c>
      <c r="F23" s="179" t="e">
        <f>SUMIF([1]学院专项!C$1:D$65536,$C$2:$C$253,[1]学院专项!D$1:D$65536)</f>
        <v>#VALUE!</v>
      </c>
    </row>
    <row r="24" spans="1:6">
      <c r="A24" s="176">
        <v>23</v>
      </c>
      <c r="B24" s="177" t="s">
        <v>294</v>
      </c>
      <c r="C24" s="176" t="s">
        <v>295</v>
      </c>
      <c r="D24" s="178" t="e">
        <f>SUMIF('[1]标志性（58.2）'!$B$2:$I$51,$C$2:$C$252,'[1]标志性（58.2）'!$I$2:$I$51)</f>
        <v>#VALUE!</v>
      </c>
      <c r="E24" s="179" t="e">
        <f>SUMIF('[1]非标志性业绩点（10695）'!B$1:I$65536,$C$2:$C$253,'[1]非标志性业绩点（10695）'!I$1:I$65536)</f>
        <v>#VALUE!</v>
      </c>
      <c r="F24" s="179" t="e">
        <f>SUMIF([1]学院专项!C$1:D$65536,$C$2:$C$253,[1]学院专项!D$1:D$65536)</f>
        <v>#VALUE!</v>
      </c>
    </row>
    <row r="25" spans="1:6">
      <c r="A25" s="176">
        <v>24</v>
      </c>
      <c r="B25" s="177" t="s">
        <v>547</v>
      </c>
      <c r="C25" s="176" t="s">
        <v>546</v>
      </c>
      <c r="D25" s="178" t="e">
        <f>SUMIF('[1]标志性（58.2）'!$B$2:$I$51,$C$2:$C$252,'[1]标志性（58.2）'!$I$2:$I$51)</f>
        <v>#VALUE!</v>
      </c>
      <c r="E25" s="179" t="e">
        <f>SUMIF('[1]非标志性业绩点（10695）'!B$1:I$65536,$C$2:$C$253,'[1]非标志性业绩点（10695）'!I$1:I$65536)</f>
        <v>#VALUE!</v>
      </c>
      <c r="F25" s="179" t="e">
        <f>SUMIF([1]学院专项!C$1:D$65536,$C$2:$C$253,[1]学院专项!D$1:D$65536)</f>
        <v>#VALUE!</v>
      </c>
    </row>
    <row r="26" spans="1:6">
      <c r="A26" s="176">
        <v>25</v>
      </c>
      <c r="B26" s="177" t="s">
        <v>3242</v>
      </c>
      <c r="C26" s="176" t="s">
        <v>3243</v>
      </c>
      <c r="D26" s="178" t="e">
        <f>SUMIF('[1]标志性（58.2）'!$B$2:$I$51,$C$2:$C$252,'[1]标志性（58.2）'!$I$2:$I$51)</f>
        <v>#VALUE!</v>
      </c>
      <c r="E26" s="179" t="e">
        <f>SUMIF('[1]非标志性业绩点（10695）'!B$1:I$65536,$C$2:$C$253,'[1]非标志性业绩点（10695）'!I$1:I$65536)</f>
        <v>#VALUE!</v>
      </c>
      <c r="F26" s="179" t="e">
        <f>SUMIF([1]学院专项!C$1:D$65536,$C$2:$C$253,[1]学院专项!D$1:D$65536)</f>
        <v>#VALUE!</v>
      </c>
    </row>
    <row r="27" spans="1:6">
      <c r="A27" s="176">
        <v>26</v>
      </c>
      <c r="B27" s="177" t="s">
        <v>561</v>
      </c>
      <c r="C27" s="176" t="s">
        <v>560</v>
      </c>
      <c r="D27" s="178" t="e">
        <f>SUMIF('[1]标志性（58.2）'!$B$2:$I$51,$C$2:$C$252,'[1]标志性（58.2）'!$I$2:$I$51)</f>
        <v>#VALUE!</v>
      </c>
      <c r="E27" s="179" t="e">
        <f>SUMIF('[1]非标志性业绩点（10695）'!B$1:I$65536,$C$2:$C$253,'[1]非标志性业绩点（10695）'!I$1:I$65536)</f>
        <v>#VALUE!</v>
      </c>
      <c r="F27" s="179" t="e">
        <f>SUMIF([1]学院专项!C$1:D$65536,$C$2:$C$253,[1]学院专项!D$1:D$65536)</f>
        <v>#VALUE!</v>
      </c>
    </row>
    <row r="28" spans="1:6">
      <c r="A28" s="176">
        <v>27</v>
      </c>
      <c r="B28" s="177" t="s">
        <v>356</v>
      </c>
      <c r="C28" s="176" t="s">
        <v>357</v>
      </c>
      <c r="D28" s="178" t="e">
        <f>SUMIF('[1]标志性（58.2）'!$B$2:$I$51,$C$2:$C$252,'[1]标志性（58.2）'!$I$2:$I$51)</f>
        <v>#VALUE!</v>
      </c>
      <c r="E28" s="179" t="e">
        <f>SUMIF('[1]非标志性业绩点（10695）'!B$1:I$65536,$C$2:$C$253,'[1]非标志性业绩点（10695）'!I$1:I$65536)</f>
        <v>#VALUE!</v>
      </c>
      <c r="F28" s="179" t="e">
        <f>SUMIF([1]学院专项!C$1:D$65536,$C$2:$C$253,[1]学院专项!D$1:D$65536)</f>
        <v>#VALUE!</v>
      </c>
    </row>
    <row r="29" spans="1:6">
      <c r="A29" s="176">
        <v>28</v>
      </c>
      <c r="B29" s="177" t="s">
        <v>108</v>
      </c>
      <c r="C29" s="176" t="s">
        <v>109</v>
      </c>
      <c r="D29" s="178" t="e">
        <f>SUMIF('[1]标志性（58.2）'!$B$2:$I$51,$C$2:$C$252,'[1]标志性（58.2）'!$I$2:$I$51)</f>
        <v>#VALUE!</v>
      </c>
      <c r="E29" s="179" t="e">
        <f>SUMIF('[1]非标志性业绩点（10695）'!B$1:I$65536,$C$2:$C$253,'[1]非标志性业绩点（10695）'!I$1:I$65536)</f>
        <v>#VALUE!</v>
      </c>
      <c r="F29" s="179" t="e">
        <f>SUMIF([1]学院专项!C$1:D$65536,$C$2:$C$253,[1]学院专项!D$1:D$65536)</f>
        <v>#VALUE!</v>
      </c>
    </row>
    <row r="30" spans="1:6">
      <c r="A30" s="176">
        <v>29</v>
      </c>
      <c r="B30" s="177" t="s">
        <v>159</v>
      </c>
      <c r="C30" s="176" t="s">
        <v>160</v>
      </c>
      <c r="D30" s="178" t="e">
        <f>SUMIF('[1]标志性（58.2）'!$B$2:$I$51,$C$2:$C$252,'[1]标志性（58.2）'!$I$2:$I$51)</f>
        <v>#VALUE!</v>
      </c>
      <c r="E30" s="179" t="e">
        <f>SUMIF('[1]非标志性业绩点（10695）'!B$1:I$65536,$C$2:$C$253,'[1]非标志性业绩点（10695）'!I$1:I$65536)</f>
        <v>#VALUE!</v>
      </c>
      <c r="F30" s="179" t="e">
        <f>SUMIF([1]学院专项!C$1:D$65536,$C$2:$C$253,[1]学院专项!D$1:D$65536)</f>
        <v>#VALUE!</v>
      </c>
    </row>
    <row r="31" spans="1:6">
      <c r="A31" s="176">
        <v>30</v>
      </c>
      <c r="B31" s="177" t="s">
        <v>54</v>
      </c>
      <c r="C31" s="176" t="s">
        <v>55</v>
      </c>
      <c r="D31" s="178" t="e">
        <f>SUMIF('[1]标志性（58.2）'!$B$2:$I$51,$C$2:$C$252,'[1]标志性（58.2）'!$I$2:$I$51)</f>
        <v>#VALUE!</v>
      </c>
      <c r="E31" s="179" t="e">
        <f>SUMIF('[1]非标志性业绩点（10695）'!B$1:I$65536,$C$2:$C$253,'[1]非标志性业绩点（10695）'!I$1:I$65536)</f>
        <v>#VALUE!</v>
      </c>
      <c r="F31" s="179" t="e">
        <f>SUMIF([1]学院专项!C$1:D$65536,$C$2:$C$253,[1]学院专项!D$1:D$65536)</f>
        <v>#VALUE!</v>
      </c>
    </row>
    <row r="32" spans="1:6">
      <c r="A32" s="176">
        <v>31</v>
      </c>
      <c r="B32" s="177" t="s">
        <v>18</v>
      </c>
      <c r="C32" s="176" t="s">
        <v>19</v>
      </c>
      <c r="D32" s="178" t="e">
        <f>SUMIF('[1]标志性（58.2）'!$B$2:$I$51,$C$2:$C$252,'[1]标志性（58.2）'!$I$2:$I$51)</f>
        <v>#VALUE!</v>
      </c>
      <c r="E32" s="179" t="e">
        <f>SUMIF('[1]非标志性业绩点（10695）'!B$1:I$65536,$C$2:$C$253,'[1]非标志性业绩点（10695）'!I$1:I$65536)</f>
        <v>#VALUE!</v>
      </c>
      <c r="F32" s="179" t="e">
        <f>SUMIF([1]学院专项!C$1:D$65536,$C$2:$C$253,[1]学院专项!D$1:D$65536)</f>
        <v>#VALUE!</v>
      </c>
    </row>
    <row r="33" spans="1:6">
      <c r="A33" s="176">
        <v>32</v>
      </c>
      <c r="B33" s="177" t="s">
        <v>30</v>
      </c>
      <c r="C33" s="176" t="s">
        <v>31</v>
      </c>
      <c r="D33" s="178" t="e">
        <f>SUMIF('[1]标志性（58.2）'!$B$2:$I$51,$C$2:$C$252,'[1]标志性（58.2）'!$I$2:$I$51)</f>
        <v>#VALUE!</v>
      </c>
      <c r="E33" s="179" t="e">
        <f>SUMIF('[1]非标志性业绩点（10695）'!B$1:I$65536,$C$2:$C$253,'[1]非标志性业绩点（10695）'!I$1:I$65536)</f>
        <v>#VALUE!</v>
      </c>
      <c r="F33" s="179" t="e">
        <f>SUMIF([1]学院专项!C$1:D$65536,$C$2:$C$253,[1]学院专项!D$1:D$65536)</f>
        <v>#VALUE!</v>
      </c>
    </row>
    <row r="34" spans="1:6">
      <c r="A34" s="176">
        <v>33</v>
      </c>
      <c r="B34" s="177" t="s">
        <v>335</v>
      </c>
      <c r="C34" s="176" t="s">
        <v>336</v>
      </c>
      <c r="D34" s="178" t="e">
        <f>SUMIF('[1]标志性（58.2）'!$B$2:$I$51,$C$2:$C$252,'[1]标志性（58.2）'!$I$2:$I$51)</f>
        <v>#VALUE!</v>
      </c>
      <c r="E34" s="179" t="e">
        <f>SUMIF('[1]非标志性业绩点（10695）'!B$1:I$65536,$C$2:$C$253,'[1]非标志性业绩点（10695）'!I$1:I$65536)</f>
        <v>#VALUE!</v>
      </c>
      <c r="F34" s="179" t="e">
        <f>SUMIF([1]学院专项!C$1:D$65536,$C$2:$C$253,[1]学院专项!D$1:D$65536)</f>
        <v>#VALUE!</v>
      </c>
    </row>
    <row r="35" spans="1:6">
      <c r="A35" s="176">
        <v>34</v>
      </c>
      <c r="B35" s="177" t="s">
        <v>222</v>
      </c>
      <c r="C35" s="176" t="s">
        <v>223</v>
      </c>
      <c r="D35" s="178" t="e">
        <f>SUMIF('[1]标志性（58.2）'!$B$2:$I$51,$C$2:$C$252,'[1]标志性（58.2）'!$I$2:$I$51)</f>
        <v>#VALUE!</v>
      </c>
      <c r="E35" s="179" t="e">
        <f>SUMIF('[1]非标志性业绩点（10695）'!B$1:I$65536,$C$2:$C$253,'[1]非标志性业绩点（10695）'!I$1:I$65536)</f>
        <v>#VALUE!</v>
      </c>
      <c r="F35" s="179" t="e">
        <f>SUMIF([1]学院专项!C$1:D$65536,$C$2:$C$253,[1]学院专项!D$1:D$65536)</f>
        <v>#VALUE!</v>
      </c>
    </row>
    <row r="36" spans="1:6">
      <c r="A36" s="176">
        <v>35</v>
      </c>
      <c r="B36" s="177" t="s">
        <v>566</v>
      </c>
      <c r="C36" s="176" t="s">
        <v>565</v>
      </c>
      <c r="D36" s="178" t="e">
        <f>SUMIF('[1]标志性（58.2）'!$B$2:$I$51,$C$2:$C$252,'[1]标志性（58.2）'!$I$2:$I$51)</f>
        <v>#VALUE!</v>
      </c>
      <c r="E36" s="179" t="e">
        <f>SUMIF('[1]非标志性业绩点（10695）'!B$1:I$65536,$C$2:$C$253,'[1]非标志性业绩点（10695）'!I$1:I$65536)</f>
        <v>#VALUE!</v>
      </c>
      <c r="F36" s="179" t="e">
        <f>SUMIF([1]学院专项!C$1:D$65536,$C$2:$C$253,[1]学院专项!D$1:D$65536)</f>
        <v>#VALUE!</v>
      </c>
    </row>
    <row r="37" spans="1:6">
      <c r="A37" s="176">
        <v>36</v>
      </c>
      <c r="B37" s="177" t="s">
        <v>165</v>
      </c>
      <c r="C37" s="176" t="s">
        <v>166</v>
      </c>
      <c r="D37" s="178" t="e">
        <f>SUMIF('[1]标志性（58.2）'!$B$2:$I$51,$C$2:$C$252,'[1]标志性（58.2）'!$I$2:$I$51)</f>
        <v>#VALUE!</v>
      </c>
      <c r="E37" s="179" t="e">
        <f>SUMIF('[1]非标志性业绩点（10695）'!B$1:I$65536,$C$2:$C$253,'[1]非标志性业绩点（10695）'!I$1:I$65536)</f>
        <v>#VALUE!</v>
      </c>
      <c r="F37" s="179" t="e">
        <f>SUMIF([1]学院专项!C$1:D$65536,$C$2:$C$253,[1]学院专项!D$1:D$65536)</f>
        <v>#VALUE!</v>
      </c>
    </row>
    <row r="38" spans="1:6">
      <c r="A38" s="176">
        <v>37</v>
      </c>
      <c r="B38" s="177" t="s">
        <v>57</v>
      </c>
      <c r="C38" s="176" t="s">
        <v>58</v>
      </c>
      <c r="D38" s="178" t="e">
        <f>SUMIF('[1]标志性（58.2）'!$B$2:$I$51,$C$2:$C$252,'[1]标志性（58.2）'!$I$2:$I$51)</f>
        <v>#VALUE!</v>
      </c>
      <c r="E38" s="179" t="e">
        <f>SUMIF('[1]非标志性业绩点（10695）'!B$1:I$65536,$C$2:$C$253,'[1]非标志性业绩点（10695）'!I$1:I$65536)</f>
        <v>#VALUE!</v>
      </c>
      <c r="F38" s="179" t="e">
        <f>SUMIF([1]学院专项!C$1:D$65536,$C$2:$C$253,[1]学院专项!D$1:D$65536)</f>
        <v>#VALUE!</v>
      </c>
    </row>
    <row r="39" spans="1:6">
      <c r="A39" s="176">
        <v>38</v>
      </c>
      <c r="B39" s="177" t="s">
        <v>123</v>
      </c>
      <c r="C39" s="176" t="s">
        <v>124</v>
      </c>
      <c r="D39" s="178" t="e">
        <f>SUMIF('[1]标志性（58.2）'!$B$2:$I$51,$C$2:$C$252,'[1]标志性（58.2）'!$I$2:$I$51)</f>
        <v>#VALUE!</v>
      </c>
      <c r="E39" s="179" t="e">
        <f>SUMIF('[1]非标志性业绩点（10695）'!B$1:I$65536,$C$2:$C$253,'[1]非标志性业绩点（10695）'!I$1:I$65536)</f>
        <v>#VALUE!</v>
      </c>
      <c r="F39" s="179" t="e">
        <f>SUMIF([1]学院专项!C$1:D$65536,$C$2:$C$253,[1]学院专项!D$1:D$65536)</f>
        <v>#VALUE!</v>
      </c>
    </row>
    <row r="40" spans="1:6">
      <c r="A40" s="176">
        <v>39</v>
      </c>
      <c r="B40" s="177" t="s">
        <v>27</v>
      </c>
      <c r="C40" s="176" t="s">
        <v>28</v>
      </c>
      <c r="D40" s="178" t="e">
        <f>SUMIF('[1]标志性（58.2）'!$B$2:$I$51,$C$2:$C$252,'[1]标志性（58.2）'!$I$2:$I$51)</f>
        <v>#VALUE!</v>
      </c>
      <c r="E40" s="179" t="e">
        <f>SUMIF('[1]非标志性业绩点（10695）'!B$1:I$65536,$C$2:$C$253,'[1]非标志性业绩点（10695）'!I$1:I$65536)</f>
        <v>#VALUE!</v>
      </c>
      <c r="F40" s="179" t="e">
        <f>SUMIF([1]学院专项!C$1:D$65536,$C$2:$C$253,[1]学院专项!D$1:D$65536)</f>
        <v>#VALUE!</v>
      </c>
    </row>
    <row r="41" spans="1:6">
      <c r="A41" s="176">
        <v>40</v>
      </c>
      <c r="B41" s="177" t="s">
        <v>469</v>
      </c>
      <c r="C41" s="176" t="s">
        <v>470</v>
      </c>
      <c r="D41" s="178" t="e">
        <f>SUMIF('[1]标志性（58.2）'!$B$2:$I$51,$C$2:$C$252,'[1]标志性（58.2）'!$I$2:$I$51)</f>
        <v>#VALUE!</v>
      </c>
      <c r="E41" s="179" t="e">
        <f>SUMIF('[1]非标志性业绩点（10695）'!B$1:I$65536,$C$2:$C$253,'[1]非标志性业绩点（10695）'!I$1:I$65536)</f>
        <v>#VALUE!</v>
      </c>
      <c r="F41" s="179" t="e">
        <f>SUMIF([1]学院专项!C$1:D$65536,$C$2:$C$253,[1]学院专项!D$1:D$65536)</f>
        <v>#VALUE!</v>
      </c>
    </row>
    <row r="42" spans="1:6">
      <c r="A42" s="176">
        <v>41</v>
      </c>
      <c r="B42" s="177" t="s">
        <v>558</v>
      </c>
      <c r="C42" s="176" t="s">
        <v>557</v>
      </c>
      <c r="D42" s="178" t="e">
        <f>SUMIF('[1]标志性（58.2）'!$B$2:$I$51,$C$2:$C$252,'[1]标志性（58.2）'!$I$2:$I$51)</f>
        <v>#VALUE!</v>
      </c>
      <c r="E42" s="179" t="e">
        <f>SUMIF('[1]非标志性业绩点（10695）'!B$1:I$65536,$C$2:$C$253,'[1]非标志性业绩点（10695）'!I$1:I$65536)</f>
        <v>#VALUE!</v>
      </c>
      <c r="F42" s="179" t="e">
        <f>SUMIF([1]学院专项!C$1:D$65536,$C$2:$C$253,[1]学院专项!D$1:D$65536)</f>
        <v>#VALUE!</v>
      </c>
    </row>
    <row r="43" spans="1:6">
      <c r="A43" s="176">
        <v>42</v>
      </c>
      <c r="B43" s="177" t="s">
        <v>3244</v>
      </c>
      <c r="C43" s="176" t="s">
        <v>1864</v>
      </c>
      <c r="D43" s="178" t="e">
        <f>SUMIF('[1]标志性（58.2）'!$B$2:$I$51,$C$2:$C$252,'[1]标志性（58.2）'!$I$2:$I$51)</f>
        <v>#VALUE!</v>
      </c>
      <c r="E43" s="179" t="e">
        <f>SUMIF('[1]非标志性业绩点（10695）'!B$1:I$65536,$C$2:$C$253,'[1]非标志性业绩点（10695）'!I$1:I$65536)</f>
        <v>#VALUE!</v>
      </c>
      <c r="F43" s="179" t="e">
        <f>SUMIF([1]学院专项!C$1:D$65536,$C$2:$C$253,[1]学院专项!D$1:D$65536)</f>
        <v>#VALUE!</v>
      </c>
    </row>
    <row r="44" spans="1:6">
      <c r="A44" s="176">
        <v>43</v>
      </c>
      <c r="B44" s="177" t="s">
        <v>3245</v>
      </c>
      <c r="C44" s="176" t="s">
        <v>1452</v>
      </c>
      <c r="D44" s="178" t="e">
        <f>SUMIF('[1]标志性（58.2）'!$B$2:$I$51,$C$2:$C$252,'[1]标志性（58.2）'!$I$2:$I$51)</f>
        <v>#VALUE!</v>
      </c>
      <c r="E44" s="179" t="e">
        <f>SUMIF('[1]非标志性业绩点（10695）'!B$1:I$65536,$C$2:$C$253,'[1]非标志性业绩点（10695）'!I$1:I$65536)</f>
        <v>#VALUE!</v>
      </c>
      <c r="F44" s="179" t="e">
        <f>SUMIF([1]学院专项!C$1:D$65536,$C$2:$C$253,[1]学院专项!D$1:D$65536)</f>
        <v>#VALUE!</v>
      </c>
    </row>
    <row r="45" spans="1:6">
      <c r="A45" s="176">
        <v>44</v>
      </c>
      <c r="B45" s="177" t="s">
        <v>147</v>
      </c>
      <c r="C45" s="176" t="s">
        <v>148</v>
      </c>
      <c r="D45" s="178" t="e">
        <f>SUMIF('[1]标志性（58.2）'!$B$2:$I$51,$C$2:$C$252,'[1]标志性（58.2）'!$I$2:$I$51)</f>
        <v>#VALUE!</v>
      </c>
      <c r="E45" s="179" t="e">
        <f>SUMIF('[1]非标志性业绩点（10695）'!B$1:I$65536,$C$2:$C$253,'[1]非标志性业绩点（10695）'!I$1:I$65536)</f>
        <v>#VALUE!</v>
      </c>
      <c r="F45" s="179" t="e">
        <f>SUMIF([1]学院专项!C$1:D$65536,$C$2:$C$253,[1]学院专项!D$1:D$65536)</f>
        <v>#VALUE!</v>
      </c>
    </row>
    <row r="46" spans="1:6">
      <c r="A46" s="176">
        <v>45</v>
      </c>
      <c r="B46" s="177" t="s">
        <v>93</v>
      </c>
      <c r="C46" s="176" t="s">
        <v>94</v>
      </c>
      <c r="D46" s="178" t="e">
        <f>SUMIF('[1]标志性（58.2）'!$B$2:$I$51,$C$2:$C$252,'[1]标志性（58.2）'!$I$2:$I$51)</f>
        <v>#VALUE!</v>
      </c>
      <c r="E46" s="179" t="e">
        <f>SUMIF('[1]非标志性业绩点（10695）'!B$1:I$65536,$C$2:$C$253,'[1]非标志性业绩点（10695）'!I$1:I$65536)</f>
        <v>#VALUE!</v>
      </c>
      <c r="F46" s="179" t="e">
        <f>SUMIF([1]学院专项!C$1:D$65536,$C$2:$C$253,[1]学院专项!D$1:D$65536)</f>
        <v>#VALUE!</v>
      </c>
    </row>
    <row r="47" spans="1:6">
      <c r="A47" s="176">
        <v>46</v>
      </c>
      <c r="B47" s="177" t="s">
        <v>45</v>
      </c>
      <c r="C47" s="176" t="s">
        <v>46</v>
      </c>
      <c r="D47" s="178" t="e">
        <f>SUMIF('[1]标志性（58.2）'!$B$2:$I$51,$C$2:$C$252,'[1]标志性（58.2）'!$I$2:$I$51)</f>
        <v>#VALUE!</v>
      </c>
      <c r="E47" s="179" t="e">
        <f>SUMIF('[1]非标志性业绩点（10695）'!B$1:I$65536,$C$2:$C$253,'[1]非标志性业绩点（10695）'!I$1:I$65536)</f>
        <v>#VALUE!</v>
      </c>
      <c r="F47" s="179" t="e">
        <f>SUMIF([1]学院专项!C$1:D$65536,$C$2:$C$253,[1]学院专项!D$1:D$65536)</f>
        <v>#VALUE!</v>
      </c>
    </row>
    <row r="48" spans="1:6">
      <c r="A48" s="176">
        <v>47</v>
      </c>
      <c r="B48" s="177" t="s">
        <v>42</v>
      </c>
      <c r="C48" s="176" t="s">
        <v>43</v>
      </c>
      <c r="D48" s="178" t="e">
        <f>SUMIF('[1]标志性（58.2）'!$B$2:$I$51,$C$2:$C$252,'[1]标志性（58.2）'!$I$2:$I$51)</f>
        <v>#VALUE!</v>
      </c>
      <c r="E48" s="179" t="e">
        <f>SUMIF('[1]非标志性业绩点（10695）'!B$1:I$65536,$C$2:$C$253,'[1]非标志性业绩点（10695）'!I$1:I$65536)</f>
        <v>#VALUE!</v>
      </c>
      <c r="F48" s="179" t="e">
        <f>SUMIF([1]学院专项!C$1:D$65536,$C$2:$C$253,[1]学院专项!D$1:D$65536)</f>
        <v>#VALUE!</v>
      </c>
    </row>
    <row r="49" spans="1:6">
      <c r="A49" s="176">
        <v>48</v>
      </c>
      <c r="B49" s="177" t="s">
        <v>445</v>
      </c>
      <c r="C49" s="176" t="s">
        <v>446</v>
      </c>
      <c r="D49" s="178" t="e">
        <f>SUMIF('[1]标志性（58.2）'!$B$2:$I$51,$C$2:$C$252,'[1]标志性（58.2）'!$I$2:$I$51)</f>
        <v>#VALUE!</v>
      </c>
      <c r="E49" s="179" t="e">
        <f>SUMIF('[1]非标志性业绩点（10695）'!B$1:I$65536,$C$2:$C$253,'[1]非标志性业绩点（10695）'!I$1:I$65536)</f>
        <v>#VALUE!</v>
      </c>
      <c r="F49" s="179" t="e">
        <f>SUMIF([1]学院专项!C$1:D$65536,$C$2:$C$253,[1]学院专项!D$1:D$65536)</f>
        <v>#VALUE!</v>
      </c>
    </row>
    <row r="50" spans="1:6">
      <c r="A50" s="176">
        <v>49</v>
      </c>
      <c r="B50" s="177" t="s">
        <v>171</v>
      </c>
      <c r="C50" s="176" t="s">
        <v>172</v>
      </c>
      <c r="D50" s="178" t="e">
        <f>SUMIF('[1]标志性（58.2）'!$B$2:$I$51,$C$2:$C$252,'[1]标志性（58.2）'!$I$2:$I$51)</f>
        <v>#VALUE!</v>
      </c>
      <c r="E50" s="179" t="e">
        <f>SUMIF('[1]非标志性业绩点（10695）'!B$1:I$65536,$C$2:$C$253,'[1]非标志性业绩点（10695）'!I$1:I$65536)</f>
        <v>#VALUE!</v>
      </c>
      <c r="F50" s="179" t="e">
        <f>SUMIF([1]学院专项!C$1:D$65536,$C$2:$C$253,[1]学院专项!D$1:D$65536)</f>
        <v>#VALUE!</v>
      </c>
    </row>
    <row r="51" spans="1:6">
      <c r="A51" s="176">
        <v>50</v>
      </c>
      <c r="B51" s="177" t="s">
        <v>39</v>
      </c>
      <c r="C51" s="176" t="s">
        <v>40</v>
      </c>
      <c r="D51" s="178" t="e">
        <f>SUMIF('[1]标志性（58.2）'!$B$2:$I$51,$C$2:$C$252,'[1]标志性（58.2）'!$I$2:$I$51)</f>
        <v>#VALUE!</v>
      </c>
      <c r="E51" s="179" t="e">
        <f>SUMIF('[1]非标志性业绩点（10695）'!B$1:I$65536,$C$2:$C$253,'[1]非标志性业绩点（10695）'!I$1:I$65536)</f>
        <v>#VALUE!</v>
      </c>
      <c r="F51" s="179" t="e">
        <f>SUMIF([1]学院专项!C$1:D$65536,$C$2:$C$253,[1]学院专项!D$1:D$65536)</f>
        <v>#VALUE!</v>
      </c>
    </row>
    <row r="52" spans="1:6">
      <c r="A52" s="176">
        <v>51</v>
      </c>
      <c r="B52" s="177" t="s">
        <v>36</v>
      </c>
      <c r="C52" s="176" t="s">
        <v>37</v>
      </c>
      <c r="D52" s="178" t="e">
        <f>SUMIF('[1]标志性（58.2）'!$B$2:$I$51,$C$2:$C$252,'[1]标志性（58.2）'!$I$2:$I$51)</f>
        <v>#VALUE!</v>
      </c>
      <c r="E52" s="179" t="e">
        <f>SUMIF('[1]非标志性业绩点（10695）'!B$1:I$65536,$C$2:$C$253,'[1]非标志性业绩点（10695）'!I$1:I$65536)</f>
        <v>#VALUE!</v>
      </c>
      <c r="F52" s="179" t="e">
        <f>SUMIF([1]学院专项!C$1:D$65536,$C$2:$C$253,[1]学院专项!D$1:D$65536)</f>
        <v>#VALUE!</v>
      </c>
    </row>
    <row r="53" spans="1:6">
      <c r="A53" s="176">
        <v>52</v>
      </c>
      <c r="B53" s="177" t="s">
        <v>399</v>
      </c>
      <c r="C53" s="176" t="s">
        <v>400</v>
      </c>
      <c r="D53" s="178" t="e">
        <f>SUMIF('[1]标志性（58.2）'!$B$2:$I$51,$C$2:$C$252,'[1]标志性（58.2）'!$I$2:$I$51)</f>
        <v>#VALUE!</v>
      </c>
      <c r="E53" s="179" t="e">
        <f>SUMIF('[1]非标志性业绩点（10695）'!B$1:I$65536,$C$2:$C$253,'[1]非标志性业绩点（10695）'!I$1:I$65536)</f>
        <v>#VALUE!</v>
      </c>
      <c r="F53" s="179" t="e">
        <f>SUMIF([1]学院专项!C$1:D$65536,$C$2:$C$253,[1]学院专项!D$1:D$65536)</f>
        <v>#VALUE!</v>
      </c>
    </row>
    <row r="54" spans="1:6">
      <c r="A54" s="176">
        <v>53</v>
      </c>
      <c r="B54" s="177" t="s">
        <v>481</v>
      </c>
      <c r="C54" s="176" t="s">
        <v>480</v>
      </c>
      <c r="D54" s="178" t="e">
        <f>SUMIF('[1]标志性（58.2）'!$B$2:$I$51,$C$2:$C$252,'[1]标志性（58.2）'!$I$2:$I$51)</f>
        <v>#VALUE!</v>
      </c>
      <c r="E54" s="179" t="e">
        <f>SUMIF('[1]非标志性业绩点（10695）'!B$1:I$65536,$C$2:$C$253,'[1]非标志性业绩点（10695）'!I$1:I$65536)</f>
        <v>#VALUE!</v>
      </c>
      <c r="F54" s="179" t="e">
        <f>SUMIF([1]学院专项!C$1:D$65536,$C$2:$C$253,[1]学院专项!D$1:D$65536)</f>
        <v>#VALUE!</v>
      </c>
    </row>
    <row r="55" spans="1:6">
      <c r="A55" s="176">
        <v>54</v>
      </c>
      <c r="B55" s="177" t="s">
        <v>111</v>
      </c>
      <c r="C55" s="176" t="s">
        <v>112</v>
      </c>
      <c r="D55" s="178" t="e">
        <f>SUMIF('[1]标志性（58.2）'!$B$2:$I$51,$C$2:$C$252,'[1]标志性（58.2）'!$I$2:$I$51)</f>
        <v>#VALUE!</v>
      </c>
      <c r="E55" s="179" t="e">
        <f>SUMIF('[1]非标志性业绩点（10695）'!B$1:I$65536,$C$2:$C$253,'[1]非标志性业绩点（10695）'!I$1:I$65536)</f>
        <v>#VALUE!</v>
      </c>
      <c r="F55" s="179" t="e">
        <f>SUMIF([1]学院专项!C$1:D$65536,$C$2:$C$253,[1]学院专项!D$1:D$65536)</f>
        <v>#VALUE!</v>
      </c>
    </row>
    <row r="56" spans="1:6">
      <c r="A56" s="176">
        <v>55</v>
      </c>
      <c r="B56" s="177" t="s">
        <v>246</v>
      </c>
      <c r="C56" s="176" t="s">
        <v>247</v>
      </c>
      <c r="D56" s="178" t="e">
        <f>SUMIF('[1]标志性（58.2）'!$B$2:$I$51,$C$2:$C$252,'[1]标志性（58.2）'!$I$2:$I$51)</f>
        <v>#VALUE!</v>
      </c>
      <c r="E56" s="179" t="e">
        <f>SUMIF('[1]非标志性业绩点（10695）'!B$1:I$65536,$C$2:$C$253,'[1]非标志性业绩点（10695）'!I$1:I$65536)</f>
        <v>#VALUE!</v>
      </c>
      <c r="F56" s="179" t="e">
        <f>SUMIF([1]学院专项!C$1:D$65536,$C$2:$C$253,[1]学院专项!D$1:D$65536)</f>
        <v>#VALUE!</v>
      </c>
    </row>
    <row r="57" spans="1:6">
      <c r="A57" s="176">
        <v>56</v>
      </c>
      <c r="B57" s="177" t="s">
        <v>570</v>
      </c>
      <c r="C57" s="176" t="s">
        <v>569</v>
      </c>
      <c r="D57" s="178" t="e">
        <f>SUMIF('[1]标志性（58.2）'!$B$2:$I$51,$C$2:$C$252,'[1]标志性（58.2）'!$I$2:$I$51)</f>
        <v>#VALUE!</v>
      </c>
      <c r="E57" s="179" t="e">
        <f>SUMIF('[1]非标志性业绩点（10695）'!B$1:I$65536,$C$2:$C$253,'[1]非标志性业绩点（10695）'!I$1:I$65536)</f>
        <v>#VALUE!</v>
      </c>
      <c r="F57" s="179" t="e">
        <f>SUMIF([1]学院专项!C$1:D$65536,$C$2:$C$253,[1]学院专项!D$1:D$65536)</f>
        <v>#VALUE!</v>
      </c>
    </row>
    <row r="58" spans="1:6">
      <c r="A58" s="176">
        <v>57</v>
      </c>
      <c r="B58" s="177" t="s">
        <v>341</v>
      </c>
      <c r="C58" s="176" t="s">
        <v>342</v>
      </c>
      <c r="D58" s="178" t="e">
        <f>SUMIF('[1]标志性（58.2）'!$B$2:$I$51,$C$2:$C$252,'[1]标志性（58.2）'!$I$2:$I$51)</f>
        <v>#VALUE!</v>
      </c>
      <c r="E58" s="179" t="e">
        <f>SUMIF('[1]非标志性业绩点（10695）'!B$1:I$65536,$C$2:$C$253,'[1]非标志性业绩点（10695）'!I$1:I$65536)</f>
        <v>#VALUE!</v>
      </c>
      <c r="F58" s="179" t="e">
        <f>SUMIF([1]学院专项!C$1:D$65536,$C$2:$C$253,[1]学院专项!D$1:D$65536)</f>
        <v>#VALUE!</v>
      </c>
    </row>
    <row r="59" spans="1:6">
      <c r="A59" s="176">
        <v>58</v>
      </c>
      <c r="B59" s="177" t="s">
        <v>483</v>
      </c>
      <c r="C59" s="176" t="s">
        <v>482</v>
      </c>
      <c r="D59" s="178" t="e">
        <f>SUMIF('[1]标志性（58.2）'!$B$2:$I$51,$C$2:$C$252,'[1]标志性（58.2）'!$I$2:$I$51)</f>
        <v>#VALUE!</v>
      </c>
      <c r="E59" s="179" t="e">
        <f>SUMIF('[1]非标志性业绩点（10695）'!B$1:I$65536,$C$2:$C$253,'[1]非标志性业绩点（10695）'!I$1:I$65536)</f>
        <v>#VALUE!</v>
      </c>
      <c r="F59" s="179" t="e">
        <f>SUMIF([1]学院专项!C$1:D$65536,$C$2:$C$253,[1]学院专项!D$1:D$65536)</f>
        <v>#VALUE!</v>
      </c>
    </row>
    <row r="60" spans="1:6">
      <c r="A60" s="176">
        <v>59</v>
      </c>
      <c r="B60" s="177" t="s">
        <v>24</v>
      </c>
      <c r="C60" s="176" t="s">
        <v>25</v>
      </c>
      <c r="D60" s="178" t="e">
        <f>SUMIF('[1]标志性（58.2）'!$B$2:$I$51,$C$2:$C$252,'[1]标志性（58.2）'!$I$2:$I$51)</f>
        <v>#VALUE!</v>
      </c>
      <c r="E60" s="179" t="e">
        <f>SUMIF('[1]非标志性业绩点（10695）'!B$1:I$65536,$C$2:$C$253,'[1]非标志性业绩点（10695）'!I$1:I$65536)</f>
        <v>#VALUE!</v>
      </c>
      <c r="F60" s="179" t="e">
        <f>SUMIF([1]学院专项!C$1:D$65536,$C$2:$C$253,[1]学院专项!D$1:D$65536)</f>
        <v>#VALUE!</v>
      </c>
    </row>
    <row r="61" spans="1:6">
      <c r="A61" s="176">
        <v>60</v>
      </c>
      <c r="B61" s="177" t="s">
        <v>389</v>
      </c>
      <c r="C61" s="176" t="s">
        <v>390</v>
      </c>
      <c r="D61" s="178" t="e">
        <f>SUMIF('[1]标志性（58.2）'!$B$2:$I$51,$C$2:$C$252,'[1]标志性（58.2）'!$I$2:$I$51)</f>
        <v>#VALUE!</v>
      </c>
      <c r="E61" s="179" t="e">
        <f>SUMIF('[1]非标志性业绩点（10695）'!B$1:I$65536,$C$2:$C$253,'[1]非标志性业绩点（10695）'!I$1:I$65536)</f>
        <v>#VALUE!</v>
      </c>
      <c r="F61" s="179" t="e">
        <f>SUMIF([1]学院专项!C$1:D$65536,$C$2:$C$253,[1]学院专项!D$1:D$65536)</f>
        <v>#VALUE!</v>
      </c>
    </row>
    <row r="62" spans="1:6">
      <c r="A62" s="176">
        <v>61</v>
      </c>
      <c r="B62" s="177" t="s">
        <v>415</v>
      </c>
      <c r="C62" s="176" t="s">
        <v>416</v>
      </c>
      <c r="D62" s="178" t="e">
        <f>SUMIF('[1]标志性（58.2）'!$B$2:$I$51,$C$2:$C$252,'[1]标志性（58.2）'!$I$2:$I$51)</f>
        <v>#VALUE!</v>
      </c>
      <c r="E62" s="179" t="e">
        <f>SUMIF('[1]非标志性业绩点（10695）'!B$1:I$65536,$C$2:$C$253,'[1]非标志性业绩点（10695）'!I$1:I$65536)</f>
        <v>#VALUE!</v>
      </c>
      <c r="F62" s="179" t="e">
        <f>SUMIF([1]学院专项!C$1:D$65536,$C$2:$C$253,[1]学院专项!D$1:D$65536)</f>
        <v>#VALUE!</v>
      </c>
    </row>
    <row r="63" spans="1:6">
      <c r="A63" s="176">
        <v>62</v>
      </c>
      <c r="B63" s="177" t="s">
        <v>486</v>
      </c>
      <c r="C63" s="176" t="s">
        <v>485</v>
      </c>
      <c r="D63" s="178" t="e">
        <f>SUMIF('[1]标志性（58.2）'!$B$2:$I$51,$C$2:$C$252,'[1]标志性（58.2）'!$I$2:$I$51)</f>
        <v>#VALUE!</v>
      </c>
      <c r="E63" s="179" t="e">
        <f>SUMIF('[1]非标志性业绩点（10695）'!B$1:I$65536,$C$2:$C$253,'[1]非标志性业绩点（10695）'!I$1:I$65536)</f>
        <v>#VALUE!</v>
      </c>
      <c r="F63" s="179" t="e">
        <f>SUMIF([1]学院专项!C$1:D$65536,$C$2:$C$253,[1]学院专项!D$1:D$65536)</f>
        <v>#VALUE!</v>
      </c>
    </row>
    <row r="64" spans="1:6">
      <c r="A64" s="176">
        <v>63</v>
      </c>
      <c r="B64" s="177" t="s">
        <v>365</v>
      </c>
      <c r="C64" s="176" t="s">
        <v>366</v>
      </c>
      <c r="D64" s="178" t="e">
        <f>SUMIF('[1]标志性（58.2）'!$B$2:$I$51,$C$2:$C$252,'[1]标志性（58.2）'!$I$2:$I$51)</f>
        <v>#VALUE!</v>
      </c>
      <c r="E64" s="179" t="e">
        <f>SUMIF('[1]非标志性业绩点（10695）'!B$1:I$65536,$C$2:$C$253,'[1]非标志性业绩点（10695）'!I$1:I$65536)</f>
        <v>#VALUE!</v>
      </c>
      <c r="F64" s="179" t="e">
        <f>SUMIF([1]学院专项!C$1:D$65536,$C$2:$C$253,[1]学院专项!D$1:D$65536)</f>
        <v>#VALUE!</v>
      </c>
    </row>
    <row r="65" spans="1:7">
      <c r="A65" s="176">
        <v>64</v>
      </c>
      <c r="B65" s="177" t="s">
        <v>300</v>
      </c>
      <c r="C65" s="176" t="s">
        <v>301</v>
      </c>
      <c r="D65" s="178" t="e">
        <f>SUMIF('[1]标志性（58.2）'!$B$2:$I$51,$C$2:$C$252,'[1]标志性（58.2）'!$I$2:$I$51)</f>
        <v>#VALUE!</v>
      </c>
      <c r="E65" s="179" t="e">
        <f>SUMIF('[1]非标志性业绩点（10695）'!B$1:I$65536,$C$2:$C$253,'[1]非标志性业绩点（10695）'!I$1:I$65536)</f>
        <v>#VALUE!</v>
      </c>
      <c r="F65" s="179" t="e">
        <f>SUMIF([1]学院专项!C$1:D$65536,$C$2:$C$253,[1]学院专项!D$1:D$65536)</f>
        <v>#VALUE!</v>
      </c>
    </row>
    <row r="66" spans="1:7">
      <c r="A66" s="176">
        <v>65</v>
      </c>
      <c r="B66" s="177" t="s">
        <v>288</v>
      </c>
      <c r="C66" s="176" t="s">
        <v>289</v>
      </c>
      <c r="D66" s="178" t="e">
        <f>SUMIF('[1]标志性（58.2）'!$B$2:$I$51,$C$2:$C$252,'[1]标志性（58.2）'!$I$2:$I$51)</f>
        <v>#VALUE!</v>
      </c>
      <c r="E66" s="179" t="e">
        <f>SUMIF('[1]非标志性业绩点（10695）'!B$1:I$65536,$C$2:$C$253,'[1]非标志性业绩点（10695）'!I$1:I$65536)</f>
        <v>#VALUE!</v>
      </c>
      <c r="F66" s="179" t="e">
        <f>SUMIF([1]学院专项!C$1:D$65536,$C$2:$C$253,[1]学院专项!D$1:D$65536)</f>
        <v>#VALUE!</v>
      </c>
      <c r="G66" s="241">
        <v>1.98</v>
      </c>
    </row>
    <row r="67" spans="1:7">
      <c r="A67" s="176">
        <v>66</v>
      </c>
      <c r="B67" s="177" t="s">
        <v>403</v>
      </c>
      <c r="C67" s="176" t="s">
        <v>404</v>
      </c>
      <c r="D67" s="178" t="e">
        <f>SUMIF('[1]标志性（58.2）'!$B$2:$I$51,$C$2:$C$252,'[1]标志性（58.2）'!$I$2:$I$51)</f>
        <v>#VALUE!</v>
      </c>
      <c r="E67" s="179" t="e">
        <f>SUMIF('[1]非标志性业绩点（10695）'!B$1:I$65536,$C$2:$C$253,'[1]非标志性业绩点（10695）'!I$1:I$65536)</f>
        <v>#VALUE!</v>
      </c>
      <c r="F67" s="179" t="e">
        <f>SUMIF([1]学院专项!C$1:D$65536,$C$2:$C$253,[1]学院专项!D$1:D$65536)</f>
        <v>#VALUE!</v>
      </c>
    </row>
    <row r="68" spans="1:7">
      <c r="A68" s="176">
        <v>67</v>
      </c>
      <c r="B68" s="177" t="s">
        <v>488</v>
      </c>
      <c r="C68" s="176" t="s">
        <v>487</v>
      </c>
      <c r="D68" s="178" t="e">
        <f>SUMIF('[1]标志性（58.2）'!$B$2:$I$51,$C$2:$C$252,'[1]标志性（58.2）'!$I$2:$I$51)</f>
        <v>#VALUE!</v>
      </c>
      <c r="E68" s="179" t="e">
        <f>SUMIF('[1]非标志性业绩点（10695）'!B$1:I$65536,$C$2:$C$253,'[1]非标志性业绩点（10695）'!I$1:I$65536)</f>
        <v>#VALUE!</v>
      </c>
      <c r="F68" s="179" t="e">
        <f>SUMIF([1]学院专项!C$1:D$65536,$C$2:$C$253,[1]学院专项!D$1:D$65536)</f>
        <v>#VALUE!</v>
      </c>
    </row>
    <row r="69" spans="1:7">
      <c r="A69" s="176">
        <v>68</v>
      </c>
      <c r="B69" s="177" t="s">
        <v>213</v>
      </c>
      <c r="C69" s="176" t="s">
        <v>214</v>
      </c>
      <c r="D69" s="178" t="e">
        <f>SUMIF('[1]标志性（58.2）'!$B$2:$I$51,$C$2:$C$252,'[1]标志性（58.2）'!$I$2:$I$51)</f>
        <v>#VALUE!</v>
      </c>
      <c r="E69" s="179" t="e">
        <f>SUMIF('[1]非标志性业绩点（10695）'!B$1:I$65536,$C$2:$C$253,'[1]非标志性业绩点（10695）'!I$1:I$65536)</f>
        <v>#VALUE!</v>
      </c>
      <c r="F69" s="179" t="e">
        <f>SUMIF([1]学院专项!C$1:D$65536,$C$2:$C$253,[1]学院专项!D$1:D$65536)</f>
        <v>#VALUE!</v>
      </c>
    </row>
    <row r="70" spans="1:7">
      <c r="A70" s="176">
        <v>69</v>
      </c>
      <c r="B70" s="177" t="s">
        <v>407</v>
      </c>
      <c r="C70" s="176" t="s">
        <v>408</v>
      </c>
      <c r="D70" s="178" t="e">
        <f>SUMIF('[1]标志性（58.2）'!$B$2:$I$51,$C$2:$C$252,'[1]标志性（58.2）'!$I$2:$I$51)</f>
        <v>#VALUE!</v>
      </c>
      <c r="E70" s="179" t="e">
        <f>SUMIF('[1]非标志性业绩点（10695）'!B$1:I$65536,$C$2:$C$253,'[1]非标志性业绩点（10695）'!I$1:I$65536)</f>
        <v>#VALUE!</v>
      </c>
      <c r="F70" s="179" t="e">
        <f>SUMIF([1]学院专项!C$1:D$65536,$C$2:$C$253,[1]学院专项!D$1:D$65536)</f>
        <v>#VALUE!</v>
      </c>
    </row>
    <row r="71" spans="1:7">
      <c r="A71" s="176">
        <v>70</v>
      </c>
      <c r="B71" s="177" t="s">
        <v>585</v>
      </c>
      <c r="C71" s="176" t="s">
        <v>584</v>
      </c>
      <c r="D71" s="178" t="e">
        <f>SUMIF('[1]标志性（58.2）'!$B$2:$I$51,$C$2:$C$252,'[1]标志性（58.2）'!$I$2:$I$51)</f>
        <v>#VALUE!</v>
      </c>
      <c r="E71" s="179" t="e">
        <f>SUMIF('[1]非标志性业绩点（10695）'!B$1:I$65536,$C$2:$C$253,'[1]非标志性业绩点（10695）'!I$1:I$65536)</f>
        <v>#VALUE!</v>
      </c>
      <c r="F71" s="179" t="e">
        <f>SUMIF([1]学院专项!C$1:D$65536,$C$2:$C$253,[1]学院专项!D$1:D$65536)</f>
        <v>#VALUE!</v>
      </c>
    </row>
    <row r="72" spans="1:7">
      <c r="A72" s="176">
        <v>71</v>
      </c>
      <c r="B72" s="177" t="s">
        <v>580</v>
      </c>
      <c r="C72" s="176" t="s">
        <v>579</v>
      </c>
      <c r="D72" s="178" t="e">
        <f>SUMIF('[1]标志性（58.2）'!$B$2:$I$51,$C$2:$C$252,'[1]标志性（58.2）'!$I$2:$I$51)</f>
        <v>#VALUE!</v>
      </c>
      <c r="E72" s="179" t="e">
        <f>SUMIF('[1]非标志性业绩点（10695）'!B$1:I$65536,$C$2:$C$253,'[1]非标志性业绩点（10695）'!I$1:I$65536)</f>
        <v>#VALUE!</v>
      </c>
      <c r="F72" s="179" t="e">
        <f>SUMIF([1]学院专项!C$1:D$65536,$C$2:$C$253,[1]学院专项!D$1:D$65536)</f>
        <v>#VALUE!</v>
      </c>
    </row>
    <row r="73" spans="1:7">
      <c r="A73" s="176">
        <v>72</v>
      </c>
      <c r="B73" s="177" t="s">
        <v>303</v>
      </c>
      <c r="C73" s="176" t="s">
        <v>304</v>
      </c>
      <c r="D73" s="178" t="e">
        <f>SUMIF('[1]标志性（58.2）'!$B$2:$I$51,$C$2:$C$252,'[1]标志性（58.2）'!$I$2:$I$51)</f>
        <v>#VALUE!</v>
      </c>
      <c r="E73" s="179" t="e">
        <f>SUMIF('[1]非标志性业绩点（10695）'!B$1:I$65536,$C$2:$C$253,'[1]非标志性业绩点（10695）'!I$1:I$65536)</f>
        <v>#VALUE!</v>
      </c>
      <c r="F73" s="179" t="e">
        <f>SUMIF([1]学院专项!C$1:D$65536,$C$2:$C$253,[1]学院专项!D$1:D$65536)</f>
        <v>#VALUE!</v>
      </c>
    </row>
    <row r="74" spans="1:7">
      <c r="A74" s="176">
        <v>73</v>
      </c>
      <c r="B74" s="177" t="s">
        <v>198</v>
      </c>
      <c r="C74" s="176" t="s">
        <v>199</v>
      </c>
      <c r="D74" s="178" t="e">
        <f>SUMIF('[1]标志性（58.2）'!$B$2:$I$51,$C$2:$C$252,'[1]标志性（58.2）'!$I$2:$I$51)</f>
        <v>#VALUE!</v>
      </c>
      <c r="E74" s="179" t="e">
        <f>SUMIF('[1]非标志性业绩点（10695）'!B$1:I$65536,$C$2:$C$253,'[1]非标志性业绩点（10695）'!I$1:I$65536)</f>
        <v>#VALUE!</v>
      </c>
      <c r="F74" s="179" t="e">
        <f>SUMIF([1]学院专项!C$1:D$65536,$C$2:$C$253,[1]学院专项!D$1:D$65536)</f>
        <v>#VALUE!</v>
      </c>
    </row>
    <row r="75" spans="1:7">
      <c r="A75" s="176">
        <v>74</v>
      </c>
      <c r="B75" s="177" t="s">
        <v>386</v>
      </c>
      <c r="C75" s="176" t="s">
        <v>387</v>
      </c>
      <c r="D75" s="178" t="e">
        <f>SUMIF('[1]标志性（58.2）'!$B$2:$I$51,$C$2:$C$252,'[1]标志性（58.2）'!$I$2:$I$51)</f>
        <v>#VALUE!</v>
      </c>
      <c r="E75" s="179" t="e">
        <f>SUMIF('[1]非标志性业绩点（10695）'!B$1:I$65536,$C$2:$C$253,'[1]非标志性业绩点（10695）'!I$1:I$65536)</f>
        <v>#VALUE!</v>
      </c>
      <c r="F75" s="179" t="e">
        <f>SUMIF([1]学院专项!C$1:D$65536,$C$2:$C$253,[1]学院专项!D$1:D$65536)</f>
        <v>#VALUE!</v>
      </c>
    </row>
    <row r="76" spans="1:7">
      <c r="A76" s="176">
        <v>75</v>
      </c>
      <c r="B76" s="177" t="s">
        <v>587</v>
      </c>
      <c r="C76" s="176" t="s">
        <v>586</v>
      </c>
      <c r="D76" s="178" t="e">
        <f>SUMIF('[1]标志性（58.2）'!$B$2:$I$51,$C$2:$C$252,'[1]标志性（58.2）'!$I$2:$I$51)</f>
        <v>#VALUE!</v>
      </c>
      <c r="E76" s="179" t="e">
        <f>SUMIF('[1]非标志性业绩点（10695）'!B$1:I$65536,$C$2:$C$253,'[1]非标志性业绩点（10695）'!I$1:I$65536)</f>
        <v>#VALUE!</v>
      </c>
      <c r="F76" s="179" t="e">
        <f>SUMIF([1]学院专项!C$1:D$65536,$C$2:$C$253,[1]学院专项!D$1:D$65536)</f>
        <v>#VALUE!</v>
      </c>
    </row>
    <row r="77" spans="1:7">
      <c r="A77" s="176">
        <v>76</v>
      </c>
      <c r="B77" s="177" t="s">
        <v>174</v>
      </c>
      <c r="C77" s="176" t="s">
        <v>175</v>
      </c>
      <c r="D77" s="178" t="e">
        <f>SUMIF('[1]标志性（58.2）'!$B$2:$I$51,$C$2:$C$252,'[1]标志性（58.2）'!$I$2:$I$51)</f>
        <v>#VALUE!</v>
      </c>
      <c r="E77" s="179" t="e">
        <f>SUMIF('[1]非标志性业绩点（10695）'!B$1:I$65536,$C$2:$C$253,'[1]非标志性业绩点（10695）'!I$1:I$65536)</f>
        <v>#VALUE!</v>
      </c>
      <c r="F77" s="179" t="e">
        <f>SUMIF([1]学院专项!C$1:D$65536,$C$2:$C$253,[1]学院专项!D$1:D$65536)</f>
        <v>#VALUE!</v>
      </c>
    </row>
    <row r="78" spans="1:7">
      <c r="A78" s="176">
        <v>77</v>
      </c>
      <c r="B78" s="177" t="s">
        <v>409</v>
      </c>
      <c r="C78" s="176" t="s">
        <v>410</v>
      </c>
      <c r="D78" s="178" t="e">
        <f>SUMIF('[1]标志性（58.2）'!$B$2:$I$51,$C$2:$C$252,'[1]标志性（58.2）'!$I$2:$I$51)</f>
        <v>#VALUE!</v>
      </c>
      <c r="E78" s="179" t="e">
        <f>SUMIF('[1]非标志性业绩点（10695）'!B$1:I$65536,$C$2:$C$253,'[1]非标志性业绩点（10695）'!I$1:I$65536)</f>
        <v>#VALUE!</v>
      </c>
      <c r="F78" s="179" t="e">
        <f>SUMIF([1]学院专项!C$1:D$65536,$C$2:$C$253,[1]学院专项!D$1:D$65536)</f>
        <v>#VALUE!</v>
      </c>
    </row>
    <row r="79" spans="1:7">
      <c r="A79" s="176">
        <v>78</v>
      </c>
      <c r="B79" s="177" t="s">
        <v>231</v>
      </c>
      <c r="C79" s="176" t="s">
        <v>232</v>
      </c>
      <c r="D79" s="178" t="e">
        <f>SUMIF('[1]标志性（58.2）'!$B$2:$I$51,$C$2:$C$252,'[1]标志性（58.2）'!$I$2:$I$51)</f>
        <v>#VALUE!</v>
      </c>
      <c r="E79" s="179" t="e">
        <f>SUMIF('[1]非标志性业绩点（10695）'!B$1:I$65536,$C$2:$C$253,'[1]非标志性业绩点（10695）'!I$1:I$65536)</f>
        <v>#VALUE!</v>
      </c>
      <c r="F79" s="179" t="e">
        <f>SUMIF([1]学院专项!C$1:D$65536,$C$2:$C$253,[1]学院专项!D$1:D$65536)</f>
        <v>#VALUE!</v>
      </c>
    </row>
    <row r="80" spans="1:7">
      <c r="A80" s="176">
        <v>79</v>
      </c>
      <c r="B80" s="177" t="s">
        <v>135</v>
      </c>
      <c r="C80" s="176" t="s">
        <v>136</v>
      </c>
      <c r="D80" s="178" t="e">
        <f>SUMIF('[1]标志性（58.2）'!$B$2:$I$51,$C$2:$C$252,'[1]标志性（58.2）'!$I$2:$I$51)</f>
        <v>#VALUE!</v>
      </c>
      <c r="E80" s="179" t="e">
        <f>SUMIF('[1]非标志性业绩点（10695）'!B$1:I$65536,$C$2:$C$253,'[1]非标志性业绩点（10695）'!I$1:I$65536)</f>
        <v>#VALUE!</v>
      </c>
      <c r="F80" s="179" t="e">
        <f>SUMIF([1]学院专项!C$1:D$65536,$C$2:$C$253,[1]学院专项!D$1:D$65536)</f>
        <v>#VALUE!</v>
      </c>
    </row>
    <row r="81" spans="1:6">
      <c r="A81" s="176">
        <v>80</v>
      </c>
      <c r="B81" s="177" t="s">
        <v>156</v>
      </c>
      <c r="C81" s="176" t="s">
        <v>157</v>
      </c>
      <c r="D81" s="178" t="e">
        <f>SUMIF('[1]标志性（58.2）'!$B$2:$I$51,$C$2:$C$252,'[1]标志性（58.2）'!$I$2:$I$51)</f>
        <v>#VALUE!</v>
      </c>
      <c r="E81" s="179" t="e">
        <f>SUMIF('[1]非标志性业绩点（10695）'!B$1:I$65536,$C$2:$C$253,'[1]非标志性业绩点（10695）'!I$1:I$65536)</f>
        <v>#VALUE!</v>
      </c>
      <c r="F81" s="179" t="e">
        <f>SUMIF([1]学院专项!C$1:D$65536,$C$2:$C$253,[1]学院专项!D$1:D$65536)</f>
        <v>#VALUE!</v>
      </c>
    </row>
    <row r="82" spans="1:6">
      <c r="A82" s="176">
        <v>81</v>
      </c>
      <c r="B82" s="177" t="s">
        <v>490</v>
      </c>
      <c r="C82" s="176" t="s">
        <v>489</v>
      </c>
      <c r="D82" s="178" t="e">
        <f>SUMIF('[1]标志性（58.2）'!$B$2:$I$51,$C$2:$C$252,'[1]标志性（58.2）'!$I$2:$I$51)</f>
        <v>#VALUE!</v>
      </c>
      <c r="E82" s="179" t="e">
        <f>SUMIF('[1]非标志性业绩点（10695）'!B$1:I$65536,$C$2:$C$253,'[1]非标志性业绩点（10695）'!I$1:I$65536)</f>
        <v>#VALUE!</v>
      </c>
      <c r="F82" s="179" t="e">
        <f>SUMIF([1]学院专项!C$1:D$65536,$C$2:$C$253,[1]学院专项!D$1:D$65536)</f>
        <v>#VALUE!</v>
      </c>
    </row>
    <row r="83" spans="1:6">
      <c r="A83" s="176">
        <v>82</v>
      </c>
      <c r="B83" s="177" t="s">
        <v>291</v>
      </c>
      <c r="C83" s="176" t="s">
        <v>292</v>
      </c>
      <c r="D83" s="178" t="e">
        <f>SUMIF('[1]标志性（58.2）'!$B$2:$I$51,$C$2:$C$252,'[1]标志性（58.2）'!$I$2:$I$51)</f>
        <v>#VALUE!</v>
      </c>
      <c r="E83" s="179" t="e">
        <f>SUMIF('[1]非标志性业绩点（10695）'!B$1:I$65536,$C$2:$C$253,'[1]非标志性业绩点（10695）'!I$1:I$65536)</f>
        <v>#VALUE!</v>
      </c>
      <c r="F83" s="179" t="e">
        <f>SUMIF([1]学院专项!C$1:D$65536,$C$2:$C$253,[1]学院专项!D$1:D$65536)</f>
        <v>#VALUE!</v>
      </c>
    </row>
    <row r="84" spans="1:6">
      <c r="A84" s="176">
        <v>83</v>
      </c>
      <c r="B84" s="177" t="s">
        <v>423</v>
      </c>
      <c r="C84" s="176" t="s">
        <v>424</v>
      </c>
      <c r="D84" s="178" t="e">
        <f>SUMIF('[1]标志性（58.2）'!$B$2:$I$51,$C$2:$C$252,'[1]标志性（58.2）'!$I$2:$I$51)</f>
        <v>#VALUE!</v>
      </c>
      <c r="E84" s="179" t="e">
        <f>SUMIF('[1]非标志性业绩点（10695）'!B$1:I$65536,$C$2:$C$253,'[1]非标志性业绩点（10695）'!I$1:I$65536)</f>
        <v>#VALUE!</v>
      </c>
      <c r="F84" s="179" t="e">
        <f>SUMIF([1]学院专项!C$1:D$65536,$C$2:$C$253,[1]学院专项!D$1:D$65536)</f>
        <v>#VALUE!</v>
      </c>
    </row>
    <row r="85" spans="1:6">
      <c r="A85" s="176">
        <v>84</v>
      </c>
      <c r="B85" s="177" t="s">
        <v>279</v>
      </c>
      <c r="C85" s="176" t="s">
        <v>280</v>
      </c>
      <c r="D85" s="178" t="e">
        <f>SUMIF('[1]标志性（58.2）'!$B$2:$I$51,$C$2:$C$252,'[1]标志性（58.2）'!$I$2:$I$51)</f>
        <v>#VALUE!</v>
      </c>
      <c r="E85" s="179" t="e">
        <f>SUMIF('[1]非标志性业绩点（10695）'!B$1:I$65536,$C$2:$C$253,'[1]非标志性业绩点（10695）'!I$1:I$65536)</f>
        <v>#VALUE!</v>
      </c>
      <c r="F85" s="179" t="e">
        <f>SUMIF([1]学院专项!C$1:D$65536,$C$2:$C$253,[1]学院专项!D$1:D$65536)</f>
        <v>#VALUE!</v>
      </c>
    </row>
    <row r="86" spans="1:6">
      <c r="A86" s="176">
        <v>85</v>
      </c>
      <c r="B86" s="177" t="s">
        <v>162</v>
      </c>
      <c r="C86" s="176" t="s">
        <v>163</v>
      </c>
      <c r="D86" s="178" t="e">
        <f>SUMIF('[1]标志性（58.2）'!$B$2:$I$51,$C$2:$C$252,'[1]标志性（58.2）'!$I$2:$I$51)</f>
        <v>#VALUE!</v>
      </c>
      <c r="E86" s="179" t="e">
        <f>SUMIF('[1]非标志性业绩点（10695）'!B$1:I$65536,$C$2:$C$253,'[1]非标志性业绩点（10695）'!I$1:I$65536)</f>
        <v>#VALUE!</v>
      </c>
      <c r="F86" s="179" t="e">
        <f>SUMIF([1]学院专项!C$1:D$65536,$C$2:$C$253,[1]学院专项!D$1:D$65536)</f>
        <v>#VALUE!</v>
      </c>
    </row>
    <row r="87" spans="1:6">
      <c r="A87" s="176">
        <v>86</v>
      </c>
      <c r="B87" s="177" t="s">
        <v>305</v>
      </c>
      <c r="C87" s="176" t="s">
        <v>306</v>
      </c>
      <c r="D87" s="178" t="e">
        <f>SUMIF('[1]标志性（58.2）'!$B$2:$I$51,$C$2:$C$252,'[1]标志性（58.2）'!$I$2:$I$51)</f>
        <v>#VALUE!</v>
      </c>
      <c r="E87" s="179" t="e">
        <f>SUMIF('[1]非标志性业绩点（10695）'!B$1:I$65536,$C$2:$C$253,'[1]非标志性业绩点（10695）'!I$1:I$65536)</f>
        <v>#VALUE!</v>
      </c>
      <c r="F87" s="179" t="e">
        <f>SUMIF([1]学院专项!C$1:D$65536,$C$2:$C$253,[1]学院专项!D$1:D$65536)</f>
        <v>#VALUE!</v>
      </c>
    </row>
    <row r="88" spans="1:6">
      <c r="A88" s="176">
        <v>87</v>
      </c>
      <c r="B88" s="177" t="s">
        <v>380</v>
      </c>
      <c r="C88" s="176" t="s">
        <v>381</v>
      </c>
      <c r="D88" s="178" t="e">
        <f>SUMIF('[1]标志性（58.2）'!$B$2:$I$51,$C$2:$C$252,'[1]标志性（58.2）'!$I$2:$I$51)</f>
        <v>#VALUE!</v>
      </c>
      <c r="E88" s="179" t="e">
        <f>SUMIF('[1]非标志性业绩点（10695）'!B$1:I$65536,$C$2:$C$253,'[1]非标志性业绩点（10695）'!I$1:I$65536)</f>
        <v>#VALUE!</v>
      </c>
      <c r="F88" s="179" t="e">
        <f>SUMIF([1]学院专项!C$1:D$65536,$C$2:$C$253,[1]学院专项!D$1:D$65536)</f>
        <v>#VALUE!</v>
      </c>
    </row>
    <row r="89" spans="1:6">
      <c r="A89" s="176">
        <v>88</v>
      </c>
      <c r="B89" s="177" t="s">
        <v>129</v>
      </c>
      <c r="C89" s="176" t="s">
        <v>130</v>
      </c>
      <c r="D89" s="178" t="e">
        <f>SUMIF('[1]标志性（58.2）'!$B$2:$I$51,$C$2:$C$252,'[1]标志性（58.2）'!$I$2:$I$51)</f>
        <v>#VALUE!</v>
      </c>
      <c r="E89" s="179" t="e">
        <f>SUMIF('[1]非标志性业绩点（10695）'!B$1:I$65536,$C$2:$C$253,'[1]非标志性业绩点（10695）'!I$1:I$65536)</f>
        <v>#VALUE!</v>
      </c>
      <c r="F89" s="179" t="e">
        <f>SUMIF([1]学院专项!C$1:D$65536,$C$2:$C$253,[1]学院专项!D$1:D$65536)</f>
        <v>#VALUE!</v>
      </c>
    </row>
    <row r="90" spans="1:6">
      <c r="A90" s="176">
        <v>89</v>
      </c>
      <c r="B90" s="177" t="s">
        <v>308</v>
      </c>
      <c r="C90" s="176" t="s">
        <v>309</v>
      </c>
      <c r="D90" s="178" t="e">
        <f>SUMIF('[1]标志性（58.2）'!$B$2:$I$51,$C$2:$C$252,'[1]标志性（58.2）'!$I$2:$I$51)</f>
        <v>#VALUE!</v>
      </c>
      <c r="E90" s="179" t="e">
        <f>SUMIF('[1]非标志性业绩点（10695）'!B$1:I$65536,$C$2:$C$253,'[1]非标志性业绩点（10695）'!I$1:I$65536)</f>
        <v>#VALUE!</v>
      </c>
      <c r="F90" s="179" t="e">
        <f>SUMIF([1]学院专项!C$1:D$65536,$C$2:$C$253,[1]学院专项!D$1:D$65536)</f>
        <v>#VALUE!</v>
      </c>
    </row>
    <row r="91" spans="1:6">
      <c r="A91" s="176">
        <v>90</v>
      </c>
      <c r="B91" s="177" t="s">
        <v>596</v>
      </c>
      <c r="C91" s="176" t="s">
        <v>595</v>
      </c>
      <c r="D91" s="178" t="e">
        <f>SUMIF('[1]标志性（58.2）'!$B$2:$I$51,$C$2:$C$252,'[1]标志性（58.2）'!$I$2:$I$51)</f>
        <v>#VALUE!</v>
      </c>
      <c r="E91" s="179" t="e">
        <f>SUMIF('[1]非标志性业绩点（10695）'!B$1:I$65536,$C$2:$C$253,'[1]非标志性业绩点（10695）'!I$1:I$65536)</f>
        <v>#VALUE!</v>
      </c>
      <c r="F91" s="179" t="e">
        <f>SUMIF([1]学院专项!C$1:D$65536,$C$2:$C$253,[1]学院专项!D$1:D$65536)</f>
        <v>#VALUE!</v>
      </c>
    </row>
    <row r="92" spans="1:6">
      <c r="A92" s="176">
        <v>91</v>
      </c>
      <c r="B92" s="177" t="s">
        <v>589</v>
      </c>
      <c r="C92" s="176" t="s">
        <v>588</v>
      </c>
      <c r="D92" s="178" t="e">
        <f>SUMIF('[1]标志性（58.2）'!$B$2:$I$51,$C$2:$C$252,'[1]标志性（58.2）'!$I$2:$I$51)</f>
        <v>#VALUE!</v>
      </c>
      <c r="E92" s="179" t="e">
        <f>SUMIF('[1]非标志性业绩点（10695）'!B$1:I$65536,$C$2:$C$253,'[1]非标志性业绩点（10695）'!I$1:I$65536)</f>
        <v>#VALUE!</v>
      </c>
      <c r="F92" s="179" t="e">
        <f>SUMIF([1]学院专项!C$1:D$65536,$C$2:$C$253,[1]学院专项!D$1:D$65536)</f>
        <v>#VALUE!</v>
      </c>
    </row>
    <row r="93" spans="1:6">
      <c r="A93" s="176">
        <v>92</v>
      </c>
      <c r="B93" s="177" t="s">
        <v>578</v>
      </c>
      <c r="C93" s="176" t="s">
        <v>577</v>
      </c>
      <c r="D93" s="178" t="e">
        <f>SUMIF('[1]标志性（58.2）'!$B$2:$I$51,$C$2:$C$252,'[1]标志性（58.2）'!$I$2:$I$51)</f>
        <v>#VALUE!</v>
      </c>
      <c r="E93" s="179" t="e">
        <f>SUMIF('[1]非标志性业绩点（10695）'!B$1:I$65536,$C$2:$C$253,'[1]非标志性业绩点（10695）'!I$1:I$65536)</f>
        <v>#VALUE!</v>
      </c>
      <c r="F93" s="179" t="e">
        <f>SUMIF([1]学院专项!C$1:D$65536,$C$2:$C$253,[1]学院专项!D$1:D$65536)</f>
        <v>#VALUE!</v>
      </c>
    </row>
    <row r="94" spans="1:6">
      <c r="A94" s="176">
        <v>93</v>
      </c>
      <c r="B94" s="177" t="s">
        <v>447</v>
      </c>
      <c r="C94" s="176" t="s">
        <v>448</v>
      </c>
      <c r="D94" s="178" t="e">
        <f>SUMIF('[1]标志性（58.2）'!$B$2:$I$51,$C$2:$C$252,'[1]标志性（58.2）'!$I$2:$I$51)</f>
        <v>#VALUE!</v>
      </c>
      <c r="E94" s="179" t="e">
        <f>SUMIF('[1]非标志性业绩点（10695）'!B$1:I$65536,$C$2:$C$253,'[1]非标志性业绩点（10695）'!I$1:I$65536)</f>
        <v>#VALUE!</v>
      </c>
      <c r="F94" s="179" t="e">
        <f>SUMIF([1]学院专项!C$1:D$65536,$C$2:$C$253,[1]学院专项!D$1:D$65536)</f>
        <v>#VALUE!</v>
      </c>
    </row>
    <row r="95" spans="1:6">
      <c r="A95" s="176">
        <v>94</v>
      </c>
      <c r="B95" s="177" t="s">
        <v>3246</v>
      </c>
      <c r="C95" s="176" t="s">
        <v>3247</v>
      </c>
      <c r="D95" s="178" t="e">
        <f>SUMIF('[1]标志性（58.2）'!$B$2:$I$51,$C$2:$C$252,'[1]标志性（58.2）'!$I$2:$I$51)</f>
        <v>#VALUE!</v>
      </c>
      <c r="E95" s="179" t="e">
        <f>SUMIF('[1]非标志性业绩点（10695）'!B$1:I$65536,$C$2:$C$253,'[1]非标志性业绩点（10695）'!I$1:I$65536)</f>
        <v>#VALUE!</v>
      </c>
      <c r="F95" s="179" t="e">
        <f>SUMIF([1]学院专项!C$1:D$65536,$C$2:$C$253,[1]学院专项!D$1:D$65536)</f>
        <v>#VALUE!</v>
      </c>
    </row>
    <row r="96" spans="1:6">
      <c r="A96" s="176">
        <v>95</v>
      </c>
      <c r="B96" s="177" t="s">
        <v>3248</v>
      </c>
      <c r="C96" s="176" t="s">
        <v>3249</v>
      </c>
      <c r="D96" s="178" t="e">
        <f>SUMIF('[1]标志性（58.2）'!$B$2:$I$51,$C$2:$C$252,'[1]标志性（58.2）'!$I$2:$I$51)</f>
        <v>#VALUE!</v>
      </c>
      <c r="E96" s="179" t="e">
        <f>SUMIF('[1]非标志性业绩点（10695）'!B$1:I$65536,$C$2:$C$253,'[1]非标志性业绩点（10695）'!I$1:I$65536)</f>
        <v>#VALUE!</v>
      </c>
      <c r="F96" s="179" t="e">
        <f>SUMIF([1]学院专项!C$1:D$65536,$C$2:$C$253,[1]学院专项!D$1:D$65536)</f>
        <v>#VALUE!</v>
      </c>
    </row>
    <row r="97" spans="1:6">
      <c r="A97" s="176">
        <v>96</v>
      </c>
      <c r="B97" s="177" t="s">
        <v>3250</v>
      </c>
      <c r="C97" s="176" t="s">
        <v>3251</v>
      </c>
      <c r="D97" s="178" t="e">
        <f>SUMIF('[1]标志性（58.2）'!$B$2:$I$51,$C$2:$C$252,'[1]标志性（58.2）'!$I$2:$I$51)</f>
        <v>#VALUE!</v>
      </c>
      <c r="E97" s="179" t="e">
        <f>SUMIF('[1]非标志性业绩点（10695）'!B$1:I$65536,$C$2:$C$253,'[1]非标志性业绩点（10695）'!I$1:I$65536)</f>
        <v>#VALUE!</v>
      </c>
      <c r="F97" s="179" t="e">
        <f>SUMIF([1]学院专项!C$1:D$65536,$C$2:$C$253,[1]学院专项!D$1:D$65536)</f>
        <v>#VALUE!</v>
      </c>
    </row>
    <row r="98" spans="1:6">
      <c r="A98" s="176">
        <v>97</v>
      </c>
      <c r="B98" s="177" t="s">
        <v>3252</v>
      </c>
      <c r="C98" s="176" t="s">
        <v>3253</v>
      </c>
      <c r="D98" s="178" t="e">
        <f>SUMIF('[1]标志性（58.2）'!$B$2:$I$51,$C$2:$C$252,'[1]标志性（58.2）'!$I$2:$I$51)</f>
        <v>#VALUE!</v>
      </c>
      <c r="E98" s="179" t="e">
        <f>SUMIF('[1]非标志性业绩点（10695）'!B$1:I$65536,$C$2:$C$253,'[1]非标志性业绩点（10695）'!I$1:I$65536)</f>
        <v>#VALUE!</v>
      </c>
      <c r="F98" s="179" t="e">
        <f>SUMIF([1]学院专项!C$1:D$65536,$C$2:$C$253,[1]学院专项!D$1:D$65536)</f>
        <v>#VALUE!</v>
      </c>
    </row>
    <row r="99" spans="1:6">
      <c r="A99" s="176">
        <v>98</v>
      </c>
      <c r="B99" s="177" t="s">
        <v>3254</v>
      </c>
      <c r="C99" s="176" t="s">
        <v>3255</v>
      </c>
      <c r="D99" s="178" t="e">
        <f>SUMIF('[1]标志性（58.2）'!$B$2:$I$51,$C$2:$C$252,'[1]标志性（58.2）'!$I$2:$I$51)</f>
        <v>#VALUE!</v>
      </c>
      <c r="E99" s="179" t="e">
        <f>SUMIF('[1]非标志性业绩点（10695）'!B$1:I$65536,$C$2:$C$253,'[1]非标志性业绩点（10695）'!I$1:I$65536)</f>
        <v>#VALUE!</v>
      </c>
      <c r="F99" s="179" t="e">
        <f>SUMIF([1]学院专项!C$1:D$65536,$C$2:$C$253,[1]学院专项!D$1:D$65536)</f>
        <v>#VALUE!</v>
      </c>
    </row>
    <row r="100" spans="1:6">
      <c r="A100" s="176">
        <v>99</v>
      </c>
      <c r="B100" s="177" t="s">
        <v>3256</v>
      </c>
      <c r="C100" s="176" t="s">
        <v>3257</v>
      </c>
      <c r="D100" s="178" t="e">
        <f>SUMIF('[1]标志性（58.2）'!$B$2:$I$51,$C$2:$C$252,'[1]标志性（58.2）'!$I$2:$I$51)</f>
        <v>#VALUE!</v>
      </c>
      <c r="E100" s="179" t="e">
        <f>SUMIF('[1]非标志性业绩点（10695）'!B$1:I$65536,$C$2:$C$253,'[1]非标志性业绩点（10695）'!I$1:I$65536)</f>
        <v>#VALUE!</v>
      </c>
      <c r="F100" s="179" t="e">
        <f>SUMIF([1]学院专项!C$1:D$65536,$C$2:$C$253,[1]学院专项!D$1:D$65536)</f>
        <v>#VALUE!</v>
      </c>
    </row>
    <row r="101" spans="1:6">
      <c r="A101" s="176">
        <v>100</v>
      </c>
      <c r="B101" s="177" t="s">
        <v>591</v>
      </c>
      <c r="C101" s="176" t="s">
        <v>503</v>
      </c>
      <c r="D101" s="178" t="e">
        <f>SUMIF('[1]标志性（58.2）'!$B$2:$I$51,$C$2:$C$252,'[1]标志性（58.2）'!$I$2:$I$51)</f>
        <v>#VALUE!</v>
      </c>
      <c r="E101" s="179" t="e">
        <f>SUMIF('[1]非标志性业绩点（10695）'!B$1:I$65536,$C$2:$C$253,'[1]非标志性业绩点（10695）'!I$1:I$65536)</f>
        <v>#VALUE!</v>
      </c>
      <c r="F101" s="179" t="e">
        <f>SUMIF([1]学院专项!C$1:D$65536,$C$2:$C$253,[1]学院专项!D$1:D$65536)</f>
        <v>#VALUE!</v>
      </c>
    </row>
    <row r="102" spans="1:6">
      <c r="A102" s="176">
        <v>101</v>
      </c>
      <c r="B102" s="177" t="s">
        <v>3258</v>
      </c>
      <c r="C102" s="176" t="s">
        <v>3259</v>
      </c>
      <c r="D102" s="178" t="e">
        <f>SUMIF('[1]标志性（58.2）'!$B$2:$I$51,$C$2:$C$252,'[1]标志性（58.2）'!$I$2:$I$51)</f>
        <v>#VALUE!</v>
      </c>
      <c r="E102" s="179" t="e">
        <f>SUMIF('[1]非标志性业绩点（10695）'!B$1:I$65536,$C$2:$C$253,'[1]非标志性业绩点（10695）'!I$1:I$65536)</f>
        <v>#VALUE!</v>
      </c>
      <c r="F102" s="179" t="e">
        <f>SUMIF([1]学院专项!C$1:D$65536,$C$2:$C$253,[1]学院专项!D$1:D$65536)</f>
        <v>#VALUE!</v>
      </c>
    </row>
    <row r="103" spans="1:6">
      <c r="A103" s="176">
        <v>102</v>
      </c>
      <c r="B103" s="177" t="s">
        <v>3260</v>
      </c>
      <c r="C103" s="176" t="s">
        <v>3261</v>
      </c>
      <c r="D103" s="178" t="e">
        <f>SUMIF('[1]标志性（58.2）'!$B$2:$I$51,$C$2:$C$252,'[1]标志性（58.2）'!$I$2:$I$51)</f>
        <v>#VALUE!</v>
      </c>
      <c r="E103" s="179" t="e">
        <f>SUMIF('[1]非标志性业绩点（10695）'!B$1:I$65536,$C$2:$C$253,'[1]非标志性业绩点（10695）'!I$1:I$65536)</f>
        <v>#VALUE!</v>
      </c>
      <c r="F103" s="179" t="e">
        <f>SUMIF([1]学院专项!C$1:D$65536,$C$2:$C$253,[1]学院专项!D$1:D$65536)</f>
        <v>#VALUE!</v>
      </c>
    </row>
    <row r="104" spans="1:6">
      <c r="A104" s="176">
        <v>103</v>
      </c>
      <c r="B104" s="177" t="s">
        <v>3262</v>
      </c>
      <c r="C104" s="176" t="s">
        <v>3263</v>
      </c>
      <c r="D104" s="178" t="e">
        <f>SUMIF('[1]标志性（58.2）'!$B$2:$I$51,$C$2:$C$252,'[1]标志性（58.2）'!$I$2:$I$51)</f>
        <v>#VALUE!</v>
      </c>
      <c r="E104" s="179" t="e">
        <f>SUMIF('[1]非标志性业绩点（10695）'!B$1:I$65536,$C$2:$C$253,'[1]非标志性业绩点（10695）'!I$1:I$65536)</f>
        <v>#VALUE!</v>
      </c>
      <c r="F104" s="179" t="e">
        <f>SUMIF([1]学院专项!C$1:D$65536,$C$2:$C$253,[1]学院专项!D$1:D$65536)</f>
        <v>#VALUE!</v>
      </c>
    </row>
    <row r="105" spans="1:6">
      <c r="A105" s="176">
        <v>104</v>
      </c>
      <c r="B105" s="177" t="s">
        <v>228</v>
      </c>
      <c r="C105" s="176" t="s">
        <v>229</v>
      </c>
      <c r="D105" s="178" t="e">
        <f>SUMIF('[1]标志性（58.2）'!$B$2:$I$51,$C$2:$C$252,'[1]标志性（58.2）'!$I$2:$I$51)</f>
        <v>#VALUE!</v>
      </c>
      <c r="E105" s="179" t="e">
        <f>SUMIF('[1]非标志性业绩点（10695）'!B$1:I$65536,$C$2:$C$253,'[1]非标志性业绩点（10695）'!I$1:I$65536)</f>
        <v>#VALUE!</v>
      </c>
      <c r="F105" s="179" t="e">
        <f>SUMIF([1]学院专项!C$1:D$65536,$C$2:$C$253,[1]学院专项!D$1:D$65536)</f>
        <v>#VALUE!</v>
      </c>
    </row>
    <row r="106" spans="1:6">
      <c r="A106" s="176">
        <v>105</v>
      </c>
      <c r="B106" s="177" t="s">
        <v>114</v>
      </c>
      <c r="C106" s="176" t="s">
        <v>115</v>
      </c>
      <c r="D106" s="178" t="e">
        <f>SUMIF('[1]标志性（58.2）'!$B$2:$I$51,$C$2:$C$252,'[1]标志性（58.2）'!$I$2:$I$51)</f>
        <v>#VALUE!</v>
      </c>
      <c r="E106" s="179" t="e">
        <f>SUMIF('[1]非标志性业绩点（10695）'!B$1:I$65536,$C$2:$C$253,'[1]非标志性业绩点（10695）'!I$1:I$65536)</f>
        <v>#VALUE!</v>
      </c>
      <c r="F106" s="179" t="e">
        <f>SUMIF([1]学院专项!C$1:D$65536,$C$2:$C$253,[1]学院专项!D$1:D$65536)</f>
        <v>#VALUE!</v>
      </c>
    </row>
    <row r="107" spans="1:6">
      <c r="A107" s="176">
        <v>106</v>
      </c>
      <c r="B107" s="177" t="s">
        <v>126</v>
      </c>
      <c r="C107" s="176" t="s">
        <v>127</v>
      </c>
      <c r="D107" s="178" t="e">
        <f>SUMIF('[1]标志性（58.2）'!$B$2:$I$51,$C$2:$C$252,'[1]标志性（58.2）'!$I$2:$I$51)</f>
        <v>#VALUE!</v>
      </c>
      <c r="E107" s="179" t="e">
        <f>SUMIF('[1]非标志性业绩点（10695）'!B$1:I$65536,$C$2:$C$253,'[1]非标志性业绩点（10695）'!I$1:I$65536)</f>
        <v>#VALUE!</v>
      </c>
      <c r="F107" s="179" t="e">
        <f>SUMIF([1]学院专项!C$1:D$65536,$C$2:$C$253,[1]学院专项!D$1:D$65536)</f>
        <v>#VALUE!</v>
      </c>
    </row>
    <row r="108" spans="1:6">
      <c r="A108" s="176">
        <v>107</v>
      </c>
      <c r="B108" s="177" t="s">
        <v>326</v>
      </c>
      <c r="C108" s="176" t="s">
        <v>327</v>
      </c>
      <c r="D108" s="178" t="e">
        <f>SUMIF('[1]标志性（58.2）'!$B$2:$I$51,$C$2:$C$252,'[1]标志性（58.2）'!$I$2:$I$51)</f>
        <v>#VALUE!</v>
      </c>
      <c r="E108" s="179" t="e">
        <f>SUMIF('[1]非标志性业绩点（10695）'!B$1:I$65536,$C$2:$C$253,'[1]非标志性业绩点（10695）'!I$1:I$65536)</f>
        <v>#VALUE!</v>
      </c>
      <c r="F108" s="179" t="e">
        <f>SUMIF([1]学院专项!C$1:D$65536,$C$2:$C$253,[1]学院专项!D$1:D$65536)</f>
        <v>#VALUE!</v>
      </c>
    </row>
    <row r="109" spans="1:6">
      <c r="A109" s="176">
        <v>108</v>
      </c>
      <c r="B109" s="177" t="s">
        <v>81</v>
      </c>
      <c r="C109" s="176" t="s">
        <v>82</v>
      </c>
      <c r="D109" s="178" t="e">
        <f>SUMIF('[1]标志性（58.2）'!$B$2:$I$51,$C$2:$C$252,'[1]标志性（58.2）'!$I$2:$I$51)</f>
        <v>#VALUE!</v>
      </c>
      <c r="E109" s="179" t="e">
        <f>SUMIF('[1]非标志性业绩点（10695）'!B$1:I$65536,$C$2:$C$253,'[1]非标志性业绩点（10695）'!I$1:I$65536)</f>
        <v>#VALUE!</v>
      </c>
      <c r="F109" s="179" t="e">
        <f>SUMIF([1]学院专项!C$1:D$65536,$C$2:$C$253,[1]学院专项!D$1:D$65536)</f>
        <v>#VALUE!</v>
      </c>
    </row>
    <row r="110" spans="1:6">
      <c r="A110" s="176">
        <v>109</v>
      </c>
      <c r="B110" s="177" t="s">
        <v>138</v>
      </c>
      <c r="C110" s="176" t="s">
        <v>139</v>
      </c>
      <c r="D110" s="178" t="e">
        <f>SUMIF('[1]标志性（58.2）'!$B$2:$I$51,$C$2:$C$252,'[1]标志性（58.2）'!$I$2:$I$51)</f>
        <v>#VALUE!</v>
      </c>
      <c r="E110" s="179" t="e">
        <f>SUMIF('[1]非标志性业绩点（10695）'!B$1:I$65536,$C$2:$C$253,'[1]非标志性业绩点（10695）'!I$1:I$65536)</f>
        <v>#VALUE!</v>
      </c>
      <c r="F110" s="179" t="e">
        <f>SUMIF([1]学院专项!C$1:D$65536,$C$2:$C$253,[1]学院专项!D$1:D$65536)</f>
        <v>#VALUE!</v>
      </c>
    </row>
    <row r="111" spans="1:6">
      <c r="A111" s="176">
        <v>110</v>
      </c>
      <c r="B111" s="177" t="s">
        <v>186</v>
      </c>
      <c r="C111" s="176" t="s">
        <v>187</v>
      </c>
      <c r="D111" s="178" t="e">
        <f>SUMIF('[1]标志性（58.2）'!$B$2:$I$51,$C$2:$C$252,'[1]标志性（58.2）'!$I$2:$I$51)</f>
        <v>#VALUE!</v>
      </c>
      <c r="E111" s="179" t="e">
        <f>SUMIF('[1]非标志性业绩点（10695）'!B$1:I$65536,$C$2:$C$253,'[1]非标志性业绩点（10695）'!I$1:I$65536)</f>
        <v>#VALUE!</v>
      </c>
      <c r="F111" s="179" t="e">
        <f>SUMIF([1]学院专项!C$1:D$65536,$C$2:$C$253,[1]学院专项!D$1:D$65536)</f>
        <v>#VALUE!</v>
      </c>
    </row>
    <row r="112" spans="1:6">
      <c r="A112" s="176">
        <v>111</v>
      </c>
      <c r="B112" s="177" t="s">
        <v>338</v>
      </c>
      <c r="C112" s="176" t="s">
        <v>339</v>
      </c>
      <c r="D112" s="178" t="e">
        <f>SUMIF('[1]标志性（58.2）'!$B$2:$I$51,$C$2:$C$252,'[1]标志性（58.2）'!$I$2:$I$51)</f>
        <v>#VALUE!</v>
      </c>
      <c r="E112" s="179" t="e">
        <f>SUMIF('[1]非标志性业绩点（10695）'!B$1:I$65536,$C$2:$C$253,'[1]非标志性业绩点（10695）'!I$1:I$65536)</f>
        <v>#VALUE!</v>
      </c>
      <c r="F112" s="179" t="e">
        <f>SUMIF([1]学院专项!C$1:D$65536,$C$2:$C$253,[1]学院专项!D$1:D$65536)</f>
        <v>#VALUE!</v>
      </c>
    </row>
    <row r="113" spans="1:6">
      <c r="A113" s="176">
        <v>112</v>
      </c>
      <c r="B113" s="177" t="s">
        <v>276</v>
      </c>
      <c r="C113" s="176" t="s">
        <v>277</v>
      </c>
      <c r="D113" s="178" t="e">
        <f>SUMIF('[1]标志性（58.2）'!$B$2:$I$51,$C$2:$C$252,'[1]标志性（58.2）'!$I$2:$I$51)</f>
        <v>#VALUE!</v>
      </c>
      <c r="E113" s="179" t="e">
        <f>SUMIF('[1]非标志性业绩点（10695）'!B$1:I$65536,$C$2:$C$253,'[1]非标志性业绩点（10695）'!I$1:I$65536)</f>
        <v>#VALUE!</v>
      </c>
      <c r="F113" s="179" t="e">
        <f>SUMIF([1]学院专项!C$1:D$65536,$C$2:$C$253,[1]学院专项!D$1:D$65536)</f>
        <v>#VALUE!</v>
      </c>
    </row>
    <row r="114" spans="1:6">
      <c r="A114" s="176">
        <v>113</v>
      </c>
      <c r="B114" s="177" t="s">
        <v>344</v>
      </c>
      <c r="C114" s="176" t="s">
        <v>345</v>
      </c>
      <c r="D114" s="178" t="e">
        <f>SUMIF('[1]标志性（58.2）'!$B$2:$I$51,$C$2:$C$252,'[1]标志性（58.2）'!$I$2:$I$51)</f>
        <v>#VALUE!</v>
      </c>
      <c r="E114" s="179" t="e">
        <f>SUMIF('[1]非标志性业绩点（10695）'!B$1:I$65536,$C$2:$C$253,'[1]非标志性业绩点（10695）'!I$1:I$65536)</f>
        <v>#VALUE!</v>
      </c>
      <c r="F114" s="179" t="e">
        <f>SUMIF([1]学院专项!C$1:D$65536,$C$2:$C$253,[1]学院专项!D$1:D$65536)</f>
        <v>#VALUE!</v>
      </c>
    </row>
    <row r="115" spans="1:6">
      <c r="A115" s="176">
        <v>114</v>
      </c>
      <c r="B115" s="177" t="s">
        <v>144</v>
      </c>
      <c r="C115" s="176" t="s">
        <v>145</v>
      </c>
      <c r="D115" s="178" t="e">
        <f>SUMIF('[1]标志性（58.2）'!$B$2:$I$51,$C$2:$C$252,'[1]标志性（58.2）'!$I$2:$I$51)</f>
        <v>#VALUE!</v>
      </c>
      <c r="E115" s="179" t="e">
        <f>SUMIF('[1]非标志性业绩点（10695）'!B$1:I$65536,$C$2:$C$253,'[1]非标志性业绩点（10695）'!I$1:I$65536)</f>
        <v>#VALUE!</v>
      </c>
      <c r="F115" s="179" t="e">
        <f>SUMIF([1]学院专项!C$1:D$65536,$C$2:$C$253,[1]学院专项!D$1:D$65536)</f>
        <v>#VALUE!</v>
      </c>
    </row>
    <row r="116" spans="1:6">
      <c r="A116" s="176">
        <v>115</v>
      </c>
      <c r="B116" s="177" t="s">
        <v>153</v>
      </c>
      <c r="C116" s="176" t="s">
        <v>154</v>
      </c>
      <c r="D116" s="178" t="e">
        <f>SUMIF('[1]标志性（58.2）'!$B$2:$I$51,$C$2:$C$252,'[1]标志性（58.2）'!$I$2:$I$51)</f>
        <v>#VALUE!</v>
      </c>
      <c r="E116" s="179" t="e">
        <f>SUMIF('[1]非标志性业绩点（10695）'!B$1:I$65536,$C$2:$C$253,'[1]非标志性业绩点（10695）'!I$1:I$65536)</f>
        <v>#VALUE!</v>
      </c>
      <c r="F116" s="179" t="e">
        <f>SUMIF([1]学院专项!C$1:D$65536,$C$2:$C$253,[1]学院专项!D$1:D$65536)</f>
        <v>#VALUE!</v>
      </c>
    </row>
    <row r="117" spans="1:6">
      <c r="A117" s="176">
        <v>116</v>
      </c>
      <c r="B117" s="177" t="s">
        <v>207</v>
      </c>
      <c r="C117" s="176" t="s">
        <v>208</v>
      </c>
      <c r="D117" s="178" t="e">
        <f>SUMIF('[1]标志性（58.2）'!$B$2:$I$51,$C$2:$C$252,'[1]标志性（58.2）'!$I$2:$I$51)</f>
        <v>#VALUE!</v>
      </c>
      <c r="E117" s="179" t="e">
        <f>SUMIF('[1]非标志性业绩点（10695）'!B$1:I$65536,$C$2:$C$253,'[1]非标志性业绩点（10695）'!I$1:I$65536)</f>
        <v>#VALUE!</v>
      </c>
      <c r="F117" s="179" t="e">
        <f>SUMIF([1]学院专项!C$1:D$65536,$C$2:$C$253,[1]学院专项!D$1:D$65536)</f>
        <v>#VALUE!</v>
      </c>
    </row>
    <row r="118" spans="1:6">
      <c r="A118" s="176">
        <v>117</v>
      </c>
      <c r="B118" s="177" t="s">
        <v>461</v>
      </c>
      <c r="C118" s="176" t="s">
        <v>462</v>
      </c>
      <c r="D118" s="178" t="e">
        <f>SUMIF('[1]标志性（58.2）'!$B$2:$I$51,$C$2:$C$252,'[1]标志性（58.2）'!$I$2:$I$51)</f>
        <v>#VALUE!</v>
      </c>
      <c r="E118" s="179" t="e">
        <f>SUMIF('[1]非标志性业绩点（10695）'!B$1:I$65536,$C$2:$C$253,'[1]非标志性业绩点（10695）'!I$1:I$65536)</f>
        <v>#VALUE!</v>
      </c>
      <c r="F118" s="179" t="e">
        <f>SUMIF([1]学院专项!C$1:D$65536,$C$2:$C$253,[1]学院专项!D$1:D$65536)</f>
        <v>#VALUE!</v>
      </c>
    </row>
    <row r="119" spans="1:6">
      <c r="A119" s="176">
        <v>118</v>
      </c>
      <c r="B119" s="177" t="s">
        <v>105</v>
      </c>
      <c r="C119" s="176" t="s">
        <v>106</v>
      </c>
      <c r="D119" s="178" t="e">
        <f>SUMIF('[1]标志性（58.2）'!$B$2:$I$51,$C$2:$C$252,'[1]标志性（58.2）'!$I$2:$I$51)</f>
        <v>#VALUE!</v>
      </c>
      <c r="E119" s="179" t="e">
        <f>SUMIF('[1]非标志性业绩点（10695）'!B$1:I$65536,$C$2:$C$253,'[1]非标志性业绩点（10695）'!I$1:I$65536)</f>
        <v>#VALUE!</v>
      </c>
      <c r="F119" s="179" t="e">
        <f>SUMIF([1]学院专项!C$1:D$65536,$C$2:$C$253,[1]学院专项!D$1:D$65536)</f>
        <v>#VALUE!</v>
      </c>
    </row>
    <row r="120" spans="1:6">
      <c r="A120" s="176">
        <v>119</v>
      </c>
      <c r="B120" s="177" t="s">
        <v>261</v>
      </c>
      <c r="C120" s="176" t="s">
        <v>262</v>
      </c>
      <c r="D120" s="178" t="e">
        <f>SUMIF('[1]标志性（58.2）'!$B$2:$I$51,$C$2:$C$252,'[1]标志性（58.2）'!$I$2:$I$51)</f>
        <v>#VALUE!</v>
      </c>
      <c r="E120" s="179" t="e">
        <f>SUMIF('[1]非标志性业绩点（10695）'!B$1:I$65536,$C$2:$C$253,'[1]非标志性业绩点（10695）'!I$1:I$65536)</f>
        <v>#VALUE!</v>
      </c>
      <c r="F120" s="179" t="e">
        <f>SUMIF([1]学院专项!C$1:D$65536,$C$2:$C$253,[1]学院专项!D$1:D$65536)</f>
        <v>#VALUE!</v>
      </c>
    </row>
    <row r="121" spans="1:6">
      <c r="A121" s="176">
        <v>120</v>
      </c>
      <c r="B121" s="177" t="s">
        <v>99</v>
      </c>
      <c r="C121" s="176" t="s">
        <v>100</v>
      </c>
      <c r="D121" s="178" t="e">
        <f>SUMIF('[1]标志性（58.2）'!$B$2:$I$51,$C$2:$C$252,'[1]标志性（58.2）'!$I$2:$I$51)</f>
        <v>#VALUE!</v>
      </c>
      <c r="E121" s="179" t="e">
        <f>SUMIF('[1]非标志性业绩点（10695）'!B$1:I$65536,$C$2:$C$253,'[1]非标志性业绩点（10695）'!I$1:I$65536)</f>
        <v>#VALUE!</v>
      </c>
      <c r="F121" s="179" t="e">
        <f>SUMIF([1]学院专项!C$1:D$65536,$C$2:$C$253,[1]学院专项!D$1:D$65536)</f>
        <v>#VALUE!</v>
      </c>
    </row>
    <row r="122" spans="1:6">
      <c r="A122" s="176">
        <v>121</v>
      </c>
      <c r="B122" s="177" t="s">
        <v>87</v>
      </c>
      <c r="C122" s="176" t="s">
        <v>88</v>
      </c>
      <c r="D122" s="178" t="e">
        <f>SUMIF('[1]标志性（58.2）'!$B$2:$I$51,$C$2:$C$252,'[1]标志性（58.2）'!$I$2:$I$51)</f>
        <v>#VALUE!</v>
      </c>
      <c r="E122" s="179" t="e">
        <f>SUMIF('[1]非标志性业绩点（10695）'!B$1:I$65536,$C$2:$C$253,'[1]非标志性业绩点（10695）'!I$1:I$65536)</f>
        <v>#VALUE!</v>
      </c>
      <c r="F122" s="179" t="e">
        <f>SUMIF([1]学院专项!C$1:D$65536,$C$2:$C$253,[1]学院专项!D$1:D$65536)</f>
        <v>#VALUE!</v>
      </c>
    </row>
    <row r="123" spans="1:6">
      <c r="A123" s="176">
        <v>122</v>
      </c>
      <c r="B123" s="177" t="s">
        <v>192</v>
      </c>
      <c r="C123" s="176" t="s">
        <v>193</v>
      </c>
      <c r="D123" s="178" t="e">
        <f>SUMIF('[1]标志性（58.2）'!$B$2:$I$51,$C$2:$C$252,'[1]标志性（58.2）'!$I$2:$I$51)</f>
        <v>#VALUE!</v>
      </c>
      <c r="E123" s="179" t="e">
        <f>SUMIF('[1]非标志性业绩点（10695）'!B$1:I$65536,$C$2:$C$253,'[1]非标志性业绩点（10695）'!I$1:I$65536)</f>
        <v>#VALUE!</v>
      </c>
      <c r="F123" s="179" t="e">
        <f>SUMIF([1]学院专项!C$1:D$65536,$C$2:$C$253,[1]学院专项!D$1:D$65536)</f>
        <v>#VALUE!</v>
      </c>
    </row>
    <row r="124" spans="1:6">
      <c r="A124" s="176">
        <v>123</v>
      </c>
      <c r="B124" s="177" t="s">
        <v>599</v>
      </c>
      <c r="C124" s="176" t="s">
        <v>598</v>
      </c>
      <c r="D124" s="178" t="e">
        <f>SUMIF('[1]标志性（58.2）'!$B$2:$I$51,$C$2:$C$252,'[1]标志性（58.2）'!$I$2:$I$51)</f>
        <v>#VALUE!</v>
      </c>
      <c r="E124" s="179" t="e">
        <f>SUMIF('[1]非标志性业绩点（10695）'!B$1:I$65536,$C$2:$C$253,'[1]非标志性业绩点（10695）'!I$1:I$65536)</f>
        <v>#VALUE!</v>
      </c>
      <c r="F124" s="179" t="e">
        <f>SUMIF([1]学院专项!C$1:D$65536,$C$2:$C$253,[1]学院专项!D$1:D$65536)</f>
        <v>#VALUE!</v>
      </c>
    </row>
    <row r="125" spans="1:6">
      <c r="A125" s="176">
        <v>124</v>
      </c>
      <c r="B125" s="177" t="s">
        <v>332</v>
      </c>
      <c r="C125" s="176" t="s">
        <v>333</v>
      </c>
      <c r="D125" s="178" t="e">
        <f>SUMIF('[1]标志性（58.2）'!$B$2:$I$51,$C$2:$C$252,'[1]标志性（58.2）'!$I$2:$I$51)</f>
        <v>#VALUE!</v>
      </c>
      <c r="E125" s="179" t="e">
        <f>SUMIF('[1]非标志性业绩点（10695）'!B$1:I$65536,$C$2:$C$253,'[1]非标志性业绩点（10695）'!I$1:I$65536)</f>
        <v>#VALUE!</v>
      </c>
      <c r="F125" s="179" t="e">
        <f>SUMIF([1]学院专项!C$1:D$65536,$C$2:$C$253,[1]学院专项!D$1:D$65536)</f>
        <v>#VALUE!</v>
      </c>
    </row>
    <row r="126" spans="1:6">
      <c r="A126" s="176">
        <v>125</v>
      </c>
      <c r="B126" s="177" t="s">
        <v>96</v>
      </c>
      <c r="C126" s="176" t="s">
        <v>97</v>
      </c>
      <c r="D126" s="178" t="e">
        <f>SUMIF('[1]标志性（58.2）'!$B$2:$I$51,$C$2:$C$252,'[1]标志性（58.2）'!$I$2:$I$51)</f>
        <v>#VALUE!</v>
      </c>
      <c r="E126" s="179" t="e">
        <f>SUMIF('[1]非标志性业绩点（10695）'!B$1:I$65536,$C$2:$C$253,'[1]非标志性业绩点（10695）'!I$1:I$65536)</f>
        <v>#VALUE!</v>
      </c>
      <c r="F126" s="179" t="e">
        <f>SUMIF([1]学院专项!C$1:D$65536,$C$2:$C$253,[1]学院专项!D$1:D$65536)</f>
        <v>#VALUE!</v>
      </c>
    </row>
    <row r="127" spans="1:6">
      <c r="A127" s="176">
        <v>126</v>
      </c>
      <c r="B127" s="177" t="s">
        <v>359</v>
      </c>
      <c r="C127" s="176" t="s">
        <v>360</v>
      </c>
      <c r="D127" s="178" t="e">
        <f>SUMIF('[1]标志性（58.2）'!$B$2:$I$51,$C$2:$C$252,'[1]标志性（58.2）'!$I$2:$I$51)</f>
        <v>#VALUE!</v>
      </c>
      <c r="E127" s="179" t="e">
        <f>SUMIF('[1]非标志性业绩点（10695）'!B$1:I$65536,$C$2:$C$253,'[1]非标志性业绩点（10695）'!I$1:I$65536)</f>
        <v>#VALUE!</v>
      </c>
      <c r="F127" s="179" t="e">
        <f>SUMIF([1]学院专项!C$1:D$65536,$C$2:$C$253,[1]学院专项!D$1:D$65536)</f>
        <v>#VALUE!</v>
      </c>
    </row>
    <row r="128" spans="1:6">
      <c r="A128" s="176">
        <v>127</v>
      </c>
      <c r="B128" s="177" t="s">
        <v>3264</v>
      </c>
      <c r="C128" s="176" t="s">
        <v>3265</v>
      </c>
      <c r="D128" s="178" t="e">
        <f>SUMIF('[1]标志性（58.2）'!$B$2:$I$51,$C$2:$C$252,'[1]标志性（58.2）'!$I$2:$I$51)</f>
        <v>#VALUE!</v>
      </c>
      <c r="E128" s="179" t="e">
        <f>SUMIF('[1]非标志性业绩点（10695）'!B$1:I$65536,$C$2:$C$253,'[1]非标志性业绩点（10695）'!I$1:I$65536)</f>
        <v>#VALUE!</v>
      </c>
      <c r="F128" s="179" t="e">
        <f>SUMIF([1]学院专项!C$1:D$65536,$C$2:$C$253,[1]学院专项!D$1:D$65536)</f>
        <v>#VALUE!</v>
      </c>
    </row>
    <row r="129" spans="1:6">
      <c r="A129" s="176">
        <v>128</v>
      </c>
      <c r="B129" s="177"/>
      <c r="C129" s="176" t="s">
        <v>3266</v>
      </c>
      <c r="D129" s="178" t="e">
        <f>SUMIF('[1]标志性（58.2）'!$B$2:$I$51,$C$2:$C$252,'[1]标志性（58.2）'!$I$2:$I$51)</f>
        <v>#VALUE!</v>
      </c>
      <c r="E129" s="179" t="e">
        <f>SUMIF('[1]非标志性业绩点（10695）'!B$1:I$65536,$C$2:$C$253,'[1]非标志性业绩点（10695）'!I$1:I$65536)</f>
        <v>#VALUE!</v>
      </c>
      <c r="F129" s="179" t="e">
        <f>SUMIF([1]学院专项!C$1:D$65536,$C$2:$C$253,[1]学院专项!D$1:D$65536)</f>
        <v>#VALUE!</v>
      </c>
    </row>
    <row r="130" spans="1:6">
      <c r="A130" s="176">
        <v>129</v>
      </c>
      <c r="B130" s="177" t="s">
        <v>455</v>
      </c>
      <c r="C130" s="176" t="s">
        <v>456</v>
      </c>
      <c r="D130" s="178" t="e">
        <f>SUMIF('[1]标志性（58.2）'!$B$2:$I$51,$C$2:$C$252,'[1]标志性（58.2）'!$I$2:$I$51)</f>
        <v>#VALUE!</v>
      </c>
      <c r="E130" s="179" t="e">
        <f>SUMIF('[1]非标志性业绩点（10695）'!B$1:I$65536,$C$2:$C$253,'[1]非标志性业绩点（10695）'!I$1:I$65536)</f>
        <v>#VALUE!</v>
      </c>
      <c r="F130" s="179" t="e">
        <f>SUMIF([1]学院专项!C$1:D$65536,$C$2:$C$253,[1]学院专项!D$1:D$65536)</f>
        <v>#VALUE!</v>
      </c>
    </row>
    <row r="131" spans="1:6">
      <c r="A131" s="176">
        <v>130</v>
      </c>
      <c r="B131" s="177" t="s">
        <v>431</v>
      </c>
      <c r="C131" s="176" t="s">
        <v>432</v>
      </c>
      <c r="D131" s="178" t="e">
        <f>SUMIF('[1]标志性（58.2）'!$B$2:$I$51,$C$2:$C$252,'[1]标志性（58.2）'!$I$2:$I$51)</f>
        <v>#VALUE!</v>
      </c>
      <c r="E131" s="179" t="e">
        <f>SUMIF('[1]非标志性业绩点（10695）'!B$1:I$65536,$C$2:$C$253,'[1]非标志性业绩点（10695）'!I$1:I$65536)</f>
        <v>#VALUE!</v>
      </c>
      <c r="F131" s="179" t="e">
        <f>SUMIF([1]学院专项!C$1:D$65536,$C$2:$C$253,[1]学院专项!D$1:D$65536)</f>
        <v>#VALUE!</v>
      </c>
    </row>
    <row r="132" spans="1:6">
      <c r="A132" s="176">
        <v>131</v>
      </c>
      <c r="B132" s="177" t="s">
        <v>383</v>
      </c>
      <c r="C132" s="176" t="s">
        <v>384</v>
      </c>
      <c r="D132" s="178" t="e">
        <f>SUMIF('[1]标志性（58.2）'!$B$2:$I$51,$C$2:$C$252,'[1]标志性（58.2）'!$I$2:$I$51)</f>
        <v>#VALUE!</v>
      </c>
      <c r="E132" s="179" t="e">
        <f>SUMIF('[1]非标志性业绩点（10695）'!B$1:I$65536,$C$2:$C$253,'[1]非标志性业绩点（10695）'!I$1:I$65536)</f>
        <v>#VALUE!</v>
      </c>
      <c r="F132" s="179" t="e">
        <f>SUMIF([1]学院专项!C$1:D$65536,$C$2:$C$253,[1]学院专项!D$1:D$65536)</f>
        <v>#VALUE!</v>
      </c>
    </row>
    <row r="133" spans="1:6">
      <c r="A133" s="176">
        <v>132</v>
      </c>
      <c r="B133" s="177" t="s">
        <v>48</v>
      </c>
      <c r="C133" s="176" t="s">
        <v>49</v>
      </c>
      <c r="D133" s="178" t="e">
        <f>SUMIF('[1]标志性（58.2）'!$B$2:$I$51,$C$2:$C$252,'[1]标志性（58.2）'!$I$2:$I$51)</f>
        <v>#VALUE!</v>
      </c>
      <c r="E133" s="179" t="e">
        <f>SUMIF('[1]非标志性业绩点（10695）'!B$1:I$65536,$C$2:$C$253,'[1]非标志性业绩点（10695）'!I$1:I$65536)</f>
        <v>#VALUE!</v>
      </c>
      <c r="F133" s="179" t="e">
        <f>SUMIF([1]学院专项!C$1:D$65536,$C$2:$C$253,[1]学院专项!D$1:D$65536)</f>
        <v>#VALUE!</v>
      </c>
    </row>
    <row r="134" spans="1:6">
      <c r="A134" s="176">
        <v>133</v>
      </c>
      <c r="B134" s="177" t="s">
        <v>443</v>
      </c>
      <c r="C134" s="176" t="s">
        <v>444</v>
      </c>
      <c r="D134" s="178" t="e">
        <f>SUMIF('[1]标志性（58.2）'!$B$2:$I$51,$C$2:$C$252,'[1]标志性（58.2）'!$I$2:$I$51)</f>
        <v>#VALUE!</v>
      </c>
      <c r="E134" s="179" t="e">
        <f>SUMIF('[1]非标志性业绩点（10695）'!B$1:I$65536,$C$2:$C$253,'[1]非标志性业绩点（10695）'!I$1:I$65536)</f>
        <v>#VALUE!</v>
      </c>
      <c r="F134" s="179" t="e">
        <f>SUMIF([1]学院专项!C$1:D$65536,$C$2:$C$253,[1]学院专项!D$1:D$65536)</f>
        <v>#VALUE!</v>
      </c>
    </row>
    <row r="135" spans="1:6">
      <c r="A135" s="176">
        <v>134</v>
      </c>
      <c r="B135" s="177" t="s">
        <v>439</v>
      </c>
      <c r="C135" s="176" t="s">
        <v>440</v>
      </c>
      <c r="D135" s="178" t="e">
        <f>SUMIF('[1]标志性（58.2）'!$B$2:$I$51,$C$2:$C$252,'[1]标志性（58.2）'!$I$2:$I$51)</f>
        <v>#VALUE!</v>
      </c>
      <c r="E135" s="179" t="e">
        <f>SUMIF('[1]非标志性业绩点（10695）'!B$1:I$65536,$C$2:$C$253,'[1]非标志性业绩点（10695）'!I$1:I$65536)</f>
        <v>#VALUE!</v>
      </c>
      <c r="F135" s="179" t="e">
        <f>SUMIF([1]学院专项!C$1:D$65536,$C$2:$C$253,[1]学院专项!D$1:D$65536)</f>
        <v>#VALUE!</v>
      </c>
    </row>
    <row r="136" spans="1:6">
      <c r="A136" s="176">
        <v>135</v>
      </c>
      <c r="B136" s="177" t="s">
        <v>21</v>
      </c>
      <c r="C136" s="176" t="s">
        <v>1007</v>
      </c>
      <c r="D136" s="178" t="e">
        <f>SUMIF('[1]标志性（58.2）'!$B$2:$I$51,$C$2:$C$252,'[1]标志性（58.2）'!$I$2:$I$51)</f>
        <v>#VALUE!</v>
      </c>
      <c r="E136" s="179" t="e">
        <f>SUMIF('[1]非标志性业绩点（10695）'!B$1:I$65536,$C$2:$C$253,'[1]非标志性业绩点（10695）'!I$1:I$65536)</f>
        <v>#VALUE!</v>
      </c>
      <c r="F136" s="179" t="e">
        <f>SUMIF([1]学院专项!C$1:D$65536,$C$2:$C$253,[1]学院专项!D$1:D$65536)</f>
        <v>#VALUE!</v>
      </c>
    </row>
    <row r="137" spans="1:6">
      <c r="A137" s="176">
        <v>136</v>
      </c>
      <c r="B137" s="177" t="s">
        <v>465</v>
      </c>
      <c r="C137" s="176" t="s">
        <v>466</v>
      </c>
      <c r="D137" s="178" t="e">
        <f>SUMIF('[1]标志性（58.2）'!$B$2:$I$51,$C$2:$C$252,'[1]标志性（58.2）'!$I$2:$I$51)</f>
        <v>#VALUE!</v>
      </c>
      <c r="E137" s="179" t="e">
        <f>SUMIF('[1]非标志性业绩点（10695）'!B$1:I$65536,$C$2:$C$253,'[1]非标志性业绩点（10695）'!I$1:I$65536)</f>
        <v>#VALUE!</v>
      </c>
      <c r="F137" s="179" t="e">
        <f>SUMIF([1]学院专项!C$1:D$65536,$C$2:$C$253,[1]学院专项!D$1:D$65536)</f>
        <v>#VALUE!</v>
      </c>
    </row>
    <row r="138" spans="1:6">
      <c r="A138" s="176">
        <v>137</v>
      </c>
      <c r="B138" s="177" t="s">
        <v>353</v>
      </c>
      <c r="C138" s="176" t="s">
        <v>354</v>
      </c>
      <c r="D138" s="178" t="e">
        <f>SUMIF('[1]标志性（58.2）'!$B$2:$I$51,$C$2:$C$252,'[1]标志性（58.2）'!$I$2:$I$51)</f>
        <v>#VALUE!</v>
      </c>
      <c r="E138" s="179" t="e">
        <f>SUMIF('[1]非标志性业绩点（10695）'!B$1:I$65536,$C$2:$C$253,'[1]非标志性业绩点（10695）'!I$1:I$65536)</f>
        <v>#VALUE!</v>
      </c>
      <c r="F138" s="179" t="e">
        <f>SUMIF([1]学院专项!C$1:D$65536,$C$2:$C$253,[1]学院专项!D$1:D$65536)</f>
        <v>#VALUE!</v>
      </c>
    </row>
    <row r="139" spans="1:6">
      <c r="A139" s="176">
        <v>138</v>
      </c>
      <c r="B139" s="177" t="s">
        <v>323</v>
      </c>
      <c r="C139" s="176" t="s">
        <v>324</v>
      </c>
      <c r="D139" s="178" t="e">
        <f>SUMIF('[1]标志性（58.2）'!$B$2:$I$51,$C$2:$C$252,'[1]标志性（58.2）'!$I$2:$I$51)</f>
        <v>#VALUE!</v>
      </c>
      <c r="E139" s="179" t="e">
        <f>SUMIF('[1]非标志性业绩点（10695）'!B$1:I$65536,$C$2:$C$253,'[1]非标志性业绩点（10695）'!I$1:I$65536)</f>
        <v>#VALUE!</v>
      </c>
      <c r="F139" s="179" t="e">
        <f>SUMIF([1]学院专项!C$1:D$65536,$C$2:$C$253,[1]学院专项!D$1:D$65536)</f>
        <v>#VALUE!</v>
      </c>
    </row>
    <row r="140" spans="1:6">
      <c r="A140" s="176">
        <v>139</v>
      </c>
      <c r="B140" s="177" t="s">
        <v>60</v>
      </c>
      <c r="C140" s="176" t="s">
        <v>61</v>
      </c>
      <c r="D140" s="178" t="e">
        <f>SUMIF('[1]标志性（58.2）'!$B$2:$I$51,$C$2:$C$252,'[1]标志性（58.2）'!$I$2:$I$51)</f>
        <v>#VALUE!</v>
      </c>
      <c r="E140" s="179" t="e">
        <f>SUMIF('[1]非标志性业绩点（10695）'!B$1:I$65536,$C$2:$C$253,'[1]非标志性业绩点（10695）'!I$1:I$65536)</f>
        <v>#VALUE!</v>
      </c>
      <c r="F140" s="179" t="e">
        <f>SUMIF([1]学院专项!C$1:D$65536,$C$2:$C$253,[1]学院专项!D$1:D$65536)</f>
        <v>#VALUE!</v>
      </c>
    </row>
    <row r="141" spans="1:6">
      <c r="A141" s="176">
        <v>140</v>
      </c>
      <c r="B141" s="177" t="s">
        <v>611</v>
      </c>
      <c r="C141" s="176" t="s">
        <v>610</v>
      </c>
      <c r="D141" s="178" t="e">
        <f>SUMIF('[1]标志性（58.2）'!$B$2:$I$51,$C$2:$C$252,'[1]标志性（58.2）'!$I$2:$I$51)</f>
        <v>#VALUE!</v>
      </c>
      <c r="E141" s="179" t="e">
        <f>SUMIF('[1]非标志性业绩点（10695）'!B$1:I$65536,$C$2:$C$253,'[1]非标志性业绩点（10695）'!I$1:I$65536)</f>
        <v>#VALUE!</v>
      </c>
      <c r="F141" s="179" t="e">
        <f>SUMIF([1]学院专项!C$1:D$65536,$C$2:$C$253,[1]学院专项!D$1:D$65536)</f>
        <v>#VALUE!</v>
      </c>
    </row>
    <row r="142" spans="1:6">
      <c r="A142" s="176">
        <v>141</v>
      </c>
      <c r="B142" s="177" t="s">
        <v>467</v>
      </c>
      <c r="C142" s="176" t="s">
        <v>468</v>
      </c>
      <c r="D142" s="178" t="e">
        <f>SUMIF('[1]标志性（58.2）'!$B$2:$I$51,$C$2:$C$252,'[1]标志性（58.2）'!$I$2:$I$51)</f>
        <v>#VALUE!</v>
      </c>
      <c r="E142" s="179" t="e">
        <f>SUMIF('[1]非标志性业绩点（10695）'!B$1:I$65536,$C$2:$C$253,'[1]非标志性业绩点（10695）'!I$1:I$65536)</f>
        <v>#VALUE!</v>
      </c>
      <c r="F142" s="179" t="e">
        <f>SUMIF([1]学院专项!C$1:D$65536,$C$2:$C$253,[1]学院专项!D$1:D$65536)</f>
        <v>#VALUE!</v>
      </c>
    </row>
    <row r="143" spans="1:6">
      <c r="A143" s="176">
        <v>142</v>
      </c>
      <c r="B143" s="177" t="s">
        <v>102</v>
      </c>
      <c r="C143" s="176" t="s">
        <v>103</v>
      </c>
      <c r="D143" s="178" t="e">
        <f>SUMIF('[1]标志性（58.2）'!$B$2:$I$51,$C$2:$C$252,'[1]标志性（58.2）'!$I$2:$I$51)</f>
        <v>#VALUE!</v>
      </c>
      <c r="E143" s="179" t="e">
        <f>SUMIF('[1]非标志性业绩点（10695）'!B$1:I$65536,$C$2:$C$253,'[1]非标志性业绩点（10695）'!I$1:I$65536)</f>
        <v>#VALUE!</v>
      </c>
      <c r="F143" s="179" t="e">
        <f>SUMIF([1]学院专项!C$1:D$65536,$C$2:$C$253,[1]学院专项!D$1:D$65536)</f>
        <v>#VALUE!</v>
      </c>
    </row>
    <row r="144" spans="1:6">
      <c r="A144" s="176">
        <v>143</v>
      </c>
      <c r="B144" s="177" t="s">
        <v>347</v>
      </c>
      <c r="C144" s="176" t="s">
        <v>348</v>
      </c>
      <c r="D144" s="178" t="e">
        <f>SUMIF('[1]标志性（58.2）'!$B$2:$I$51,$C$2:$C$252,'[1]标志性（58.2）'!$I$2:$I$51)</f>
        <v>#VALUE!</v>
      </c>
      <c r="E144" s="179" t="e">
        <f>SUMIF('[1]非标志性业绩点（10695）'!B$1:I$65536,$C$2:$C$253,'[1]非标志性业绩点（10695）'!I$1:I$65536)</f>
        <v>#VALUE!</v>
      </c>
      <c r="F144" s="179" t="e">
        <f>SUMIF([1]学院专项!C$1:D$65536,$C$2:$C$253,[1]学院专项!D$1:D$65536)</f>
        <v>#VALUE!</v>
      </c>
    </row>
    <row r="145" spans="1:6">
      <c r="A145" s="176">
        <v>144</v>
      </c>
      <c r="B145" s="177" t="s">
        <v>463</v>
      </c>
      <c r="C145" s="176" t="s">
        <v>464</v>
      </c>
      <c r="D145" s="178" t="e">
        <f>SUMIF('[1]标志性（58.2）'!$B$2:$I$51,$C$2:$C$252,'[1]标志性（58.2）'!$I$2:$I$51)</f>
        <v>#VALUE!</v>
      </c>
      <c r="E145" s="179" t="e">
        <f>SUMIF('[1]非标志性业绩点（10695）'!B$1:I$65536,$C$2:$C$253,'[1]非标志性业绩点（10695）'!I$1:I$65536)</f>
        <v>#VALUE!</v>
      </c>
      <c r="F145" s="179" t="e">
        <f>SUMIF([1]学院专项!C$1:D$65536,$C$2:$C$253,[1]学院专项!D$1:D$65536)</f>
        <v>#VALUE!</v>
      </c>
    </row>
    <row r="146" spans="1:6">
      <c r="A146" s="176">
        <v>145</v>
      </c>
      <c r="B146" s="177" t="s">
        <v>368</v>
      </c>
      <c r="C146" s="176" t="s">
        <v>369</v>
      </c>
      <c r="D146" s="178" t="e">
        <f>SUMIF('[1]标志性（58.2）'!$B$2:$I$51,$C$2:$C$252,'[1]标志性（58.2）'!$I$2:$I$51)</f>
        <v>#VALUE!</v>
      </c>
      <c r="E146" s="179" t="e">
        <f>SUMIF('[1]非标志性业绩点（10695）'!B$1:I$65536,$C$2:$C$253,'[1]非标志性业绩点（10695）'!I$1:I$65536)</f>
        <v>#VALUE!</v>
      </c>
      <c r="F146" s="179" t="e">
        <f>SUMIF([1]学院专项!C$1:D$65536,$C$2:$C$253,[1]学院专项!D$1:D$65536)</f>
        <v>#VALUE!</v>
      </c>
    </row>
    <row r="147" spans="1:6">
      <c r="A147" s="176">
        <v>146</v>
      </c>
      <c r="B147" s="177" t="s">
        <v>405</v>
      </c>
      <c r="C147" s="176" t="s">
        <v>406</v>
      </c>
      <c r="D147" s="178" t="e">
        <f>SUMIF('[1]标志性（58.2）'!$B$2:$I$51,$C$2:$C$252,'[1]标志性（58.2）'!$I$2:$I$51)</f>
        <v>#VALUE!</v>
      </c>
      <c r="E147" s="179" t="e">
        <f>SUMIF('[1]非标志性业绩点（10695）'!B$1:I$65536,$C$2:$C$253,'[1]非标志性业绩点（10695）'!I$1:I$65536)</f>
        <v>#VALUE!</v>
      </c>
      <c r="F147" s="179" t="e">
        <f>SUMIF([1]学院专项!C$1:D$65536,$C$2:$C$253,[1]学院专项!D$1:D$65536)</f>
        <v>#VALUE!</v>
      </c>
    </row>
    <row r="148" spans="1:6">
      <c r="A148" s="176">
        <v>147</v>
      </c>
      <c r="B148" s="177" t="s">
        <v>9</v>
      </c>
      <c r="C148" s="176" t="s">
        <v>10</v>
      </c>
      <c r="D148" s="178" t="e">
        <f>SUMIF('[1]标志性（58.2）'!$B$2:$I$51,$C$2:$C$252,'[1]标志性（58.2）'!$I$2:$I$51)</f>
        <v>#VALUE!</v>
      </c>
      <c r="E148" s="179" t="e">
        <f>SUMIF('[1]非标志性业绩点（10695）'!B$1:I$65536,$C$2:$C$253,'[1]非标志性业绩点（10695）'!I$1:I$65536)</f>
        <v>#VALUE!</v>
      </c>
      <c r="F148" s="179" t="e">
        <f>SUMIF([1]学院专项!C$1:D$65536,$C$2:$C$253,[1]学院专项!D$1:D$65536)</f>
        <v>#VALUE!</v>
      </c>
    </row>
    <row r="149" spans="1:6">
      <c r="A149" s="176">
        <v>148</v>
      </c>
      <c r="B149" s="177" t="s">
        <v>3267</v>
      </c>
      <c r="C149" s="176" t="s">
        <v>3268</v>
      </c>
      <c r="D149" s="178" t="e">
        <f>SUMIF('[1]标志性（58.2）'!$B$2:$I$51,$C$2:$C$252,'[1]标志性（58.2）'!$I$2:$I$51)</f>
        <v>#VALUE!</v>
      </c>
      <c r="E149" s="179" t="e">
        <f>SUMIF('[1]非标志性业绩点（10695）'!B$1:I$65536,$C$2:$C$253,'[1]非标志性业绩点（10695）'!I$1:I$65536)</f>
        <v>#VALUE!</v>
      </c>
      <c r="F149" s="179" t="e">
        <f>SUMIF([1]学院专项!C$1:D$65536,$C$2:$C$253,[1]学院专项!D$1:D$65536)</f>
        <v>#VALUE!</v>
      </c>
    </row>
    <row r="150" spans="1:6">
      <c r="A150" s="176">
        <v>149</v>
      </c>
      <c r="B150" s="177" t="s">
        <v>255</v>
      </c>
      <c r="C150" s="176" t="s">
        <v>256</v>
      </c>
      <c r="D150" s="178" t="e">
        <f>SUMIF('[1]标志性（58.2）'!$B$2:$I$51,$C$2:$C$252,'[1]标志性（58.2）'!$I$2:$I$51)</f>
        <v>#VALUE!</v>
      </c>
      <c r="E150" s="179" t="e">
        <f>SUMIF('[1]非标志性业绩点（10695）'!B$1:I$65536,$C$2:$C$253,'[1]非标志性业绩点（10695）'!I$1:I$65536)</f>
        <v>#VALUE!</v>
      </c>
      <c r="F150" s="179" t="e">
        <f>SUMIF([1]学院专项!C$1:D$65536,$C$2:$C$253,[1]学院专项!D$1:D$65536)</f>
        <v>#VALUE!</v>
      </c>
    </row>
    <row r="151" spans="1:6">
      <c r="A151" s="176">
        <v>150</v>
      </c>
      <c r="B151" s="177" t="s">
        <v>377</v>
      </c>
      <c r="C151" s="176" t="s">
        <v>378</v>
      </c>
      <c r="D151" s="178" t="e">
        <f>SUMIF('[1]标志性（58.2）'!$B$2:$I$51,$C$2:$C$252,'[1]标志性（58.2）'!$I$2:$I$51)</f>
        <v>#VALUE!</v>
      </c>
      <c r="E151" s="179" t="e">
        <f>SUMIF('[1]非标志性业绩点（10695）'!B$1:I$65536,$C$2:$C$253,'[1]非标志性业绩点（10695）'!I$1:I$65536)</f>
        <v>#VALUE!</v>
      </c>
      <c r="F151" s="179" t="e">
        <f>SUMIF([1]学院专项!C$1:D$65536,$C$2:$C$253,[1]学院专项!D$1:D$65536)</f>
        <v>#VALUE!</v>
      </c>
    </row>
    <row r="152" spans="1:6">
      <c r="A152" s="176">
        <v>151</v>
      </c>
      <c r="B152" s="177" t="s">
        <v>177</v>
      </c>
      <c r="C152" s="176" t="s">
        <v>178</v>
      </c>
      <c r="D152" s="178" t="e">
        <f>SUMIF('[1]标志性（58.2）'!$B$2:$I$51,$C$2:$C$252,'[1]标志性（58.2）'!$I$2:$I$51)</f>
        <v>#VALUE!</v>
      </c>
      <c r="E152" s="179" t="e">
        <f>SUMIF('[1]非标志性业绩点（10695）'!B$1:I$65536,$C$2:$C$253,'[1]非标志性业绩点（10695）'!I$1:I$65536)</f>
        <v>#VALUE!</v>
      </c>
      <c r="F152" s="179" t="e">
        <f>SUMIF([1]学院专项!C$1:D$65536,$C$2:$C$253,[1]学院专项!D$1:D$65536)</f>
        <v>#VALUE!</v>
      </c>
    </row>
    <row r="153" spans="1:6">
      <c r="A153" s="176">
        <v>152</v>
      </c>
      <c r="B153" s="177" t="s">
        <v>411</v>
      </c>
      <c r="C153" s="176" t="s">
        <v>412</v>
      </c>
      <c r="D153" s="178" t="e">
        <f>SUMIF('[1]标志性（58.2）'!$B$2:$I$51,$C$2:$C$252,'[1]标志性（58.2）'!$I$2:$I$51)</f>
        <v>#VALUE!</v>
      </c>
      <c r="E153" s="179" t="e">
        <f>SUMIF('[1]非标志性业绩点（10695）'!B$1:I$65536,$C$2:$C$253,'[1]非标志性业绩点（10695）'!I$1:I$65536)</f>
        <v>#VALUE!</v>
      </c>
      <c r="F153" s="179" t="e">
        <f>SUMIF([1]学院专项!C$1:D$65536,$C$2:$C$253,[1]学院专项!D$1:D$65536)</f>
        <v>#VALUE!</v>
      </c>
    </row>
    <row r="154" spans="1:6">
      <c r="A154" s="176">
        <v>153</v>
      </c>
      <c r="B154" s="177" t="s">
        <v>285</v>
      </c>
      <c r="C154" s="176" t="s">
        <v>286</v>
      </c>
      <c r="D154" s="178" t="e">
        <f>SUMIF('[1]标志性（58.2）'!$B$2:$I$51,$C$2:$C$252,'[1]标志性（58.2）'!$I$2:$I$51)</f>
        <v>#VALUE!</v>
      </c>
      <c r="E154" s="179" t="e">
        <f>SUMIF('[1]非标志性业绩点（10695）'!B$1:I$65536,$C$2:$C$253,'[1]非标志性业绩点（10695）'!I$1:I$65536)</f>
        <v>#VALUE!</v>
      </c>
      <c r="F154" s="179" t="e">
        <f>SUMIF([1]学院专项!C$1:D$65536,$C$2:$C$253,[1]学院专项!D$1:D$65536)</f>
        <v>#VALUE!</v>
      </c>
    </row>
    <row r="155" spans="1:6">
      <c r="A155" s="176">
        <v>154</v>
      </c>
      <c r="B155" s="177" t="s">
        <v>314</v>
      </c>
      <c r="C155" s="176" t="s">
        <v>315</v>
      </c>
      <c r="D155" s="178" t="e">
        <f>SUMIF('[1]标志性（58.2）'!$B$2:$I$51,$C$2:$C$252,'[1]标志性（58.2）'!$I$2:$I$51)</f>
        <v>#VALUE!</v>
      </c>
      <c r="E155" s="179" t="e">
        <f>SUMIF('[1]非标志性业绩点（10695）'!B$1:I$65536,$C$2:$C$253,'[1]非标志性业绩点（10695）'!I$1:I$65536)</f>
        <v>#VALUE!</v>
      </c>
      <c r="F155" s="179" t="e">
        <f>SUMIF([1]学院专项!C$1:D$65536,$C$2:$C$253,[1]学院专项!D$1:D$65536)</f>
        <v>#VALUE!</v>
      </c>
    </row>
    <row r="156" spans="1:6">
      <c r="A156" s="176">
        <v>155</v>
      </c>
      <c r="B156" s="177" t="s">
        <v>249</v>
      </c>
      <c r="C156" s="176" t="s">
        <v>250</v>
      </c>
      <c r="D156" s="178" t="e">
        <f>SUMIF('[1]标志性（58.2）'!$B$2:$I$51,$C$2:$C$252,'[1]标志性（58.2）'!$I$2:$I$51)</f>
        <v>#VALUE!</v>
      </c>
      <c r="E156" s="179" t="e">
        <f>SUMIF('[1]非标志性业绩点（10695）'!B$1:I$65536,$C$2:$C$253,'[1]非标志性业绩点（10695）'!I$1:I$65536)</f>
        <v>#VALUE!</v>
      </c>
      <c r="F156" s="179" t="e">
        <f>SUMIF([1]学院专项!C$1:D$65536,$C$2:$C$253,[1]学院专项!D$1:D$65536)</f>
        <v>#VALUE!</v>
      </c>
    </row>
    <row r="157" spans="1:6">
      <c r="A157" s="176">
        <v>156</v>
      </c>
      <c r="B157" s="177" t="s">
        <v>210</v>
      </c>
      <c r="C157" s="176" t="s">
        <v>211</v>
      </c>
      <c r="D157" s="178" t="e">
        <f>SUMIF('[1]标志性（58.2）'!$B$2:$I$51,$C$2:$C$252,'[1]标志性（58.2）'!$I$2:$I$51)</f>
        <v>#VALUE!</v>
      </c>
      <c r="E157" s="179" t="e">
        <f>SUMIF('[1]非标志性业绩点（10695）'!B$1:I$65536,$C$2:$C$253,'[1]非标志性业绩点（10695）'!I$1:I$65536)</f>
        <v>#VALUE!</v>
      </c>
      <c r="F157" s="179" t="e">
        <f>SUMIF([1]学院专项!C$1:D$65536,$C$2:$C$253,[1]学院专项!D$1:D$65536)</f>
        <v>#VALUE!</v>
      </c>
    </row>
    <row r="158" spans="1:6">
      <c r="A158" s="176">
        <v>157</v>
      </c>
      <c r="B158" s="177" t="s">
        <v>362</v>
      </c>
      <c r="C158" s="176" t="s">
        <v>363</v>
      </c>
      <c r="D158" s="178" t="e">
        <f>SUMIF('[1]标志性（58.2）'!$B$2:$I$51,$C$2:$C$252,'[1]标志性（58.2）'!$I$2:$I$51)</f>
        <v>#VALUE!</v>
      </c>
      <c r="E158" s="179" t="e">
        <f>SUMIF('[1]非标志性业绩点（10695）'!B$1:I$65536,$C$2:$C$253,'[1]非标志性业绩点（10695）'!I$1:I$65536)</f>
        <v>#VALUE!</v>
      </c>
      <c r="F158" s="179" t="e">
        <f>SUMIF([1]学院专项!C$1:D$65536,$C$2:$C$253,[1]学院专项!D$1:D$65536)</f>
        <v>#VALUE!</v>
      </c>
    </row>
    <row r="159" spans="1:6">
      <c r="A159" s="176">
        <v>158</v>
      </c>
      <c r="B159" s="177" t="s">
        <v>273</v>
      </c>
      <c r="C159" s="176" t="s">
        <v>274</v>
      </c>
      <c r="D159" s="178" t="e">
        <f>SUMIF('[1]标志性（58.2）'!$B$2:$I$51,$C$2:$C$252,'[1]标志性（58.2）'!$I$2:$I$51)</f>
        <v>#VALUE!</v>
      </c>
      <c r="E159" s="179" t="e">
        <f>SUMIF('[1]非标志性业绩点（10695）'!B$1:I$65536,$C$2:$C$253,'[1]非标志性业绩点（10695）'!I$1:I$65536)</f>
        <v>#VALUE!</v>
      </c>
      <c r="F159" s="179" t="e">
        <f>SUMIF([1]学院专项!C$1:D$65536,$C$2:$C$253,[1]学院专项!D$1:D$65536)</f>
        <v>#VALUE!</v>
      </c>
    </row>
    <row r="160" spans="1:6">
      <c r="A160" s="176">
        <v>159</v>
      </c>
      <c r="B160" s="177" t="s">
        <v>451</v>
      </c>
      <c r="C160" s="176" t="s">
        <v>452</v>
      </c>
      <c r="D160" s="178" t="e">
        <f>SUMIF('[1]标志性（58.2）'!$B$2:$I$51,$C$2:$C$252,'[1]标志性（58.2）'!$I$2:$I$51)</f>
        <v>#VALUE!</v>
      </c>
      <c r="E160" s="179" t="e">
        <f>SUMIF('[1]非标志性业绩点（10695）'!B$1:I$65536,$C$2:$C$253,'[1]非标志性业绩点（10695）'!I$1:I$65536)</f>
        <v>#VALUE!</v>
      </c>
      <c r="F160" s="179" t="e">
        <f>SUMIF([1]学院专项!C$1:D$65536,$C$2:$C$253,[1]学院专项!D$1:D$65536)</f>
        <v>#VALUE!</v>
      </c>
    </row>
    <row r="161" spans="1:6">
      <c r="A161" s="176">
        <v>160</v>
      </c>
      <c r="B161" s="177" t="s">
        <v>421</v>
      </c>
      <c r="C161" s="176" t="s">
        <v>422</v>
      </c>
      <c r="D161" s="178" t="e">
        <f>SUMIF('[1]标志性（58.2）'!$B$2:$I$51,$C$2:$C$252,'[1]标志性（58.2）'!$I$2:$I$51)</f>
        <v>#VALUE!</v>
      </c>
      <c r="E161" s="179" t="e">
        <f>SUMIF('[1]非标志性业绩点（10695）'!B$1:I$65536,$C$2:$C$253,'[1]非标志性业绩点（10695）'!I$1:I$65536)</f>
        <v>#VALUE!</v>
      </c>
      <c r="F161" s="179" t="e">
        <f>SUMIF([1]学院专项!C$1:D$65536,$C$2:$C$253,[1]学院专项!D$1:D$65536)</f>
        <v>#VALUE!</v>
      </c>
    </row>
    <row r="162" spans="1:6">
      <c r="A162" s="176">
        <v>161</v>
      </c>
      <c r="B162" s="177" t="s">
        <v>614</v>
      </c>
      <c r="C162" s="176" t="s">
        <v>613</v>
      </c>
      <c r="D162" s="178" t="e">
        <f>SUMIF('[1]标志性（58.2）'!$B$2:$I$51,$C$2:$C$252,'[1]标志性（58.2）'!$I$2:$I$51)</f>
        <v>#VALUE!</v>
      </c>
      <c r="E162" s="179" t="e">
        <f>SUMIF('[1]非标志性业绩点（10695）'!B$1:I$65536,$C$2:$C$253,'[1]非标志性业绩点（10695）'!I$1:I$65536)</f>
        <v>#VALUE!</v>
      </c>
      <c r="F162" s="179" t="e">
        <f>SUMIF([1]学院专项!C$1:D$65536,$C$2:$C$253,[1]学院专项!D$1:D$65536)</f>
        <v>#VALUE!</v>
      </c>
    </row>
    <row r="163" spans="1:6">
      <c r="A163" s="176">
        <v>162</v>
      </c>
      <c r="B163" s="177" t="s">
        <v>618</v>
      </c>
      <c r="C163" s="176" t="s">
        <v>1585</v>
      </c>
      <c r="D163" s="178" t="e">
        <f>SUMIF('[1]标志性（58.2）'!$B$2:$I$51,$C$2:$C$252,'[1]标志性（58.2）'!$I$2:$I$51)</f>
        <v>#VALUE!</v>
      </c>
      <c r="E163" s="179" t="e">
        <f>SUMIF('[1]非标志性业绩点（10695）'!B$1:I$65536,$C$2:$C$253,'[1]非标志性业绩点（10695）'!I$1:I$65536)</f>
        <v>#VALUE!</v>
      </c>
      <c r="F163" s="179" t="e">
        <f>SUMIF([1]学院专项!C$1:D$65536,$C$2:$C$253,[1]学院专项!D$1:D$65536)</f>
        <v>#VALUE!</v>
      </c>
    </row>
    <row r="164" spans="1:6">
      <c r="A164" s="176">
        <v>163</v>
      </c>
      <c r="B164" s="177" t="s">
        <v>3269</v>
      </c>
      <c r="C164" s="176" t="s">
        <v>3270</v>
      </c>
      <c r="D164" s="178" t="e">
        <f>SUMIF('[1]标志性（58.2）'!$B$2:$I$51,$C$2:$C$252,'[1]标志性（58.2）'!$I$2:$I$51)</f>
        <v>#VALUE!</v>
      </c>
      <c r="E164" s="179" t="e">
        <f>SUMIF('[1]非标志性业绩点（10695）'!B$1:I$65536,$C$2:$C$253,'[1]非标志性业绩点（10695）'!I$1:I$65536)</f>
        <v>#VALUE!</v>
      </c>
      <c r="F164" s="179" t="e">
        <f>SUMIF([1]学院专项!C$1:D$65536,$C$2:$C$253,[1]学院专项!D$1:D$65536)</f>
        <v>#VALUE!</v>
      </c>
    </row>
    <row r="165" spans="1:6">
      <c r="A165" s="176">
        <v>164</v>
      </c>
      <c r="B165" s="177"/>
      <c r="C165" s="176" t="s">
        <v>3271</v>
      </c>
      <c r="D165" s="178" t="e">
        <f>SUMIF('[1]标志性（58.2）'!$B$2:$I$51,$C$2:$C$252,'[1]标志性（58.2）'!$I$2:$I$51)</f>
        <v>#VALUE!</v>
      </c>
      <c r="E165" s="179" t="e">
        <f>SUMIF('[1]非标志性业绩点（10695）'!B$1:I$65536,$C$2:$C$253,'[1]非标志性业绩点（10695）'!I$1:I$65536)</f>
        <v>#VALUE!</v>
      </c>
      <c r="F165" s="179" t="e">
        <f>SUMIF([1]学院专项!C$1:D$65536,$C$2:$C$253,[1]学院专项!D$1:D$65536)</f>
        <v>#VALUE!</v>
      </c>
    </row>
    <row r="166" spans="1:6">
      <c r="A166" s="176">
        <v>165</v>
      </c>
      <c r="B166" s="177"/>
      <c r="C166" s="176" t="s">
        <v>3272</v>
      </c>
      <c r="D166" s="178" t="e">
        <f>SUMIF('[1]标志性（58.2）'!$B$2:$I$51,$C$2:$C$252,'[1]标志性（58.2）'!$I$2:$I$51)</f>
        <v>#VALUE!</v>
      </c>
      <c r="E166" s="179" t="e">
        <f>SUMIF('[1]非标志性业绩点（10695）'!B$1:I$65536,$C$2:$C$253,'[1]非标志性业绩点（10695）'!I$1:I$65536)</f>
        <v>#VALUE!</v>
      </c>
      <c r="F166" s="179" t="e">
        <f>SUMIF([1]学院专项!C$1:D$65536,$C$2:$C$253,[1]学院专项!D$1:D$65536)</f>
        <v>#VALUE!</v>
      </c>
    </row>
    <row r="167" spans="1:6">
      <c r="A167" s="176">
        <v>166</v>
      </c>
      <c r="B167" s="177"/>
      <c r="C167" s="176" t="s">
        <v>3273</v>
      </c>
      <c r="D167" s="178" t="e">
        <f>SUMIF('[1]标志性（58.2）'!$B$2:$I$51,$C$2:$C$252,'[1]标志性（58.2）'!$I$2:$I$51)</f>
        <v>#VALUE!</v>
      </c>
      <c r="E167" s="179" t="e">
        <f>SUMIF('[1]非标志性业绩点（10695）'!B$1:I$65536,$C$2:$C$253,'[1]非标志性业绩点（10695）'!I$1:I$65536)</f>
        <v>#VALUE!</v>
      </c>
      <c r="F167" s="179" t="e">
        <f>SUMIF([1]学院专项!C$1:D$65536,$C$2:$C$253,[1]学院专项!D$1:D$65536)</f>
        <v>#VALUE!</v>
      </c>
    </row>
    <row r="168" spans="1:6">
      <c r="A168" s="176">
        <v>167</v>
      </c>
      <c r="B168" s="177" t="s">
        <v>132</v>
      </c>
      <c r="C168" s="176" t="s">
        <v>133</v>
      </c>
      <c r="D168" s="178" t="e">
        <f>SUMIF('[1]标志性（58.2）'!$B$2:$I$51,$C$2:$C$252,'[1]标志性（58.2）'!$I$2:$I$51)</f>
        <v>#VALUE!</v>
      </c>
      <c r="E168" s="179" t="e">
        <f>SUMIF('[1]非标志性业绩点（10695）'!B$1:I$65536,$C$2:$C$253,'[1]非标志性业绩点（10695）'!I$1:I$65536)</f>
        <v>#VALUE!</v>
      </c>
      <c r="F168" s="179" t="e">
        <f>SUMIF([1]学院专项!C$1:D$65536,$C$2:$C$253,[1]学院专项!D$1:D$65536)</f>
        <v>#VALUE!</v>
      </c>
    </row>
    <row r="169" spans="1:6">
      <c r="A169" s="176">
        <v>168</v>
      </c>
      <c r="B169" s="177" t="s">
        <v>204</v>
      </c>
      <c r="C169" s="176" t="s">
        <v>205</v>
      </c>
      <c r="D169" s="178" t="e">
        <f>SUMIF('[1]标志性（58.2）'!$B$2:$I$51,$C$2:$C$252,'[1]标志性（58.2）'!$I$2:$I$51)</f>
        <v>#VALUE!</v>
      </c>
      <c r="E169" s="179" t="e">
        <f>SUMIF('[1]非标志性业绩点（10695）'!B$1:I$65536,$C$2:$C$253,'[1]非标志性业绩点（10695）'!I$1:I$65536)</f>
        <v>#VALUE!</v>
      </c>
      <c r="F169" s="179" t="e">
        <f>SUMIF([1]学院专项!C$1:D$65536,$C$2:$C$253,[1]学院专项!D$1:D$65536)</f>
        <v>#VALUE!</v>
      </c>
    </row>
    <row r="170" spans="1:6">
      <c r="A170" s="176">
        <v>169</v>
      </c>
      <c r="B170" s="177" t="s">
        <v>626</v>
      </c>
      <c r="C170" s="176" t="s">
        <v>625</v>
      </c>
      <c r="D170" s="178" t="e">
        <f>SUMIF('[1]标志性（58.2）'!$B$2:$I$51,$C$2:$C$252,'[1]标志性（58.2）'!$I$2:$I$51)</f>
        <v>#VALUE!</v>
      </c>
      <c r="E170" s="179" t="e">
        <f>SUMIF('[1]非标志性业绩点（10695）'!B$1:I$65536,$C$2:$C$253,'[1]非标志性业绩点（10695）'!I$1:I$65536)</f>
        <v>#VALUE!</v>
      </c>
      <c r="F170" s="179" t="e">
        <f>SUMIF([1]学院专项!C$1:D$65536,$C$2:$C$253,[1]学院专项!D$1:D$65536)</f>
        <v>#VALUE!</v>
      </c>
    </row>
    <row r="171" spans="1:6">
      <c r="A171" s="176">
        <v>170</v>
      </c>
      <c r="B171" s="177" t="s">
        <v>311</v>
      </c>
      <c r="C171" s="176" t="s">
        <v>312</v>
      </c>
      <c r="D171" s="178" t="e">
        <f>SUMIF('[1]标志性（58.2）'!$B$2:$I$51,$C$2:$C$252,'[1]标志性（58.2）'!$I$2:$I$51)</f>
        <v>#VALUE!</v>
      </c>
      <c r="E171" s="179" t="e">
        <f>SUMIF('[1]非标志性业绩点（10695）'!B$1:I$65536,$C$2:$C$253,'[1]非标志性业绩点（10695）'!I$1:I$65536)</f>
        <v>#VALUE!</v>
      </c>
      <c r="F171" s="179" t="e">
        <f>SUMIF([1]学院专项!C$1:D$65536,$C$2:$C$253,[1]学院专项!D$1:D$65536)</f>
        <v>#VALUE!</v>
      </c>
    </row>
    <row r="172" spans="1:6">
      <c r="A172" s="176">
        <v>171</v>
      </c>
      <c r="B172" s="177" t="s">
        <v>282</v>
      </c>
      <c r="C172" s="176" t="s">
        <v>283</v>
      </c>
      <c r="D172" s="178" t="e">
        <f>SUMIF('[1]标志性（58.2）'!$B$2:$I$51,$C$2:$C$252,'[1]标志性（58.2）'!$I$2:$I$51)</f>
        <v>#VALUE!</v>
      </c>
      <c r="E172" s="179" t="e">
        <f>SUMIF('[1]非标志性业绩点（10695）'!B$1:I$65536,$C$2:$C$253,'[1]非标志性业绩点（10695）'!I$1:I$65536)</f>
        <v>#VALUE!</v>
      </c>
      <c r="F172" s="179" t="e">
        <f>SUMIF([1]学院专项!C$1:D$65536,$C$2:$C$253,[1]学院专项!D$1:D$65536)</f>
        <v>#VALUE!</v>
      </c>
    </row>
    <row r="173" spans="1:6">
      <c r="A173" s="176">
        <v>172</v>
      </c>
      <c r="B173" s="177" t="s">
        <v>419</v>
      </c>
      <c r="C173" s="176" t="s">
        <v>420</v>
      </c>
      <c r="D173" s="178" t="e">
        <f>SUMIF('[1]标志性（58.2）'!$B$2:$I$51,$C$2:$C$252,'[1]标志性（58.2）'!$I$2:$I$51)</f>
        <v>#VALUE!</v>
      </c>
      <c r="E173" s="179" t="e">
        <f>SUMIF('[1]非标志性业绩点（10695）'!B$1:I$65536,$C$2:$C$253,'[1]非标志性业绩点（10695）'!I$1:I$65536)</f>
        <v>#VALUE!</v>
      </c>
      <c r="F173" s="179" t="e">
        <f>SUMIF([1]学院专项!C$1:D$65536,$C$2:$C$253,[1]学院专项!D$1:D$65536)</f>
        <v>#VALUE!</v>
      </c>
    </row>
    <row r="174" spans="1:6">
      <c r="A174" s="176">
        <v>173</v>
      </c>
      <c r="B174" s="177" t="s">
        <v>459</v>
      </c>
      <c r="C174" s="176" t="s">
        <v>460</v>
      </c>
      <c r="D174" s="178" t="e">
        <f>SUMIF('[1]标志性（58.2）'!$B$2:$I$51,$C$2:$C$252,'[1]标志性（58.2）'!$I$2:$I$51)</f>
        <v>#VALUE!</v>
      </c>
      <c r="E174" s="179" t="e">
        <f>SUMIF('[1]非标志性业绩点（10695）'!B$1:I$65536,$C$2:$C$253,'[1]非标志性业绩点（10695）'!I$1:I$65536)</f>
        <v>#VALUE!</v>
      </c>
      <c r="F174" s="179" t="e">
        <f>SUMIF([1]学院专项!C$1:D$65536,$C$2:$C$253,[1]学院专项!D$1:D$65536)</f>
        <v>#VALUE!</v>
      </c>
    </row>
    <row r="175" spans="1:6">
      <c r="A175" s="176">
        <v>174</v>
      </c>
      <c r="B175" s="177" t="s">
        <v>624</v>
      </c>
      <c r="C175" s="176" t="s">
        <v>623</v>
      </c>
      <c r="D175" s="178" t="e">
        <f>SUMIF('[1]标志性（58.2）'!$B$2:$I$51,$C$2:$C$252,'[1]标志性（58.2）'!$I$2:$I$51)</f>
        <v>#VALUE!</v>
      </c>
      <c r="E175" s="179" t="e">
        <f>SUMIF('[1]非标志性业绩点（10695）'!B$1:I$65536,$C$2:$C$253,'[1]非标志性业绩点（10695）'!I$1:I$65536)</f>
        <v>#VALUE!</v>
      </c>
      <c r="F175" s="179" t="e">
        <f>SUMIF([1]学院专项!C$1:D$65536,$C$2:$C$253,[1]学院专项!D$1:D$65536)</f>
        <v>#VALUE!</v>
      </c>
    </row>
    <row r="176" spans="1:6">
      <c r="A176" s="176">
        <v>175</v>
      </c>
      <c r="B176" s="177" t="s">
        <v>15</v>
      </c>
      <c r="C176" s="176" t="s">
        <v>16</v>
      </c>
      <c r="D176" s="178" t="e">
        <f>SUMIF('[1]标志性（58.2）'!$B$2:$I$51,$C$2:$C$252,'[1]标志性（58.2）'!$I$2:$I$51)</f>
        <v>#VALUE!</v>
      </c>
      <c r="E176" s="179" t="e">
        <f>SUMIF('[1]非标志性业绩点（10695）'!B$1:I$65536,$C$2:$C$253,'[1]非标志性业绩点（10695）'!I$1:I$65536)</f>
        <v>#VALUE!</v>
      </c>
      <c r="F176" s="179" t="e">
        <f>SUMIF([1]学院专项!C$1:D$65536,$C$2:$C$253,[1]学院专项!D$1:D$65536)</f>
        <v>#VALUE!</v>
      </c>
    </row>
    <row r="177" spans="1:7">
      <c r="A177" s="176">
        <v>176</v>
      </c>
      <c r="B177" s="177" t="s">
        <v>117</v>
      </c>
      <c r="C177" s="176" t="s">
        <v>118</v>
      </c>
      <c r="D177" s="178" t="e">
        <f>SUMIF('[1]标志性（58.2）'!$B$2:$I$51,$C$2:$C$252,'[1]标志性（58.2）'!$I$2:$I$51)</f>
        <v>#VALUE!</v>
      </c>
      <c r="E177" s="179" t="e">
        <f>SUMIF('[1]非标志性业绩点（10695）'!B$1:I$65536,$C$2:$C$253,'[1]非标志性业绩点（10695）'!I$1:I$65536)</f>
        <v>#VALUE!</v>
      </c>
      <c r="F177" s="179" t="e">
        <f>SUMIF([1]学院专项!C$1:D$65536,$C$2:$C$253,[1]学院专项!D$1:D$65536)</f>
        <v>#VALUE!</v>
      </c>
    </row>
    <row r="178" spans="1:7">
      <c r="A178" s="176">
        <v>177</v>
      </c>
      <c r="B178" s="177" t="s">
        <v>297</v>
      </c>
      <c r="C178" s="176" t="s">
        <v>298</v>
      </c>
      <c r="D178" s="178" t="e">
        <f>SUMIF('[1]标志性（58.2）'!$B$2:$I$51,$C$2:$C$252,'[1]标志性（58.2）'!$I$2:$I$51)</f>
        <v>#VALUE!</v>
      </c>
      <c r="E178" s="179" t="e">
        <f>SUMIF('[1]非标志性业绩点（10695）'!B$1:I$65536,$C$2:$C$253,'[1]非标志性业绩点（10695）'!I$1:I$65536)</f>
        <v>#VALUE!</v>
      </c>
      <c r="F178" s="179" t="e">
        <f>SUMIF([1]学院专项!C$1:D$65536,$C$2:$C$253,[1]学院专项!D$1:D$65536)</f>
        <v>#VALUE!</v>
      </c>
    </row>
    <row r="179" spans="1:7">
      <c r="A179" s="176">
        <v>178</v>
      </c>
      <c r="B179" s="177" t="s">
        <v>427</v>
      </c>
      <c r="C179" s="176" t="s">
        <v>428</v>
      </c>
      <c r="D179" s="178" t="e">
        <f>SUMIF('[1]标志性（58.2）'!$B$2:$I$51,$C$2:$C$252,'[1]标志性（58.2）'!$I$2:$I$51)</f>
        <v>#VALUE!</v>
      </c>
      <c r="E179" s="179" t="e">
        <f>SUMIF('[1]非标志性业绩点（10695）'!B$1:I$65536,$C$2:$C$253,'[1]非标志性业绩点（10695）'!I$1:I$65536)</f>
        <v>#VALUE!</v>
      </c>
      <c r="F179" s="179" t="e">
        <f>SUMIF([1]学院专项!C$1:D$65536,$C$2:$C$253,[1]学院专项!D$1:D$65536)</f>
        <v>#VALUE!</v>
      </c>
    </row>
    <row r="180" spans="1:7">
      <c r="A180" s="176">
        <v>179</v>
      </c>
      <c r="B180" s="177" t="s">
        <v>195</v>
      </c>
      <c r="C180" s="176" t="s">
        <v>196</v>
      </c>
      <c r="D180" s="178" t="e">
        <f>SUMIF('[1]标志性（58.2）'!$B$2:$I$51,$C$2:$C$252,'[1]标志性（58.2）'!$I$2:$I$51)</f>
        <v>#VALUE!</v>
      </c>
      <c r="E180" s="179" t="e">
        <f>SUMIF('[1]非标志性业绩点（10695）'!B$1:I$65536,$C$2:$C$253,'[1]非标志性业绩点（10695）'!I$1:I$65536)</f>
        <v>#VALUE!</v>
      </c>
      <c r="F180" s="179" t="e">
        <f>SUMIF([1]学院专项!C$1:D$65536,$C$2:$C$253,[1]学院专项!D$1:D$65536)</f>
        <v>#VALUE!</v>
      </c>
    </row>
    <row r="181" spans="1:7">
      <c r="A181" s="176">
        <v>180</v>
      </c>
      <c r="B181" s="177" t="s">
        <v>3274</v>
      </c>
      <c r="C181" s="176" t="s">
        <v>768</v>
      </c>
      <c r="D181" s="178" t="e">
        <f>SUMIF('[1]标志性（58.2）'!$B$2:$I$51,$C$2:$C$252,'[1]标志性（58.2）'!$I$2:$I$51)</f>
        <v>#VALUE!</v>
      </c>
      <c r="E181" s="179" t="e">
        <f>SUMIF('[1]非标志性业绩点（10695）'!B$1:I$65536,$C$2:$C$253,'[1]非标志性业绩点（10695）'!I$1:I$65536)</f>
        <v>#VALUE!</v>
      </c>
      <c r="F181" s="179" t="e">
        <f>SUMIF([1]学院专项!C$1:D$65536,$C$2:$C$253,[1]学院专项!D$1:D$65536)</f>
        <v>#VALUE!</v>
      </c>
      <c r="G181" s="241">
        <v>1.98</v>
      </c>
    </row>
    <row r="182" spans="1:7">
      <c r="A182" s="176">
        <v>181</v>
      </c>
      <c r="B182" s="177" t="s">
        <v>258</v>
      </c>
      <c r="C182" s="176" t="s">
        <v>259</v>
      </c>
      <c r="D182" s="178" t="e">
        <f>SUMIF('[1]标志性（58.2）'!$B$2:$I$51,$C$2:$C$252,'[1]标志性（58.2）'!$I$2:$I$51)</f>
        <v>#VALUE!</v>
      </c>
      <c r="E182" s="179" t="e">
        <f>SUMIF('[1]非标志性业绩点（10695）'!B$1:I$65536,$C$2:$C$253,'[1]非标志性业绩点（10695）'!I$1:I$65536)</f>
        <v>#VALUE!</v>
      </c>
      <c r="F182" s="179" t="e">
        <f>SUMIF([1]学院专项!C$1:D$65536,$C$2:$C$253,[1]学院专项!D$1:D$65536)</f>
        <v>#VALUE!</v>
      </c>
    </row>
    <row r="183" spans="1:7">
      <c r="A183" s="176">
        <v>182</v>
      </c>
      <c r="B183" s="177" t="s">
        <v>433</v>
      </c>
      <c r="C183" s="176" t="s">
        <v>434</v>
      </c>
      <c r="D183" s="178" t="e">
        <f>SUMIF('[1]标志性（58.2）'!$B$2:$I$51,$C$2:$C$252,'[1]标志性（58.2）'!$I$2:$I$51)</f>
        <v>#VALUE!</v>
      </c>
      <c r="E183" s="179" t="e">
        <f>SUMIF('[1]非标志性业绩点（10695）'!B$1:I$65536,$C$2:$C$253,'[1]非标志性业绩点（10695）'!I$1:I$65536)</f>
        <v>#VALUE!</v>
      </c>
      <c r="F183" s="179" t="e">
        <f>SUMIF([1]学院专项!C$1:D$65536,$C$2:$C$253,[1]学院专项!D$1:D$65536)</f>
        <v>#VALUE!</v>
      </c>
    </row>
    <row r="184" spans="1:7">
      <c r="A184" s="176">
        <v>183</v>
      </c>
      <c r="B184" s="177" t="s">
        <v>168</v>
      </c>
      <c r="C184" s="176" t="s">
        <v>169</v>
      </c>
      <c r="D184" s="178" t="e">
        <f>SUMIF('[1]标志性（58.2）'!$B$2:$I$51,$C$2:$C$252,'[1]标志性（58.2）'!$I$2:$I$51)</f>
        <v>#VALUE!</v>
      </c>
      <c r="E184" s="179" t="e">
        <f>SUMIF('[1]非标志性业绩点（10695）'!B$1:I$65536,$C$2:$C$253,'[1]非标志性业绩点（10695）'!I$1:I$65536)</f>
        <v>#VALUE!</v>
      </c>
      <c r="F184" s="179" t="e">
        <f>SUMIF([1]学院专项!C$1:D$65536,$C$2:$C$253,[1]学院专项!D$1:D$65536)</f>
        <v>#VALUE!</v>
      </c>
    </row>
    <row r="185" spans="1:7">
      <c r="A185" s="176">
        <v>184</v>
      </c>
      <c r="B185" s="177" t="s">
        <v>51</v>
      </c>
      <c r="C185" s="176" t="s">
        <v>52</v>
      </c>
      <c r="D185" s="178" t="e">
        <f>SUMIF('[1]标志性（58.2）'!$B$2:$I$51,$C$2:$C$252,'[1]标志性（58.2）'!$I$2:$I$51)</f>
        <v>#VALUE!</v>
      </c>
      <c r="E185" s="179" t="e">
        <f>SUMIF('[1]非标志性业绩点（10695）'!B$1:I$65536,$C$2:$C$253,'[1]非标志性业绩点（10695）'!I$1:I$65536)</f>
        <v>#VALUE!</v>
      </c>
      <c r="F185" s="179" t="e">
        <f>SUMIF([1]学院专项!C$1:D$65536,$C$2:$C$253,[1]学院专项!D$1:D$65536)</f>
        <v>#VALUE!</v>
      </c>
    </row>
    <row r="186" spans="1:7">
      <c r="A186" s="176">
        <v>185</v>
      </c>
      <c r="B186" s="177" t="s">
        <v>425</v>
      </c>
      <c r="C186" s="176" t="s">
        <v>426</v>
      </c>
      <c r="D186" s="178" t="e">
        <f>SUMIF('[1]标志性（58.2）'!$B$2:$I$51,$C$2:$C$252,'[1]标志性（58.2）'!$I$2:$I$51)</f>
        <v>#VALUE!</v>
      </c>
      <c r="E186" s="179" t="e">
        <f>SUMIF('[1]非标志性业绩点（10695）'!B$1:I$65536,$C$2:$C$253,'[1]非标志性业绩点（10695）'!I$1:I$65536)</f>
        <v>#VALUE!</v>
      </c>
      <c r="F186" s="179" t="e">
        <f>SUMIF([1]学院专项!C$1:D$65536,$C$2:$C$253,[1]学院专项!D$1:D$65536)</f>
        <v>#VALUE!</v>
      </c>
      <c r="G186" s="241">
        <v>1.98</v>
      </c>
    </row>
    <row r="187" spans="1:7">
      <c r="A187" s="176">
        <v>186</v>
      </c>
      <c r="B187" s="177" t="s">
        <v>252</v>
      </c>
      <c r="C187" s="176" t="s">
        <v>253</v>
      </c>
      <c r="D187" s="178" t="e">
        <f>SUMIF('[1]标志性（58.2）'!$B$2:$I$51,$C$2:$C$252,'[1]标志性（58.2）'!$I$2:$I$51)</f>
        <v>#VALUE!</v>
      </c>
      <c r="E187" s="179" t="e">
        <f>SUMIF('[1]非标志性业绩点（10695）'!B$1:I$65536,$C$2:$C$253,'[1]非标志性业绩点（10695）'!I$1:I$65536)</f>
        <v>#VALUE!</v>
      </c>
      <c r="F187" s="179" t="e">
        <f>SUMIF([1]学院专项!C$1:D$65536,$C$2:$C$253,[1]学院专项!D$1:D$65536)</f>
        <v>#VALUE!</v>
      </c>
    </row>
    <row r="188" spans="1:7">
      <c r="A188" s="176">
        <v>187</v>
      </c>
      <c r="B188" s="177"/>
      <c r="C188" s="176" t="s">
        <v>3275</v>
      </c>
      <c r="D188" s="178" t="e">
        <f>SUMIF('[1]标志性（58.2）'!$B$2:$I$51,$C$2:$C$252,'[1]标志性（58.2）'!$I$2:$I$51)</f>
        <v>#VALUE!</v>
      </c>
      <c r="E188" s="179" t="e">
        <f>SUMIF('[1]非标志性业绩点（10695）'!B$1:I$65536,$C$2:$C$253,'[1]非标志性业绩点（10695）'!I$1:I$65536)</f>
        <v>#VALUE!</v>
      </c>
      <c r="F188" s="179" t="e">
        <f>SUMIF([1]学院专项!C$1:D$65536,$C$2:$C$253,[1]学院专项!D$1:D$65536)</f>
        <v>#VALUE!</v>
      </c>
    </row>
    <row r="189" spans="1:7">
      <c r="A189" s="176">
        <v>188</v>
      </c>
      <c r="B189" s="177"/>
      <c r="C189" s="176" t="s">
        <v>3276</v>
      </c>
      <c r="D189" s="178" t="e">
        <f>SUMIF('[1]标志性（58.2）'!$B$2:$I$51,$C$2:$C$252,'[1]标志性（58.2）'!$I$2:$I$51)</f>
        <v>#VALUE!</v>
      </c>
      <c r="E189" s="179" t="e">
        <f>SUMIF('[1]非标志性业绩点（10695）'!B$1:I$65536,$C$2:$C$253,'[1]非标志性业绩点（10695）'!I$1:I$65536)</f>
        <v>#VALUE!</v>
      </c>
      <c r="F189" s="179" t="e">
        <f>SUMIF([1]学院专项!C$1:D$65536,$C$2:$C$253,[1]学院专项!D$1:D$65536)</f>
        <v>#VALUE!</v>
      </c>
    </row>
    <row r="190" spans="1:7">
      <c r="A190" s="176">
        <v>189</v>
      </c>
      <c r="B190" s="177" t="s">
        <v>392</v>
      </c>
      <c r="C190" s="176" t="s">
        <v>393</v>
      </c>
      <c r="D190" s="178" t="e">
        <f>SUMIF('[1]标志性（58.2）'!$B$2:$I$51,$C$2:$C$252,'[1]标志性（58.2）'!$I$2:$I$51)</f>
        <v>#VALUE!</v>
      </c>
      <c r="E190" s="179" t="e">
        <f>SUMIF('[1]非标志性业绩点（10695）'!B$1:I$65536,$C$2:$C$253,'[1]非标志性业绩点（10695）'!I$1:I$65536)</f>
        <v>#VALUE!</v>
      </c>
      <c r="F190" s="179" t="e">
        <f>SUMIF([1]学院专项!C$1:D$65536,$C$2:$C$253,[1]学院专项!D$1:D$65536)</f>
        <v>#VALUE!</v>
      </c>
    </row>
    <row r="191" spans="1:7">
      <c r="A191" s="176">
        <v>190</v>
      </c>
      <c r="B191" s="177" t="s">
        <v>120</v>
      </c>
      <c r="C191" s="176" t="s">
        <v>121</v>
      </c>
      <c r="D191" s="178" t="e">
        <f>SUMIF('[1]标志性（58.2）'!$B$2:$I$51,$C$2:$C$252,'[1]标志性（58.2）'!$I$2:$I$51)</f>
        <v>#VALUE!</v>
      </c>
      <c r="E191" s="179" t="e">
        <f>SUMIF('[1]非标志性业绩点（10695）'!B$1:I$65536,$C$2:$C$253,'[1]非标志性业绩点（10695）'!I$1:I$65536)</f>
        <v>#VALUE!</v>
      </c>
      <c r="F191" s="179" t="e">
        <f>SUMIF([1]学院专项!C$1:D$65536,$C$2:$C$253,[1]学院专项!D$1:D$65536)</f>
        <v>#VALUE!</v>
      </c>
    </row>
    <row r="192" spans="1:7">
      <c r="A192" s="176">
        <v>191</v>
      </c>
      <c r="B192" s="177" t="s">
        <v>240</v>
      </c>
      <c r="C192" s="176" t="s">
        <v>241</v>
      </c>
      <c r="D192" s="178" t="e">
        <f>SUMIF('[1]标志性（58.2）'!$B$2:$I$51,$C$2:$C$252,'[1]标志性（58.2）'!$I$2:$I$51)</f>
        <v>#VALUE!</v>
      </c>
      <c r="E192" s="179" t="e">
        <f>SUMIF('[1]非标志性业绩点（10695）'!B$1:I$65536,$C$2:$C$253,'[1]非标志性业绩点（10695）'!I$1:I$65536)</f>
        <v>#VALUE!</v>
      </c>
      <c r="F192" s="179" t="e">
        <f>SUMIF([1]学院专项!C$1:D$65536,$C$2:$C$253,[1]学院专项!D$1:D$65536)</f>
        <v>#VALUE!</v>
      </c>
    </row>
    <row r="193" spans="1:7">
      <c r="A193" s="176">
        <v>192</v>
      </c>
      <c r="B193" s="177" t="s">
        <v>84</v>
      </c>
      <c r="C193" s="176" t="s">
        <v>85</v>
      </c>
      <c r="D193" s="178" t="e">
        <f>SUMIF('[1]标志性（58.2）'!$B$2:$I$51,$C$2:$C$252,'[1]标志性（58.2）'!$I$2:$I$51)</f>
        <v>#VALUE!</v>
      </c>
      <c r="E193" s="179" t="e">
        <f>SUMIF('[1]非标志性业绩点（10695）'!B$1:I$65536,$C$2:$C$253,'[1]非标志性业绩点（10695）'!I$1:I$65536)</f>
        <v>#VALUE!</v>
      </c>
      <c r="F193" s="179" t="e">
        <f>SUMIF([1]学院专项!C$1:D$65536,$C$2:$C$253,[1]学院专项!D$1:D$65536)</f>
        <v>#VALUE!</v>
      </c>
      <c r="G193" s="241">
        <v>1.98</v>
      </c>
    </row>
    <row r="194" spans="1:7">
      <c r="A194" s="176">
        <v>193</v>
      </c>
      <c r="B194" s="177" t="s">
        <v>374</v>
      </c>
      <c r="C194" s="176" t="s">
        <v>375</v>
      </c>
      <c r="D194" s="178" t="e">
        <f>SUMIF('[1]标志性（58.2）'!$B$2:$I$51,$C$2:$C$252,'[1]标志性（58.2）'!$I$2:$I$51)</f>
        <v>#VALUE!</v>
      </c>
      <c r="E194" s="179" t="e">
        <f>SUMIF('[1]非标志性业绩点（10695）'!B$1:I$65536,$C$2:$C$253,'[1]非标志性业绩点（10695）'!I$1:I$65536)</f>
        <v>#VALUE!</v>
      </c>
      <c r="F194" s="179" t="e">
        <f>SUMIF([1]学院专项!C$1:D$65536,$C$2:$C$253,[1]学院专项!D$1:D$65536)</f>
        <v>#VALUE!</v>
      </c>
      <c r="G194" s="241">
        <v>1.98</v>
      </c>
    </row>
    <row r="195" spans="1:7">
      <c r="A195" s="176">
        <v>194</v>
      </c>
      <c r="B195" s="177" t="s">
        <v>69</v>
      </c>
      <c r="C195" s="176" t="s">
        <v>70</v>
      </c>
      <c r="D195" s="178" t="e">
        <f>SUMIF('[1]标志性（58.2）'!$B$2:$I$51,$C$2:$C$252,'[1]标志性（58.2）'!$I$2:$I$51)</f>
        <v>#VALUE!</v>
      </c>
      <c r="E195" s="179" t="e">
        <f>SUMIF('[1]非标志性业绩点（10695）'!B$1:I$65536,$C$2:$C$253,'[1]非标志性业绩点（10695）'!I$1:I$65536)</f>
        <v>#VALUE!</v>
      </c>
      <c r="F195" s="179" t="e">
        <f>SUMIF([1]学院专项!C$1:D$65536,$C$2:$C$253,[1]学院专项!D$1:D$65536)</f>
        <v>#VALUE!</v>
      </c>
    </row>
    <row r="196" spans="1:7">
      <c r="A196" s="176">
        <v>195</v>
      </c>
      <c r="B196" s="177" t="s">
        <v>635</v>
      </c>
      <c r="C196" s="176" t="s">
        <v>634</v>
      </c>
      <c r="D196" s="178" t="e">
        <f>SUMIF('[1]标志性（58.2）'!$B$2:$I$51,$C$2:$C$252,'[1]标志性（58.2）'!$I$2:$I$51)</f>
        <v>#VALUE!</v>
      </c>
      <c r="E196" s="179" t="e">
        <f>SUMIF('[1]非标志性业绩点（10695）'!B$1:I$65536,$C$2:$C$253,'[1]非标志性业绩点（10695）'!I$1:I$65536)</f>
        <v>#VALUE!</v>
      </c>
      <c r="F196" s="179" t="e">
        <f>SUMIF([1]学院专项!C$1:D$65536,$C$2:$C$253,[1]学院专项!D$1:D$65536)</f>
        <v>#VALUE!</v>
      </c>
    </row>
    <row r="197" spans="1:7">
      <c r="A197" s="176">
        <v>196</v>
      </c>
      <c r="B197" s="177" t="s">
        <v>639</v>
      </c>
      <c r="C197" s="176" t="s">
        <v>638</v>
      </c>
      <c r="D197" s="178" t="e">
        <f>SUMIF('[1]标志性（58.2）'!$B$2:$I$51,$C$2:$C$252,'[1]标志性（58.2）'!$I$2:$I$51)</f>
        <v>#VALUE!</v>
      </c>
      <c r="E197" s="179" t="e">
        <f>SUMIF('[1]非标志性业绩点（10695）'!B$1:I$65536,$C$2:$C$253,'[1]非标志性业绩点（10695）'!I$1:I$65536)</f>
        <v>#VALUE!</v>
      </c>
      <c r="F197" s="179" t="e">
        <f>SUMIF([1]学院专项!C$1:D$65536,$C$2:$C$253,[1]学院专项!D$1:D$65536)</f>
        <v>#VALUE!</v>
      </c>
    </row>
    <row r="198" spans="1:7">
      <c r="A198" s="176">
        <v>197</v>
      </c>
      <c r="B198" s="177" t="s">
        <v>270</v>
      </c>
      <c r="C198" s="176" t="s">
        <v>271</v>
      </c>
      <c r="D198" s="178" t="e">
        <f>SUMIF('[1]标志性（58.2）'!$B$2:$I$51,$C$2:$C$252,'[1]标志性（58.2）'!$I$2:$I$51)</f>
        <v>#VALUE!</v>
      </c>
      <c r="E198" s="179" t="e">
        <f>SUMIF('[1]非标志性业绩点（10695）'!B$1:I$65536,$C$2:$C$253,'[1]非标志性业绩点（10695）'!I$1:I$65536)</f>
        <v>#VALUE!</v>
      </c>
      <c r="F198" s="179" t="e">
        <f>SUMIF([1]学院专项!C$1:D$65536,$C$2:$C$253,[1]学院专项!D$1:D$65536)</f>
        <v>#VALUE!</v>
      </c>
    </row>
    <row r="199" spans="1:7">
      <c r="A199" s="176">
        <v>198</v>
      </c>
      <c r="B199" s="177" t="s">
        <v>189</v>
      </c>
      <c r="C199" s="176" t="s">
        <v>190</v>
      </c>
      <c r="D199" s="178" t="e">
        <f>SUMIF('[1]标志性（58.2）'!$B$2:$I$51,$C$2:$C$252,'[1]标志性（58.2）'!$I$2:$I$51)</f>
        <v>#VALUE!</v>
      </c>
      <c r="E199" s="179" t="e">
        <f>SUMIF('[1]非标志性业绩点（10695）'!B$1:I$65536,$C$2:$C$253,'[1]非标志性业绩点（10695）'!I$1:I$65536)</f>
        <v>#VALUE!</v>
      </c>
      <c r="F199" s="179" t="e">
        <f>SUMIF([1]学院专项!C$1:D$65536,$C$2:$C$253,[1]学院专项!D$1:D$65536)</f>
        <v>#VALUE!</v>
      </c>
    </row>
    <row r="200" spans="1:7">
      <c r="A200" s="176">
        <v>199</v>
      </c>
      <c r="B200" s="177" t="s">
        <v>637</v>
      </c>
      <c r="C200" s="176" t="s">
        <v>636</v>
      </c>
      <c r="D200" s="178" t="e">
        <f>SUMIF('[1]标志性（58.2）'!$B$2:$I$51,$C$2:$C$252,'[1]标志性（58.2）'!$I$2:$I$51)</f>
        <v>#VALUE!</v>
      </c>
      <c r="E200" s="179" t="e">
        <f>SUMIF('[1]非标志性业绩点（10695）'!B$1:I$65536,$C$2:$C$253,'[1]非标志性业绩点（10695）'!I$1:I$65536)</f>
        <v>#VALUE!</v>
      </c>
      <c r="F200" s="179" t="e">
        <f>SUMIF([1]学院专项!C$1:D$65536,$C$2:$C$253,[1]学院专项!D$1:D$65536)</f>
        <v>#VALUE!</v>
      </c>
    </row>
    <row r="201" spans="1:7">
      <c r="A201" s="176">
        <v>200</v>
      </c>
      <c r="B201" s="177" t="s">
        <v>264</v>
      </c>
      <c r="C201" s="176" t="s">
        <v>265</v>
      </c>
      <c r="D201" s="178" t="e">
        <f>SUMIF('[1]标志性（58.2）'!$B$2:$I$51,$C$2:$C$252,'[1]标志性（58.2）'!$I$2:$I$51)</f>
        <v>#VALUE!</v>
      </c>
      <c r="E201" s="179" t="e">
        <f>SUMIF('[1]非标志性业绩点（10695）'!B$1:I$65536,$C$2:$C$253,'[1]非标志性业绩点（10695）'!I$1:I$65536)</f>
        <v>#VALUE!</v>
      </c>
      <c r="F201" s="179" t="e">
        <f>SUMIF([1]学院专项!C$1:D$65536,$C$2:$C$253,[1]学院专项!D$1:D$65536)</f>
        <v>#VALUE!</v>
      </c>
    </row>
    <row r="202" spans="1:7">
      <c r="A202" s="176">
        <v>201</v>
      </c>
      <c r="B202" s="177" t="s">
        <v>243</v>
      </c>
      <c r="C202" s="176" t="s">
        <v>244</v>
      </c>
      <c r="D202" s="178" t="e">
        <f>SUMIF('[1]标志性（58.2）'!$B$2:$I$51,$C$2:$C$252,'[1]标志性（58.2）'!$I$2:$I$51)</f>
        <v>#VALUE!</v>
      </c>
      <c r="E202" s="179" t="e">
        <f>SUMIF('[1]非标志性业绩点（10695）'!B$1:I$65536,$C$2:$C$253,'[1]非标志性业绩点（10695）'!I$1:I$65536)</f>
        <v>#VALUE!</v>
      </c>
      <c r="F202" s="179" t="e">
        <f>SUMIF([1]学院专项!C$1:D$65536,$C$2:$C$253,[1]学院专项!D$1:D$65536)</f>
        <v>#VALUE!</v>
      </c>
    </row>
    <row r="203" spans="1:7">
      <c r="A203" s="176">
        <v>202</v>
      </c>
      <c r="B203" s="177" t="s">
        <v>3277</v>
      </c>
      <c r="C203" s="176" t="s">
        <v>3278</v>
      </c>
      <c r="D203" s="178" t="e">
        <f>SUMIF('[1]标志性（58.2）'!$B$2:$I$51,$C$2:$C$252,'[1]标志性（58.2）'!$I$2:$I$51)</f>
        <v>#VALUE!</v>
      </c>
      <c r="E203" s="179" t="e">
        <f>SUMIF('[1]非标志性业绩点（10695）'!B$1:I$65536,$C$2:$C$253,'[1]非标志性业绩点（10695）'!I$1:I$65536)</f>
        <v>#VALUE!</v>
      </c>
      <c r="F203" s="179" t="e">
        <f>SUMIF([1]学院专项!C$1:D$65536,$C$2:$C$253,[1]学院专项!D$1:D$65536)</f>
        <v>#VALUE!</v>
      </c>
    </row>
    <row r="204" spans="1:7">
      <c r="A204" s="176">
        <v>203</v>
      </c>
      <c r="B204" s="177" t="s">
        <v>3279</v>
      </c>
      <c r="C204" s="176" t="s">
        <v>3280</v>
      </c>
      <c r="D204" s="178" t="e">
        <f>SUMIF('[1]标志性（58.2）'!$B$2:$I$51,$C$2:$C$252,'[1]标志性（58.2）'!$I$2:$I$51)</f>
        <v>#VALUE!</v>
      </c>
      <c r="E204" s="179" t="e">
        <f>SUMIF('[1]非标志性业绩点（10695）'!B$1:I$65536,$C$2:$C$253,'[1]非标志性业绩点（10695）'!I$1:I$65536)</f>
        <v>#VALUE!</v>
      </c>
      <c r="F204" s="179" t="e">
        <f>SUMIF([1]学院专项!C$1:D$65536,$C$2:$C$253,[1]学院专项!D$1:D$65536)</f>
        <v>#VALUE!</v>
      </c>
    </row>
    <row r="205" spans="1:7">
      <c r="A205" s="176">
        <v>204</v>
      </c>
      <c r="B205" s="177" t="s">
        <v>3281</v>
      </c>
      <c r="C205" s="176" t="s">
        <v>3282</v>
      </c>
      <c r="D205" s="178" t="e">
        <f>SUMIF('[1]标志性（58.2）'!$B$2:$I$51,$C$2:$C$252,'[1]标志性（58.2）'!$I$2:$I$51)</f>
        <v>#VALUE!</v>
      </c>
      <c r="E205" s="179" t="e">
        <f>SUMIF('[1]非标志性业绩点（10695）'!B$1:I$65536,$C$2:$C$253,'[1]非标志性业绩点（10695）'!I$1:I$65536)</f>
        <v>#VALUE!</v>
      </c>
      <c r="F205" s="179" t="e">
        <f>SUMIF([1]学院专项!C$1:D$65536,$C$2:$C$253,[1]学院专项!D$1:D$65536)</f>
        <v>#VALUE!</v>
      </c>
    </row>
    <row r="206" spans="1:7">
      <c r="A206" s="176">
        <v>205</v>
      </c>
      <c r="B206" s="177" t="s">
        <v>3283</v>
      </c>
      <c r="C206" s="176" t="s">
        <v>2842</v>
      </c>
      <c r="D206" s="178" t="e">
        <f>SUMIF('[1]标志性（58.2）'!$B$2:$I$51,$C$2:$C$252,'[1]标志性（58.2）'!$I$2:$I$51)</f>
        <v>#VALUE!</v>
      </c>
      <c r="E206" s="179" t="e">
        <f>SUMIF('[1]非标志性业绩点（10695）'!B$1:I$65536,$C$2:$C$253,'[1]非标志性业绩点（10695）'!I$1:I$65536)</f>
        <v>#VALUE!</v>
      </c>
      <c r="F206" s="179" t="e">
        <f>SUMIF([1]学院专项!C$1:D$65536,$C$2:$C$253,[1]学院专项!D$1:D$65536)</f>
        <v>#VALUE!</v>
      </c>
    </row>
    <row r="207" spans="1:7">
      <c r="A207" s="176">
        <v>206</v>
      </c>
      <c r="B207" s="177" t="s">
        <v>3284</v>
      </c>
      <c r="C207" s="176" t="s">
        <v>3285</v>
      </c>
      <c r="D207" s="178" t="e">
        <f>SUMIF('[1]标志性（58.2）'!$B$2:$I$51,$C$2:$C$252,'[1]标志性（58.2）'!$I$2:$I$51)</f>
        <v>#VALUE!</v>
      </c>
      <c r="E207" s="179" t="e">
        <f>SUMIF('[1]非标志性业绩点（10695）'!B$1:I$65536,$C$2:$C$253,'[1]非标志性业绩点（10695）'!I$1:I$65536)</f>
        <v>#VALUE!</v>
      </c>
      <c r="F207" s="179" t="e">
        <f>SUMIF([1]学院专项!C$1:D$65536,$C$2:$C$253,[1]学院专项!D$1:D$65536)</f>
        <v>#VALUE!</v>
      </c>
    </row>
    <row r="208" spans="1:7">
      <c r="A208" s="176">
        <v>207</v>
      </c>
      <c r="B208" s="177"/>
      <c r="C208" s="176" t="s">
        <v>3286</v>
      </c>
      <c r="D208" s="178" t="e">
        <f>SUMIF('[1]标志性（58.2）'!$B$2:$I$51,$C$2:$C$252,'[1]标志性（58.2）'!$I$2:$I$51)</f>
        <v>#VALUE!</v>
      </c>
      <c r="E208" s="179" t="e">
        <f>SUMIF('[1]非标志性业绩点（10695）'!B$1:I$65536,$C$2:$C$253,'[1]非标志性业绩点（10695）'!I$1:I$65536)</f>
        <v>#VALUE!</v>
      </c>
      <c r="F208" s="179" t="e">
        <f>SUMIF([1]学院专项!C$1:D$65536,$C$2:$C$253,[1]学院专项!D$1:D$65536)</f>
        <v>#VALUE!</v>
      </c>
    </row>
    <row r="209" spans="1:7">
      <c r="A209" s="176">
        <v>208</v>
      </c>
      <c r="B209" s="177"/>
      <c r="C209" s="176" t="s">
        <v>3287</v>
      </c>
      <c r="D209" s="178" t="e">
        <f>SUMIF('[1]标志性（58.2）'!$B$2:$I$51,$C$2:$C$252,'[1]标志性（58.2）'!$I$2:$I$51)</f>
        <v>#VALUE!</v>
      </c>
      <c r="E209" s="179" t="e">
        <f>SUMIF('[1]非标志性业绩点（10695）'!B$1:I$65536,$C$2:$C$253,'[1]非标志性业绩点（10695）'!I$1:I$65536)</f>
        <v>#VALUE!</v>
      </c>
      <c r="F209" s="179" t="e">
        <f>SUMIF([1]学院专项!C$1:D$65536,$C$2:$C$253,[1]学院专项!D$1:D$65536)</f>
        <v>#VALUE!</v>
      </c>
    </row>
    <row r="210" spans="1:7">
      <c r="A210" s="176">
        <v>209</v>
      </c>
      <c r="B210" s="177" t="s">
        <v>3288</v>
      </c>
      <c r="C210" s="176" t="s">
        <v>3289</v>
      </c>
      <c r="D210" s="178" t="e">
        <f>SUMIF('[1]标志性（58.2）'!$B$2:$I$51,$C$2:$C$252,'[1]标志性（58.2）'!$I$2:$I$51)</f>
        <v>#VALUE!</v>
      </c>
      <c r="E210" s="179" t="e">
        <f>SUMIF('[1]非标志性业绩点（10695）'!B$1:I$65536,$C$2:$C$253,'[1]非标志性业绩点（10695）'!I$1:I$65536)</f>
        <v>#VALUE!</v>
      </c>
      <c r="F210" s="179" t="e">
        <f>SUMIF([1]学院专项!C$1:D$65536,$C$2:$C$253,[1]学院专项!D$1:D$65536)</f>
        <v>#VALUE!</v>
      </c>
    </row>
    <row r="211" spans="1:7">
      <c r="A211" s="176">
        <v>210</v>
      </c>
      <c r="B211" s="177" t="s">
        <v>66</v>
      </c>
      <c r="C211" s="176" t="s">
        <v>67</v>
      </c>
      <c r="D211" s="178" t="e">
        <f>SUMIF('[1]标志性（58.2）'!$B$2:$I$51,$C$2:$C$252,'[1]标志性（58.2）'!$I$2:$I$51)</f>
        <v>#VALUE!</v>
      </c>
      <c r="E211" s="179" t="e">
        <f>SUMIF('[1]非标志性业绩点（10695）'!B$1:I$65536,$C$2:$C$253,'[1]非标志性业绩点（10695）'!I$1:I$65536)</f>
        <v>#VALUE!</v>
      </c>
      <c r="F211" s="179" t="e">
        <f>SUMIF([1]学院专项!C$1:D$65536,$C$2:$C$253,[1]学院专项!D$1:D$65536)</f>
        <v>#VALUE!</v>
      </c>
    </row>
    <row r="212" spans="1:7">
      <c r="A212" s="176">
        <v>211</v>
      </c>
      <c r="B212" s="177" t="s">
        <v>453</v>
      </c>
      <c r="C212" s="176" t="s">
        <v>454</v>
      </c>
      <c r="D212" s="178" t="e">
        <f>SUMIF('[1]标志性（58.2）'!$B$2:$I$51,$C$2:$C$252,'[1]标志性（58.2）'!$I$2:$I$51)</f>
        <v>#VALUE!</v>
      </c>
      <c r="E212" s="179" t="e">
        <f>SUMIF('[1]非标志性业绩点（10695）'!B$1:I$65536,$C$2:$C$253,'[1]非标志性业绩点（10695）'!I$1:I$65536)</f>
        <v>#VALUE!</v>
      </c>
      <c r="F212" s="179" t="e">
        <f>SUMIF([1]学院专项!C$1:D$65536,$C$2:$C$253,[1]学院专项!D$1:D$65536)</f>
        <v>#VALUE!</v>
      </c>
    </row>
    <row r="213" spans="1:7">
      <c r="A213" s="176">
        <v>212</v>
      </c>
      <c r="B213" s="177" t="s">
        <v>219</v>
      </c>
      <c r="C213" s="176" t="s">
        <v>220</v>
      </c>
      <c r="D213" s="178" t="e">
        <f>SUMIF('[1]标志性（58.2）'!$B$2:$I$51,$C$2:$C$252,'[1]标志性（58.2）'!$I$2:$I$51)</f>
        <v>#VALUE!</v>
      </c>
      <c r="E213" s="179" t="e">
        <f>SUMIF('[1]非标志性业绩点（10695）'!B$1:I$65536,$C$2:$C$253,'[1]非标志性业绩点（10695）'!I$1:I$65536)</f>
        <v>#VALUE!</v>
      </c>
      <c r="F213" s="179" t="e">
        <f>SUMIF([1]学院专项!C$1:D$65536,$C$2:$C$253,[1]学院专项!D$1:D$65536)</f>
        <v>#VALUE!</v>
      </c>
    </row>
    <row r="214" spans="1:7">
      <c r="A214" s="176">
        <v>213</v>
      </c>
      <c r="B214" s="177" t="s">
        <v>457</v>
      </c>
      <c r="C214" s="176" t="s">
        <v>458</v>
      </c>
      <c r="D214" s="178" t="e">
        <f>SUMIF('[1]标志性（58.2）'!$B$2:$I$51,$C$2:$C$252,'[1]标志性（58.2）'!$I$2:$I$51)</f>
        <v>#VALUE!</v>
      </c>
      <c r="E214" s="179" t="e">
        <f>SUMIF('[1]非标志性业绩点（10695）'!B$1:I$65536,$C$2:$C$253,'[1]非标志性业绩点（10695）'!I$1:I$65536)</f>
        <v>#VALUE!</v>
      </c>
      <c r="F214" s="179" t="e">
        <f>SUMIF([1]学院专项!C$1:D$65536,$C$2:$C$253,[1]学院专项!D$1:D$65536)</f>
        <v>#VALUE!</v>
      </c>
    </row>
    <row r="215" spans="1:7">
      <c r="A215" s="176">
        <v>214</v>
      </c>
      <c r="B215" s="177" t="s">
        <v>78</v>
      </c>
      <c r="C215" s="176" t="s">
        <v>79</v>
      </c>
      <c r="D215" s="178" t="e">
        <f>SUMIF('[1]标志性（58.2）'!$B$2:$I$51,$C$2:$C$252,'[1]标志性（58.2）'!$I$2:$I$51)</f>
        <v>#VALUE!</v>
      </c>
      <c r="E215" s="179" t="e">
        <f>SUMIF('[1]非标志性业绩点（10695）'!B$1:I$65536,$C$2:$C$253,'[1]非标志性业绩点（10695）'!I$1:I$65536)</f>
        <v>#VALUE!</v>
      </c>
      <c r="F215" s="179" t="e">
        <f>SUMIF([1]学院专项!C$1:D$65536,$C$2:$C$253,[1]学院专项!D$1:D$65536)</f>
        <v>#VALUE!</v>
      </c>
    </row>
    <row r="216" spans="1:7">
      <c r="A216" s="176">
        <v>215</v>
      </c>
      <c r="B216" s="177" t="s">
        <v>3290</v>
      </c>
      <c r="C216" s="176" t="s">
        <v>3291</v>
      </c>
      <c r="D216" s="178" t="e">
        <f>SUMIF('[1]标志性（58.2）'!$B$2:$I$51,$C$2:$C$252,'[1]标志性（58.2）'!$I$2:$I$51)</f>
        <v>#VALUE!</v>
      </c>
      <c r="E216" s="179" t="e">
        <f>SUMIF('[1]非标志性业绩点（10695）'!B$1:I$65536,$C$2:$C$253,'[1]非标志性业绩点（10695）'!I$1:I$65536)</f>
        <v>#VALUE!</v>
      </c>
      <c r="F216" s="179" t="e">
        <f>SUMIF([1]学院专项!C$1:D$65536,$C$2:$C$253,[1]学院专项!D$1:D$65536)</f>
        <v>#VALUE!</v>
      </c>
    </row>
    <row r="217" spans="1:7">
      <c r="A217" s="176">
        <v>216</v>
      </c>
      <c r="B217" s="177" t="s">
        <v>225</v>
      </c>
      <c r="C217" s="176" t="s">
        <v>226</v>
      </c>
      <c r="D217" s="178" t="e">
        <f>SUMIF('[1]标志性（58.2）'!$B$2:$I$51,$C$2:$C$252,'[1]标志性（58.2）'!$I$2:$I$51)</f>
        <v>#VALUE!</v>
      </c>
      <c r="E217" s="179" t="e">
        <f>SUMIF('[1]非标志性业绩点（10695）'!B$1:I$65536,$C$2:$C$253,'[1]非标志性业绩点（10695）'!I$1:I$65536)</f>
        <v>#VALUE!</v>
      </c>
      <c r="F217" s="179" t="e">
        <f>SUMIF([1]学院专项!C$1:D$65536,$C$2:$C$253,[1]学院专项!D$1:D$65536)</f>
        <v>#VALUE!</v>
      </c>
    </row>
    <row r="218" spans="1:7">
      <c r="A218" s="176">
        <v>217</v>
      </c>
      <c r="B218" s="177" t="s">
        <v>429</v>
      </c>
      <c r="C218" s="176" t="s">
        <v>430</v>
      </c>
      <c r="D218" s="178" t="e">
        <f>SUMIF('[1]标志性（58.2）'!$B$2:$I$51,$C$2:$C$252,'[1]标志性（58.2）'!$I$2:$I$51)</f>
        <v>#VALUE!</v>
      </c>
      <c r="E218" s="179" t="e">
        <f>SUMIF('[1]非标志性业绩点（10695）'!B$1:I$65536,$C$2:$C$253,'[1]非标志性业绩点（10695）'!I$1:I$65536)</f>
        <v>#VALUE!</v>
      </c>
      <c r="F218" s="179" t="e">
        <f>SUMIF([1]学院专项!C$1:D$65536,$C$2:$C$253,[1]学院专项!D$1:D$65536)</f>
        <v>#VALUE!</v>
      </c>
    </row>
    <row r="219" spans="1:7">
      <c r="A219" s="176">
        <v>218</v>
      </c>
      <c r="B219" s="177" t="s">
        <v>90</v>
      </c>
      <c r="C219" s="176" t="s">
        <v>91</v>
      </c>
      <c r="D219" s="178" t="e">
        <f>SUMIF('[1]标志性（58.2）'!$B$2:$I$51,$C$2:$C$252,'[1]标志性（58.2）'!$I$2:$I$51)</f>
        <v>#VALUE!</v>
      </c>
      <c r="E219" s="179" t="e">
        <f>SUMIF('[1]非标志性业绩点（10695）'!B$1:I$65536,$C$2:$C$253,'[1]非标志性业绩点（10695）'!I$1:I$65536)</f>
        <v>#VALUE!</v>
      </c>
      <c r="F219" s="179" t="e">
        <f>SUMIF([1]学院专项!C$1:D$65536,$C$2:$C$253,[1]学院专项!D$1:D$65536)</f>
        <v>#VALUE!</v>
      </c>
    </row>
    <row r="220" spans="1:7">
      <c r="A220" s="176">
        <v>219</v>
      </c>
      <c r="B220" s="177" t="s">
        <v>150</v>
      </c>
      <c r="C220" s="176" t="s">
        <v>151</v>
      </c>
      <c r="D220" s="178" t="e">
        <f>SUMIF('[1]标志性（58.2）'!$B$2:$I$51,$C$2:$C$252,'[1]标志性（58.2）'!$I$2:$I$51)</f>
        <v>#VALUE!</v>
      </c>
      <c r="E220" s="179" t="e">
        <f>SUMIF('[1]非标志性业绩点（10695）'!B$1:I$65536,$C$2:$C$253,'[1]非标志性业绩点（10695）'!I$1:I$65536)</f>
        <v>#VALUE!</v>
      </c>
      <c r="F220" s="179" t="e">
        <f>SUMIF([1]学院专项!C$1:D$65536,$C$2:$C$253,[1]学院专项!D$1:D$65536)</f>
        <v>#VALUE!</v>
      </c>
    </row>
    <row r="221" spans="1:7">
      <c r="A221" s="176">
        <v>220</v>
      </c>
      <c r="B221" s="177" t="s">
        <v>3292</v>
      </c>
      <c r="C221" s="176" t="s">
        <v>3293</v>
      </c>
      <c r="D221" s="178" t="e">
        <f>SUMIF('[1]标志性（58.2）'!$B$2:$I$51,$C$2:$C$252,'[1]标志性（58.2）'!$I$2:$I$51)</f>
        <v>#VALUE!</v>
      </c>
      <c r="E221" s="179" t="e">
        <f>SUMIF('[1]非标志性业绩点（10695）'!B$1:I$65536,$C$2:$C$253,'[1]非标志性业绩点（10695）'!I$1:I$65536)</f>
        <v>#VALUE!</v>
      </c>
      <c r="F221" s="179" t="e">
        <f>SUMIF([1]学院专项!C$1:D$65536,$C$2:$C$253,[1]学院专项!D$1:D$65536)</f>
        <v>#VALUE!</v>
      </c>
    </row>
    <row r="222" spans="1:7">
      <c r="A222" s="176">
        <v>221</v>
      </c>
      <c r="B222" s="177" t="s">
        <v>3294</v>
      </c>
      <c r="C222" s="176" t="s">
        <v>3295</v>
      </c>
      <c r="D222" s="178" t="e">
        <f>SUMIF('[1]标志性（58.2）'!$B$2:$I$51,$C$2:$C$252,'[1]标志性（58.2）'!$I$2:$I$51)</f>
        <v>#VALUE!</v>
      </c>
      <c r="E222" s="179" t="e">
        <f>SUMIF('[1]非标志性业绩点（10695）'!B$1:I$65536,$C$2:$C$253,'[1]非标志性业绩点（10695）'!I$1:I$65536)</f>
        <v>#VALUE!</v>
      </c>
      <c r="F222" s="179" t="e">
        <f>SUMIF([1]学院专项!C$1:D$65536,$C$2:$C$253,[1]学院专项!D$1:D$65536)</f>
        <v>#VALUE!</v>
      </c>
    </row>
    <row r="223" spans="1:7">
      <c r="A223" s="176">
        <v>222</v>
      </c>
      <c r="B223" s="177" t="s">
        <v>3296</v>
      </c>
      <c r="C223" s="176" t="s">
        <v>3297</v>
      </c>
      <c r="D223" s="178" t="e">
        <f>SUMIF('[1]标志性（58.2）'!$B$2:$I$51,$C$2:$C$252,'[1]标志性（58.2）'!$I$2:$I$51)</f>
        <v>#VALUE!</v>
      </c>
      <c r="E223" s="179" t="e">
        <f>SUMIF('[1]非标志性业绩点（10695）'!B$1:I$65536,$C$2:$C$253,'[1]非标志性业绩点（10695）'!I$1:I$65536)</f>
        <v>#VALUE!</v>
      </c>
      <c r="F223" s="179" t="e">
        <f>SUMIF([1]学院专项!C$1:D$65536,$C$2:$C$253,[1]学院专项!D$1:D$65536)</f>
        <v>#VALUE!</v>
      </c>
    </row>
    <row r="224" spans="1:7">
      <c r="A224" s="176">
        <v>223</v>
      </c>
      <c r="B224" s="177" t="s">
        <v>237</v>
      </c>
      <c r="C224" s="176" t="s">
        <v>238</v>
      </c>
      <c r="D224" s="178" t="e">
        <f>SUMIF('[1]标志性（58.2）'!$B$2:$I$51,$C$2:$C$252,'[1]标志性（58.2）'!$I$2:$I$51)</f>
        <v>#VALUE!</v>
      </c>
      <c r="E224" s="179" t="e">
        <f>SUMIF('[1]非标志性业绩点（10695）'!B$1:I$65536,$C$2:$C$253,'[1]非标志性业绩点（10695）'!I$1:I$65536)</f>
        <v>#VALUE!</v>
      </c>
      <c r="F224" s="179" t="e">
        <f>SUMIF([1]学院专项!C$1:D$65536,$C$2:$C$253,[1]学院专项!D$1:D$65536)</f>
        <v>#VALUE!</v>
      </c>
      <c r="G224" s="241">
        <v>1.98</v>
      </c>
    </row>
    <row r="225" spans="1:7">
      <c r="A225" s="176">
        <v>224</v>
      </c>
      <c r="B225" s="177" t="s">
        <v>499</v>
      </c>
      <c r="C225" s="176" t="s">
        <v>498</v>
      </c>
      <c r="D225" s="178" t="e">
        <f>SUMIF('[1]标志性（58.2）'!$B$2:$I$51,$C$2:$C$252,'[1]标志性（58.2）'!$I$2:$I$51)</f>
        <v>#VALUE!</v>
      </c>
      <c r="E225" s="179" t="e">
        <f>SUMIF('[1]非标志性业绩点（10695）'!B$1:I$65536,$C$2:$C$253,'[1]非标志性业绩点（10695）'!I$1:I$65536)</f>
        <v>#VALUE!</v>
      </c>
      <c r="F225" s="179" t="e">
        <f>SUMIF([1]学院专项!C$1:D$65536,$C$2:$C$253,[1]学院专项!D$1:D$65536)</f>
        <v>#VALUE!</v>
      </c>
    </row>
    <row r="226" spans="1:7">
      <c r="A226" s="176">
        <v>225</v>
      </c>
      <c r="B226" s="177" t="s">
        <v>329</v>
      </c>
      <c r="C226" s="176" t="s">
        <v>330</v>
      </c>
      <c r="D226" s="178" t="e">
        <f>SUMIF('[1]标志性（58.2）'!$B$2:$I$51,$C$2:$C$252,'[1]标志性（58.2）'!$I$2:$I$51)</f>
        <v>#VALUE!</v>
      </c>
      <c r="E226" s="179" t="e">
        <f>SUMIF('[1]非标志性业绩点（10695）'!B$1:I$65536,$C$2:$C$253,'[1]非标志性业绩点（10695）'!I$1:I$65536)</f>
        <v>#VALUE!</v>
      </c>
      <c r="F226" s="179" t="e">
        <f>SUMIF([1]学院专项!C$1:D$65536,$C$2:$C$253,[1]学院专项!D$1:D$65536)</f>
        <v>#VALUE!</v>
      </c>
    </row>
    <row r="227" spans="1:7">
      <c r="A227" s="176">
        <v>226</v>
      </c>
      <c r="B227" s="177" t="s">
        <v>643</v>
      </c>
      <c r="C227" s="176" t="s">
        <v>642</v>
      </c>
      <c r="D227" s="178" t="e">
        <f>SUMIF('[1]标志性（58.2）'!$B$2:$I$51,$C$2:$C$252,'[1]标志性（58.2）'!$I$2:$I$51)</f>
        <v>#VALUE!</v>
      </c>
      <c r="E227" s="179" t="e">
        <f>SUMIF('[1]非标志性业绩点（10695）'!B$1:I$65536,$C$2:$C$253,'[1]非标志性业绩点（10695）'!I$1:I$65536)</f>
        <v>#VALUE!</v>
      </c>
      <c r="F227" s="179" t="e">
        <f>SUMIF([1]学院专项!C$1:D$65536,$C$2:$C$253,[1]学院专项!D$1:D$65536)</f>
        <v>#VALUE!</v>
      </c>
    </row>
    <row r="228" spans="1:7">
      <c r="A228" s="176">
        <v>227</v>
      </c>
      <c r="B228" s="177" t="s">
        <v>72</v>
      </c>
      <c r="C228" s="176" t="s">
        <v>73</v>
      </c>
      <c r="D228" s="178" t="e">
        <f>SUMIF('[1]标志性（58.2）'!$B$2:$I$51,$C$2:$C$252,'[1]标志性（58.2）'!$I$2:$I$51)</f>
        <v>#VALUE!</v>
      </c>
      <c r="E228" s="179" t="e">
        <f>SUMIF('[1]非标志性业绩点（10695）'!B$1:I$65536,$C$2:$C$253,'[1]非标志性业绩点（10695）'!I$1:I$65536)</f>
        <v>#VALUE!</v>
      </c>
      <c r="F228" s="179" t="e">
        <f>SUMIF([1]学院专项!C$1:D$65536,$C$2:$C$253,[1]学院专项!D$1:D$65536)</f>
        <v>#VALUE!</v>
      </c>
    </row>
    <row r="229" spans="1:7">
      <c r="A229" s="176">
        <v>228</v>
      </c>
      <c r="B229" s="177" t="s">
        <v>441</v>
      </c>
      <c r="C229" s="176" t="s">
        <v>442</v>
      </c>
      <c r="D229" s="178" t="e">
        <f>SUMIF('[1]标志性（58.2）'!$B$2:$I$51,$C$2:$C$252,'[1]标志性（58.2）'!$I$2:$I$51)</f>
        <v>#VALUE!</v>
      </c>
      <c r="E229" s="179" t="e">
        <f>SUMIF('[1]非标志性业绩点（10695）'!B$1:I$65536,$C$2:$C$253,'[1]非标志性业绩点（10695）'!I$1:I$65536)</f>
        <v>#VALUE!</v>
      </c>
      <c r="F229" s="179" t="e">
        <f>SUMIF([1]学院专项!C$1:D$65536,$C$2:$C$253,[1]学院专项!D$1:D$65536)</f>
        <v>#VALUE!</v>
      </c>
    </row>
    <row r="230" spans="1:7">
      <c r="A230" s="176">
        <v>229</v>
      </c>
      <c r="B230" s="177" t="s">
        <v>33</v>
      </c>
      <c r="C230" s="176" t="s">
        <v>34</v>
      </c>
      <c r="D230" s="178" t="e">
        <f>SUMIF('[1]标志性（58.2）'!$B$2:$I$51,$C$2:$C$252,'[1]标志性（58.2）'!$I$2:$I$51)</f>
        <v>#VALUE!</v>
      </c>
      <c r="E230" s="179" t="e">
        <f>SUMIF('[1]非标志性业绩点（10695）'!B$1:I$65536,$C$2:$C$253,'[1]非标志性业绩点（10695）'!I$1:I$65536)</f>
        <v>#VALUE!</v>
      </c>
      <c r="F230" s="179" t="e">
        <f>SUMIF([1]学院专项!C$1:D$65536,$C$2:$C$253,[1]学院专项!D$1:D$65536)</f>
        <v>#VALUE!</v>
      </c>
    </row>
    <row r="231" spans="1:7">
      <c r="A231" s="176">
        <v>230</v>
      </c>
      <c r="B231" s="177" t="s">
        <v>141</v>
      </c>
      <c r="C231" s="176" t="s">
        <v>142</v>
      </c>
      <c r="D231" s="178" t="e">
        <f>SUMIF('[1]标志性（58.2）'!$B$2:$I$51,$C$2:$C$252,'[1]标志性（58.2）'!$I$2:$I$51)</f>
        <v>#VALUE!</v>
      </c>
      <c r="E231" s="179" t="e">
        <f>SUMIF('[1]非标志性业绩点（10695）'!B$1:I$65536,$C$2:$C$253,'[1]非标志性业绩点（10695）'!I$1:I$65536)</f>
        <v>#VALUE!</v>
      </c>
      <c r="F231" s="179" t="e">
        <f>SUMIF([1]学院专项!C$1:D$65536,$C$2:$C$253,[1]学院专项!D$1:D$65536)</f>
        <v>#VALUE!</v>
      </c>
    </row>
    <row r="232" spans="1:7">
      <c r="A232" s="176">
        <v>231</v>
      </c>
      <c r="B232" s="177" t="s">
        <v>180</v>
      </c>
      <c r="C232" s="176" t="s">
        <v>181</v>
      </c>
      <c r="D232" s="178" t="e">
        <f>SUMIF('[1]标志性（58.2）'!$B$2:$I$51,$C$2:$C$252,'[1]标志性（58.2）'!$I$2:$I$51)</f>
        <v>#VALUE!</v>
      </c>
      <c r="E232" s="179" t="e">
        <f>SUMIF('[1]非标志性业绩点（10695）'!B$1:I$65536,$C$2:$C$253,'[1]非标志性业绩点（10695）'!I$1:I$65536)</f>
        <v>#VALUE!</v>
      </c>
      <c r="F232" s="179" t="e">
        <f>SUMIF([1]学院专项!C$1:D$65536,$C$2:$C$253,[1]学院专项!D$1:D$65536)</f>
        <v>#VALUE!</v>
      </c>
    </row>
    <row r="233" spans="1:7">
      <c r="A233" s="176">
        <v>232</v>
      </c>
      <c r="B233" s="177" t="s">
        <v>320</v>
      </c>
      <c r="C233" s="176" t="s">
        <v>321</v>
      </c>
      <c r="D233" s="178" t="e">
        <f>SUMIF('[1]标志性（58.2）'!$B$2:$I$51,$C$2:$C$252,'[1]标志性（58.2）'!$I$2:$I$51)</f>
        <v>#VALUE!</v>
      </c>
      <c r="E233" s="179" t="e">
        <f>SUMIF('[1]非标志性业绩点（10695）'!B$1:I$65536,$C$2:$C$253,'[1]非标志性业绩点（10695）'!I$1:I$65536)</f>
        <v>#VALUE!</v>
      </c>
      <c r="F233" s="179" t="e">
        <f>SUMIF([1]学院专项!C$1:D$65536,$C$2:$C$253,[1]学院专项!D$1:D$65536)</f>
        <v>#VALUE!</v>
      </c>
    </row>
    <row r="234" spans="1:7">
      <c r="A234" s="176">
        <v>233</v>
      </c>
      <c r="B234" s="177" t="s">
        <v>267</v>
      </c>
      <c r="C234" s="176" t="s">
        <v>268</v>
      </c>
      <c r="D234" s="178" t="e">
        <f>SUMIF('[1]标志性（58.2）'!$B$2:$I$51,$C$2:$C$252,'[1]标志性（58.2）'!$I$2:$I$51)</f>
        <v>#VALUE!</v>
      </c>
      <c r="E234" s="179" t="e">
        <f>SUMIF('[1]非标志性业绩点（10695）'!B$1:I$65536,$C$2:$C$253,'[1]非标志性业绩点（10695）'!I$1:I$65536)</f>
        <v>#VALUE!</v>
      </c>
      <c r="F234" s="179" t="e">
        <f>SUMIF([1]学院专项!C$1:D$65536,$C$2:$C$253,[1]学院专项!D$1:D$65536)</f>
        <v>#VALUE!</v>
      </c>
    </row>
    <row r="235" spans="1:7">
      <c r="A235" s="176">
        <v>234</v>
      </c>
      <c r="B235" s="177" t="s">
        <v>449</v>
      </c>
      <c r="C235" s="176" t="s">
        <v>450</v>
      </c>
      <c r="D235" s="178" t="e">
        <f>SUMIF('[1]标志性（58.2）'!$B$2:$I$51,$C$2:$C$252,'[1]标志性（58.2）'!$I$2:$I$51)</f>
        <v>#VALUE!</v>
      </c>
      <c r="E235" s="179" t="e">
        <f>SUMIF('[1]非标志性业绩点（10695）'!B$1:I$65536,$C$2:$C$253,'[1]非标志性业绩点（10695）'!I$1:I$65536)</f>
        <v>#VALUE!</v>
      </c>
      <c r="F235" s="179" t="e">
        <f>SUMIF([1]学院专项!C$1:D$65536,$C$2:$C$253,[1]学院专项!D$1:D$65536)</f>
        <v>#VALUE!</v>
      </c>
    </row>
    <row r="236" spans="1:7">
      <c r="A236" s="176">
        <v>235</v>
      </c>
      <c r="B236" s="177" t="s">
        <v>413</v>
      </c>
      <c r="C236" s="176" t="s">
        <v>414</v>
      </c>
      <c r="D236" s="178" t="e">
        <f>SUMIF('[1]标志性（58.2）'!$B$2:$I$51,$C$2:$C$252,'[1]标志性（58.2）'!$I$2:$I$51)</f>
        <v>#VALUE!</v>
      </c>
      <c r="E236" s="179" t="e">
        <f>SUMIF('[1]非标志性业绩点（10695）'!B$1:I$65536,$C$2:$C$253,'[1]非标志性业绩点（10695）'!I$1:I$65536)</f>
        <v>#VALUE!</v>
      </c>
      <c r="F236" s="179" t="e">
        <f>SUMIF([1]学院专项!C$1:D$65536,$C$2:$C$253,[1]学院专项!D$1:D$65536)</f>
        <v>#VALUE!</v>
      </c>
    </row>
    <row r="237" spans="1:7">
      <c r="A237" s="176">
        <v>236</v>
      </c>
      <c r="B237" s="177" t="s">
        <v>417</v>
      </c>
      <c r="C237" s="176" t="s">
        <v>418</v>
      </c>
      <c r="D237" s="178" t="e">
        <f>SUMIF('[1]标志性（58.2）'!$B$2:$I$51,$C$2:$C$252,'[1]标志性（58.2）'!$I$2:$I$51)</f>
        <v>#VALUE!</v>
      </c>
      <c r="E237" s="179" t="e">
        <f>SUMIF('[1]非标志性业绩点（10695）'!B$1:I$65536,$C$2:$C$253,'[1]非标志性业绩点（10695）'!I$1:I$65536)</f>
        <v>#VALUE!</v>
      </c>
      <c r="F237" s="179" t="e">
        <f>SUMIF([1]学院专项!C$1:D$65536,$C$2:$C$253,[1]学院专项!D$1:D$65536)</f>
        <v>#VALUE!</v>
      </c>
    </row>
    <row r="238" spans="1:7">
      <c r="A238" s="176">
        <v>237</v>
      </c>
      <c r="B238" s="177" t="s">
        <v>75</v>
      </c>
      <c r="C238" s="176" t="s">
        <v>76</v>
      </c>
      <c r="D238" s="178" t="e">
        <f>SUMIF('[1]标志性（58.2）'!$B$2:$I$51,$C$2:$C$252,'[1]标志性（58.2）'!$I$2:$I$51)</f>
        <v>#VALUE!</v>
      </c>
      <c r="E238" s="179" t="e">
        <f>SUMIF('[1]非标志性业绩点（10695）'!B$1:I$65536,$C$2:$C$253,'[1]非标志性业绩点（10695）'!I$1:I$65536)</f>
        <v>#VALUE!</v>
      </c>
      <c r="F238" s="179" t="e">
        <f>SUMIF([1]学院专项!C$1:D$65536,$C$2:$C$253,[1]学院专项!D$1:D$65536)</f>
        <v>#VALUE!</v>
      </c>
    </row>
    <row r="239" spans="1:7">
      <c r="A239" s="176">
        <v>238</v>
      </c>
      <c r="B239" s="177" t="s">
        <v>401</v>
      </c>
      <c r="C239" s="176" t="s">
        <v>402</v>
      </c>
      <c r="D239" s="178" t="e">
        <f>SUMIF('[1]标志性（58.2）'!$B$2:$I$51,$C$2:$C$252,'[1]标志性（58.2）'!$I$2:$I$51)</f>
        <v>#VALUE!</v>
      </c>
      <c r="E239" s="179" t="e">
        <f>SUMIF('[1]非标志性业绩点（10695）'!B$1:I$65536,$C$2:$C$253,'[1]非标志性业绩点（10695）'!I$1:I$65536)</f>
        <v>#VALUE!</v>
      </c>
      <c r="F239" s="179" t="e">
        <f>SUMIF([1]学院专项!C$1:D$65536,$C$2:$C$253,[1]学院专项!D$1:D$65536)</f>
        <v>#VALUE!</v>
      </c>
      <c r="G239" s="241">
        <v>1.98</v>
      </c>
    </row>
    <row r="240" spans="1:7">
      <c r="A240" s="176">
        <v>239</v>
      </c>
      <c r="B240" s="177" t="s">
        <v>647</v>
      </c>
      <c r="C240" s="176" t="s">
        <v>646</v>
      </c>
      <c r="D240" s="178" t="e">
        <f>SUMIF('[1]标志性（58.2）'!$B$2:$I$51,$C$2:$C$252,'[1]标志性（58.2）'!$I$2:$I$51)</f>
        <v>#VALUE!</v>
      </c>
      <c r="E240" s="179" t="e">
        <f>SUMIF('[1]非标志性业绩点（10695）'!B$1:I$65536,$C$2:$C$253,'[1]非标志性业绩点（10695）'!I$1:I$65536)</f>
        <v>#VALUE!</v>
      </c>
      <c r="F240" s="179" t="e">
        <f>SUMIF([1]学院专项!C$1:D$65536,$C$2:$C$253,[1]学院专项!D$1:D$65536)</f>
        <v>#VALUE!</v>
      </c>
    </row>
    <row r="241" spans="1:6">
      <c r="A241" s="176">
        <v>240</v>
      </c>
      <c r="B241" s="177" t="s">
        <v>63</v>
      </c>
      <c r="C241" s="176" t="s">
        <v>64</v>
      </c>
      <c r="D241" s="178" t="e">
        <f>SUMIF('[1]标志性（58.2）'!$B$2:$I$51,$C$2:$C$252,'[1]标志性（58.2）'!$I$2:$I$51)</f>
        <v>#VALUE!</v>
      </c>
      <c r="E241" s="179" t="e">
        <f>SUMIF('[1]非标志性业绩点（10695）'!B$1:I$65536,$C$2:$C$253,'[1]非标志性业绩点（10695）'!I$1:I$65536)</f>
        <v>#VALUE!</v>
      </c>
      <c r="F241" s="179" t="e">
        <f>SUMIF([1]学院专项!C$1:D$65536,$C$2:$C$253,[1]学院专项!D$1:D$65536)</f>
        <v>#VALUE!</v>
      </c>
    </row>
    <row r="242" spans="1:6">
      <c r="A242" s="176">
        <v>241</v>
      </c>
      <c r="B242" s="177" t="s">
        <v>3298</v>
      </c>
      <c r="C242" s="176" t="s">
        <v>3299</v>
      </c>
      <c r="D242" s="178" t="e">
        <f>SUMIF('[1]标志性（58.2）'!$B$2:$I$51,$C$2:$C$252,'[1]标志性（58.2）'!$I$2:$I$51)</f>
        <v>#VALUE!</v>
      </c>
      <c r="E242" s="179" t="e">
        <f>SUMIF('[1]非标志性业绩点（10695）'!B$1:I$65536,$C$2:$C$253,'[1]非标志性业绩点（10695）'!I$1:I$65536)</f>
        <v>#VALUE!</v>
      </c>
      <c r="F242" s="179" t="e">
        <f>SUMIF([1]学院专项!C$1:D$65536,$C$2:$C$253,[1]学院专项!D$1:D$65536)</f>
        <v>#VALUE!</v>
      </c>
    </row>
    <row r="243" spans="1:6">
      <c r="A243" s="176">
        <v>242</v>
      </c>
      <c r="B243" s="177" t="s">
        <v>3300</v>
      </c>
      <c r="C243" s="176" t="s">
        <v>3301</v>
      </c>
      <c r="D243" s="178" t="e">
        <f>SUMIF('[1]标志性（58.2）'!$B$2:$I$51,$C$2:$C$252,'[1]标志性（58.2）'!$I$2:$I$51)</f>
        <v>#VALUE!</v>
      </c>
      <c r="E243" s="179" t="e">
        <f>SUMIF('[1]非标志性业绩点（10695）'!B$1:I$65536,$C$2:$C$253,'[1]非标志性业绩点（10695）'!I$1:I$65536)</f>
        <v>#VALUE!</v>
      </c>
      <c r="F243" s="179" t="e">
        <f>SUMIF([1]学院专项!C$1:D$65536,$C$2:$C$253,[1]学院专项!D$1:D$65536)</f>
        <v>#VALUE!</v>
      </c>
    </row>
    <row r="244" spans="1:6">
      <c r="A244" s="176">
        <v>243</v>
      </c>
      <c r="B244" s="177" t="s">
        <v>3302</v>
      </c>
      <c r="C244" s="176" t="s">
        <v>3303</v>
      </c>
      <c r="D244" s="178" t="e">
        <f>SUMIF('[1]标志性（58.2）'!$B$2:$I$51,$C$2:$C$252,'[1]标志性（58.2）'!$I$2:$I$51)</f>
        <v>#VALUE!</v>
      </c>
      <c r="E244" s="179" t="e">
        <f>SUMIF('[1]非标志性业绩点（10695）'!B$1:I$65536,$C$2:$C$253,'[1]非标志性业绩点（10695）'!I$1:I$65536)</f>
        <v>#VALUE!</v>
      </c>
      <c r="F244" s="179" t="e">
        <f>SUMIF([1]学院专项!C$1:D$65536,$C$2:$C$253,[1]学院专项!D$1:D$65536)</f>
        <v>#VALUE!</v>
      </c>
    </row>
    <row r="245" spans="1:6">
      <c r="A245" s="176" t="s">
        <v>3304</v>
      </c>
      <c r="B245" s="180"/>
      <c r="C245" s="181" t="s">
        <v>3305</v>
      </c>
      <c r="D245" s="178" t="e">
        <f>SUMIF('[1]标志性（58.2）'!$B$2:$I$51,$C$2:$C$252,'[1]标志性（58.2）'!$I$2:$I$51)</f>
        <v>#VALUE!</v>
      </c>
      <c r="E245" s="179" t="e">
        <f>SUMIF('[1]非标志性业绩点（10695）'!B$1:I$65536,$C$2:$C$253,'[1]非标志性业绩点（10695）'!I$1:I$65536)</f>
        <v>#VALUE!</v>
      </c>
      <c r="F245" s="179" t="e">
        <f>SUMIF([1]学院专项!C$1:D$65536,$C$2:$C$253,[1]学院专项!D$1:D$65536)</f>
        <v>#VALUE!</v>
      </c>
    </row>
    <row r="246" spans="1:6">
      <c r="A246" s="176" t="s">
        <v>3304</v>
      </c>
      <c r="B246" s="180"/>
      <c r="C246" s="181" t="s">
        <v>3306</v>
      </c>
      <c r="D246" s="178" t="e">
        <f>SUMIF('[1]标志性（58.2）'!$B$2:$I$51,$C$2:$C$252,'[1]标志性（58.2）'!$I$2:$I$51)</f>
        <v>#VALUE!</v>
      </c>
      <c r="E246" s="179" t="e">
        <f>SUMIF('[1]非标志性业绩点（10695）'!B$1:I$65536,$C$2:$C$253,'[1]非标志性业绩点（10695）'!I$1:I$65536)</f>
        <v>#VALUE!</v>
      </c>
      <c r="F246" s="179" t="e">
        <f>SUMIF([1]学院专项!C$1:D$65536,$C$2:$C$253,[1]学院专项!D$1:D$65536)</f>
        <v>#VALUE!</v>
      </c>
    </row>
    <row r="247" spans="1:6">
      <c r="A247" s="176" t="s">
        <v>3304</v>
      </c>
      <c r="B247" s="180"/>
      <c r="C247" s="181" t="s">
        <v>3307</v>
      </c>
      <c r="D247" s="178" t="e">
        <f>SUMIF('[1]标志性（58.2）'!$B$2:$I$51,$C$2:$C$252,'[1]标志性（58.2）'!$I$2:$I$51)</f>
        <v>#VALUE!</v>
      </c>
      <c r="E247" s="179" t="e">
        <f>SUMIF('[1]非标志性业绩点（10695）'!B$1:I$65536,$C$2:$C$253,'[1]非标志性业绩点（10695）'!I$1:I$65536)</f>
        <v>#VALUE!</v>
      </c>
      <c r="F247" s="179" t="e">
        <f>SUMIF([1]学院专项!C$1:D$65536,$C$2:$C$253,[1]学院专项!D$1:D$65536)</f>
        <v>#VALUE!</v>
      </c>
    </row>
    <row r="248" spans="1:6">
      <c r="A248" s="176" t="s">
        <v>3308</v>
      </c>
      <c r="B248" s="180" t="s">
        <v>3309</v>
      </c>
      <c r="C248" s="181" t="s">
        <v>3310</v>
      </c>
      <c r="D248" s="178" t="e">
        <f>SUMIF('[1]标志性（58.2）'!$B$2:$I$51,$C$2:$C$252,'[1]标志性（58.2）'!$I$2:$I$51)</f>
        <v>#VALUE!</v>
      </c>
      <c r="E248" s="179" t="e">
        <f>SUMIF('[1]非标志性业绩点（10695）'!B$1:I$65536,$C$2:$C$253,'[1]非标志性业绩点（10695）'!I$1:I$65536)</f>
        <v>#VALUE!</v>
      </c>
      <c r="F248" s="179" t="e">
        <f>SUMIF([1]学院专项!C$1:D$65536,$C$2:$C$253,[1]学院专项!D$1:D$65536)</f>
        <v>#VALUE!</v>
      </c>
    </row>
    <row r="249" spans="1:6">
      <c r="A249" s="176" t="s">
        <v>3308</v>
      </c>
      <c r="B249" s="180" t="s">
        <v>3311</v>
      </c>
      <c r="C249" s="181" t="s">
        <v>506</v>
      </c>
      <c r="D249" s="178" t="e">
        <f>SUMIF('[1]标志性（58.2）'!$B$2:$I$51,$C$2:$C$252,'[1]标志性（58.2）'!$I$2:$I$51)</f>
        <v>#VALUE!</v>
      </c>
      <c r="E249" s="179" t="e">
        <f>SUMIF('[1]非标志性业绩点（10695）'!B$1:I$65536,$C$2:$C$253,'[1]非标志性业绩点（10695）'!I$1:I$65536)</f>
        <v>#VALUE!</v>
      </c>
      <c r="F249" s="179" t="e">
        <f>SUMIF([1]学院专项!C$1:D$65536,$C$2:$C$253,[1]学院专项!D$1:D$65536)</f>
        <v>#VALUE!</v>
      </c>
    </row>
    <row r="250" spans="1:6">
      <c r="A250" s="176" t="s">
        <v>3308</v>
      </c>
      <c r="B250" s="180" t="s">
        <v>3312</v>
      </c>
      <c r="C250" s="181" t="s">
        <v>3313</v>
      </c>
      <c r="D250" s="178" t="e">
        <f>SUMIF('[1]标志性（58.2）'!$B$2:$I$51,$C$2:$C$252,'[1]标志性（58.2）'!$I$2:$I$51)</f>
        <v>#VALUE!</v>
      </c>
      <c r="E250" s="179" t="e">
        <f>SUMIF('[1]非标志性业绩点（10695）'!B$1:I$65536,$C$2:$C$253,'[1]非标志性业绩点（10695）'!I$1:I$65536)</f>
        <v>#VALUE!</v>
      </c>
      <c r="F250" s="179" t="e">
        <f>SUMIF([1]学院专项!C$1:D$65536,$C$2:$C$253,[1]学院专项!D$1:D$65536)</f>
        <v>#VALUE!</v>
      </c>
    </row>
    <row r="251" spans="1:6">
      <c r="A251" s="176" t="s">
        <v>3304</v>
      </c>
      <c r="B251" s="180"/>
      <c r="C251" s="181" t="s">
        <v>3314</v>
      </c>
      <c r="D251" s="178" t="e">
        <f>SUMIF('[1]标志性（58.2）'!$B$2:$I$51,$C$2:$C$252,'[1]标志性（58.2）'!$I$2:$I$51)</f>
        <v>#VALUE!</v>
      </c>
      <c r="E251" s="179" t="e">
        <f>SUMIF('[1]非标志性业绩点（10695）'!B$1:I$65536,$C$2:$C$253,'[1]非标志性业绩点（10695）'!I$1:I$65536)</f>
        <v>#VALUE!</v>
      </c>
      <c r="F251" s="179" t="e">
        <f>SUMIF([1]学院专项!C$1:D$65536,$C$2:$C$253,[1]学院专项!D$1:D$65536)</f>
        <v>#VALUE!</v>
      </c>
    </row>
    <row r="252" spans="1:6">
      <c r="A252" s="176" t="s">
        <v>3304</v>
      </c>
      <c r="B252" s="177"/>
      <c r="C252" s="176" t="s">
        <v>3315</v>
      </c>
      <c r="D252" s="178" t="e">
        <f>SUMIF('[1]标志性（58.2）'!$B$2:$I$51,$C$2:$C$252,'[1]标志性（58.2）'!$I$2:$I$51)</f>
        <v>#VALUE!</v>
      </c>
      <c r="E252" s="179" t="e">
        <f>SUMIF('[1]非标志性业绩点（10695）'!B$1:I$65536,$C$2:$C$253,'[1]非标志性业绩点（10695）'!I$1:I$65536)</f>
        <v>#VALUE!</v>
      </c>
      <c r="F252" s="179" t="e">
        <f>SUMIF([1]学院专项!C$1:D$65536,$C$2:$C$253,[1]学院专项!D$1:D$65536)</f>
        <v>#VALUE!</v>
      </c>
    </row>
    <row r="253" spans="1:6">
      <c r="A253" s="176"/>
      <c r="B253" s="177"/>
      <c r="C253" s="176" t="s">
        <v>3316</v>
      </c>
      <c r="D253" s="178" t="e">
        <f>SUMIF('[1]标志性（58.2）'!$B$2:$I$51,$C$2:$C$252,'[1]标志性（58.2）'!$I$2:$I$51)</f>
        <v>#VALUE!</v>
      </c>
      <c r="E253" s="179" t="e">
        <f>SUMIF('[1]非标志性业绩点（10695）'!B$1:I$65536,$C$2:$C$253,'[1]非标志性业绩点（10695）'!I$1:I$65536)</f>
        <v>#VALUE!</v>
      </c>
      <c r="F253" s="179" t="e">
        <f>SUMIF([1]学院专项!C$1:D$65536,$C$2:$C$253,[1]学院专项!D$1:D$65536)</f>
        <v>#VALUE!</v>
      </c>
    </row>
    <row r="254" spans="1:6">
      <c r="A254" s="182" t="s">
        <v>3317</v>
      </c>
      <c r="B254" s="177"/>
      <c r="C254" s="176"/>
      <c r="D254" s="183" t="e">
        <f>SUM(D2:D253)</f>
        <v>#VALUE!</v>
      </c>
      <c r="E254" s="183" t="e">
        <f>SUM(E2:E253)</f>
        <v>#VALUE!</v>
      </c>
      <c r="F254" s="183" t="e">
        <f>SUM(F2:F253)</f>
        <v>#VALUE!</v>
      </c>
    </row>
  </sheetData>
  <phoneticPr fontId="4" type="noConversion"/>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3106C-9F5B-4D19-A015-BEFCEA69AB09}">
  <sheetPr>
    <tabColor rgb="FF92D050"/>
  </sheetPr>
  <dimension ref="A1:G131"/>
  <sheetViews>
    <sheetView workbookViewId="0">
      <selection activeCell="J48" sqref="J48"/>
    </sheetView>
  </sheetViews>
  <sheetFormatPr defaultRowHeight="15"/>
  <cols>
    <col min="1" max="16384" width="8.6640625" style="1"/>
  </cols>
  <sheetData>
    <row r="1" spans="1:7" ht="17.5">
      <c r="A1" s="245" t="s">
        <v>0</v>
      </c>
      <c r="B1" s="246"/>
      <c r="C1" s="246"/>
      <c r="D1" s="246"/>
      <c r="E1" s="246"/>
      <c r="F1" s="246"/>
      <c r="G1" s="246"/>
    </row>
    <row r="2" spans="1:7">
      <c r="A2" s="2" t="s">
        <v>1</v>
      </c>
      <c r="B2" s="2" t="s">
        <v>2</v>
      </c>
      <c r="C2" s="2" t="s">
        <v>3</v>
      </c>
      <c r="D2" s="3" t="s">
        <v>4</v>
      </c>
      <c r="E2" s="4" t="s">
        <v>5</v>
      </c>
      <c r="F2" s="5" t="s">
        <v>6</v>
      </c>
      <c r="G2" s="5" t="s">
        <v>7</v>
      </c>
    </row>
    <row r="3" spans="1:7">
      <c r="A3" s="6" t="s">
        <v>8</v>
      </c>
      <c r="B3" s="6" t="s">
        <v>9</v>
      </c>
      <c r="C3" s="6" t="s">
        <v>10</v>
      </c>
      <c r="D3" s="7">
        <v>36</v>
      </c>
      <c r="E3" s="7">
        <v>92.933999999999997</v>
      </c>
      <c r="F3" s="8" t="s">
        <v>11</v>
      </c>
      <c r="G3" s="7">
        <v>1</v>
      </c>
    </row>
    <row r="4" spans="1:7">
      <c r="A4" s="6" t="s">
        <v>8</v>
      </c>
      <c r="B4" s="6" t="s">
        <v>12</v>
      </c>
      <c r="C4" s="6" t="s">
        <v>13</v>
      </c>
      <c r="D4" s="7">
        <v>35</v>
      </c>
      <c r="E4" s="7">
        <v>92.87</v>
      </c>
      <c r="F4" s="8" t="s">
        <v>14</v>
      </c>
      <c r="G4" s="7">
        <v>2</v>
      </c>
    </row>
    <row r="5" spans="1:7">
      <c r="A5" s="6" t="s">
        <v>8</v>
      </c>
      <c r="B5" s="6" t="s">
        <v>15</v>
      </c>
      <c r="C5" s="6" t="s">
        <v>16</v>
      </c>
      <c r="D5" s="7">
        <v>46</v>
      </c>
      <c r="E5" s="7">
        <v>92.652000000000001</v>
      </c>
      <c r="F5" s="8" t="s">
        <v>17</v>
      </c>
      <c r="G5" s="7">
        <v>3</v>
      </c>
    </row>
    <row r="6" spans="1:7">
      <c r="A6" s="6" t="s">
        <v>8</v>
      </c>
      <c r="B6" s="6" t="s">
        <v>18</v>
      </c>
      <c r="C6" s="6" t="s">
        <v>19</v>
      </c>
      <c r="D6" s="7">
        <v>115</v>
      </c>
      <c r="E6" s="7">
        <v>92.507000000000005</v>
      </c>
      <c r="F6" s="8" t="s">
        <v>20</v>
      </c>
      <c r="G6" s="7">
        <v>4</v>
      </c>
    </row>
    <row r="7" spans="1:7">
      <c r="A7" s="6" t="s">
        <v>8</v>
      </c>
      <c r="B7" s="6" t="s">
        <v>21</v>
      </c>
      <c r="C7" s="6" t="s">
        <v>22</v>
      </c>
      <c r="D7" s="7">
        <v>99</v>
      </c>
      <c r="E7" s="7">
        <v>92.397999999999996</v>
      </c>
      <c r="F7" s="8" t="s">
        <v>23</v>
      </c>
      <c r="G7" s="7">
        <v>5</v>
      </c>
    </row>
    <row r="8" spans="1:7">
      <c r="A8" s="6" t="s">
        <v>8</v>
      </c>
      <c r="B8" s="6" t="s">
        <v>24</v>
      </c>
      <c r="C8" s="6" t="s">
        <v>25</v>
      </c>
      <c r="D8" s="7">
        <v>39</v>
      </c>
      <c r="E8" s="7">
        <v>92.32</v>
      </c>
      <c r="F8" s="8" t="s">
        <v>26</v>
      </c>
      <c r="G8" s="7">
        <v>6</v>
      </c>
    </row>
    <row r="9" spans="1:7">
      <c r="A9" s="6" t="s">
        <v>8</v>
      </c>
      <c r="B9" s="6" t="s">
        <v>27</v>
      </c>
      <c r="C9" s="6" t="s">
        <v>28</v>
      </c>
      <c r="D9" s="7">
        <v>19</v>
      </c>
      <c r="E9" s="7">
        <v>92.293999999999997</v>
      </c>
      <c r="F9" s="8" t="s">
        <v>29</v>
      </c>
      <c r="G9" s="7">
        <v>7</v>
      </c>
    </row>
    <row r="10" spans="1:7">
      <c r="A10" s="6" t="s">
        <v>8</v>
      </c>
      <c r="B10" s="6" t="s">
        <v>30</v>
      </c>
      <c r="C10" s="6" t="s">
        <v>31</v>
      </c>
      <c r="D10" s="7">
        <v>41</v>
      </c>
      <c r="E10" s="7">
        <v>92.272999999999996</v>
      </c>
      <c r="F10" s="8" t="s">
        <v>32</v>
      </c>
      <c r="G10" s="7">
        <v>8</v>
      </c>
    </row>
    <row r="11" spans="1:7">
      <c r="A11" s="6" t="s">
        <v>8</v>
      </c>
      <c r="B11" s="6" t="s">
        <v>33</v>
      </c>
      <c r="C11" s="6" t="s">
        <v>34</v>
      </c>
      <c r="D11" s="7">
        <v>51</v>
      </c>
      <c r="E11" s="7">
        <v>92.236999999999995</v>
      </c>
      <c r="F11" s="8" t="s">
        <v>35</v>
      </c>
      <c r="G11" s="7">
        <v>9</v>
      </c>
    </row>
    <row r="12" spans="1:7">
      <c r="A12" s="6" t="s">
        <v>8</v>
      </c>
      <c r="B12" s="6" t="s">
        <v>36</v>
      </c>
      <c r="C12" s="6" t="s">
        <v>37</v>
      </c>
      <c r="D12" s="7">
        <v>167</v>
      </c>
      <c r="E12" s="7">
        <v>92.201999999999998</v>
      </c>
      <c r="F12" s="8" t="s">
        <v>38</v>
      </c>
      <c r="G12" s="7">
        <v>10</v>
      </c>
    </row>
    <row r="13" spans="1:7">
      <c r="A13" s="6" t="s">
        <v>8</v>
      </c>
      <c r="B13" s="6" t="s">
        <v>39</v>
      </c>
      <c r="C13" s="6" t="s">
        <v>40</v>
      </c>
      <c r="D13" s="7">
        <v>45</v>
      </c>
      <c r="E13" s="7">
        <v>92.123999999999995</v>
      </c>
      <c r="F13" s="8" t="s">
        <v>41</v>
      </c>
      <c r="G13" s="7">
        <v>11</v>
      </c>
    </row>
    <row r="14" spans="1:7">
      <c r="A14" s="6" t="s">
        <v>8</v>
      </c>
      <c r="B14" s="6" t="s">
        <v>42</v>
      </c>
      <c r="C14" s="6" t="s">
        <v>43</v>
      </c>
      <c r="D14" s="7">
        <v>61</v>
      </c>
      <c r="E14" s="7">
        <v>92.122</v>
      </c>
      <c r="F14" s="8" t="s">
        <v>44</v>
      </c>
      <c r="G14" s="7">
        <v>12</v>
      </c>
    </row>
    <row r="15" spans="1:7">
      <c r="A15" s="6" t="s">
        <v>8</v>
      </c>
      <c r="B15" s="6" t="s">
        <v>45</v>
      </c>
      <c r="C15" s="6" t="s">
        <v>46</v>
      </c>
      <c r="D15" s="7">
        <v>36</v>
      </c>
      <c r="E15" s="7">
        <v>92.116</v>
      </c>
      <c r="F15" s="8" t="s">
        <v>47</v>
      </c>
      <c r="G15" s="7">
        <v>13</v>
      </c>
    </row>
    <row r="16" spans="1:7">
      <c r="A16" s="6" t="s">
        <v>8</v>
      </c>
      <c r="B16" s="6" t="s">
        <v>48</v>
      </c>
      <c r="C16" s="6" t="s">
        <v>49</v>
      </c>
      <c r="D16" s="7">
        <v>87</v>
      </c>
      <c r="E16" s="7">
        <v>92.102000000000004</v>
      </c>
      <c r="F16" s="8" t="s">
        <v>50</v>
      </c>
      <c r="G16" s="7">
        <v>14</v>
      </c>
    </row>
    <row r="17" spans="1:7">
      <c r="A17" s="6" t="s">
        <v>8</v>
      </c>
      <c r="B17" s="6" t="s">
        <v>51</v>
      </c>
      <c r="C17" s="6" t="s">
        <v>52</v>
      </c>
      <c r="D17" s="7">
        <v>20</v>
      </c>
      <c r="E17" s="7">
        <v>92.075999999999993</v>
      </c>
      <c r="F17" s="8" t="s">
        <v>53</v>
      </c>
      <c r="G17" s="7">
        <v>15</v>
      </c>
    </row>
    <row r="18" spans="1:7">
      <c r="A18" s="6" t="s">
        <v>8</v>
      </c>
      <c r="B18" s="6" t="s">
        <v>54</v>
      </c>
      <c r="C18" s="6" t="s">
        <v>55</v>
      </c>
      <c r="D18" s="7">
        <v>50</v>
      </c>
      <c r="E18" s="7">
        <v>92.024000000000001</v>
      </c>
      <c r="F18" s="8" t="s">
        <v>56</v>
      </c>
      <c r="G18" s="7">
        <v>16</v>
      </c>
    </row>
    <row r="19" spans="1:7">
      <c r="A19" s="6" t="s">
        <v>8</v>
      </c>
      <c r="B19" s="6" t="s">
        <v>57</v>
      </c>
      <c r="C19" s="6" t="s">
        <v>58</v>
      </c>
      <c r="D19" s="7">
        <v>20</v>
      </c>
      <c r="E19" s="7">
        <v>92</v>
      </c>
      <c r="F19" s="8" t="s">
        <v>59</v>
      </c>
      <c r="G19" s="7">
        <v>17</v>
      </c>
    </row>
    <row r="20" spans="1:7">
      <c r="A20" s="6" t="s">
        <v>8</v>
      </c>
      <c r="B20" s="6" t="s">
        <v>60</v>
      </c>
      <c r="C20" s="6" t="s">
        <v>61</v>
      </c>
      <c r="D20" s="7">
        <v>212</v>
      </c>
      <c r="E20" s="7">
        <v>91.995000000000005</v>
      </c>
      <c r="F20" s="8" t="s">
        <v>62</v>
      </c>
      <c r="G20" s="7">
        <v>18</v>
      </c>
    </row>
    <row r="21" spans="1:7">
      <c r="A21" s="6" t="s">
        <v>8</v>
      </c>
      <c r="B21" s="6" t="s">
        <v>63</v>
      </c>
      <c r="C21" s="6" t="s">
        <v>64</v>
      </c>
      <c r="D21" s="7">
        <v>31</v>
      </c>
      <c r="E21" s="7">
        <v>91.951999999999998</v>
      </c>
      <c r="F21" s="8" t="s">
        <v>65</v>
      </c>
      <c r="G21" s="7">
        <v>19</v>
      </c>
    </row>
    <row r="22" spans="1:7">
      <c r="A22" s="6" t="s">
        <v>8</v>
      </c>
      <c r="B22" s="6" t="s">
        <v>66</v>
      </c>
      <c r="C22" s="6" t="s">
        <v>67</v>
      </c>
      <c r="D22" s="7">
        <v>563</v>
      </c>
      <c r="E22" s="7">
        <v>91.908000000000001</v>
      </c>
      <c r="F22" s="8" t="s">
        <v>68</v>
      </c>
      <c r="G22" s="7">
        <v>20</v>
      </c>
    </row>
    <row r="23" spans="1:7">
      <c r="A23" s="6" t="s">
        <v>8</v>
      </c>
      <c r="B23" s="6" t="s">
        <v>69</v>
      </c>
      <c r="C23" s="6" t="s">
        <v>70</v>
      </c>
      <c r="D23" s="7">
        <v>154</v>
      </c>
      <c r="E23" s="7">
        <v>91.834000000000003</v>
      </c>
      <c r="F23" s="8" t="s">
        <v>71</v>
      </c>
      <c r="G23" s="7">
        <v>21</v>
      </c>
    </row>
    <row r="24" spans="1:7">
      <c r="A24" s="6" t="s">
        <v>8</v>
      </c>
      <c r="B24" s="6" t="s">
        <v>72</v>
      </c>
      <c r="C24" s="6" t="s">
        <v>73</v>
      </c>
      <c r="D24" s="7">
        <v>166</v>
      </c>
      <c r="E24" s="7">
        <v>91.817999999999998</v>
      </c>
      <c r="F24" s="8" t="s">
        <v>74</v>
      </c>
      <c r="G24" s="7">
        <v>22</v>
      </c>
    </row>
    <row r="25" spans="1:7">
      <c r="A25" s="6" t="s">
        <v>8</v>
      </c>
      <c r="B25" s="6" t="s">
        <v>75</v>
      </c>
      <c r="C25" s="6" t="s">
        <v>76</v>
      </c>
      <c r="D25" s="7">
        <v>156</v>
      </c>
      <c r="E25" s="7">
        <v>91.798000000000002</v>
      </c>
      <c r="F25" s="8" t="s">
        <v>77</v>
      </c>
      <c r="G25" s="7">
        <v>23</v>
      </c>
    </row>
    <row r="26" spans="1:7">
      <c r="A26" s="6" t="s">
        <v>8</v>
      </c>
      <c r="B26" s="6" t="s">
        <v>78</v>
      </c>
      <c r="C26" s="6" t="s">
        <v>79</v>
      </c>
      <c r="D26" s="7">
        <v>498</v>
      </c>
      <c r="E26" s="7">
        <v>91.771000000000001</v>
      </c>
      <c r="F26" s="8" t="s">
        <v>80</v>
      </c>
      <c r="G26" s="7">
        <v>24</v>
      </c>
    </row>
    <row r="27" spans="1:7">
      <c r="A27" s="6" t="s">
        <v>8</v>
      </c>
      <c r="B27" s="6" t="s">
        <v>81</v>
      </c>
      <c r="C27" s="6" t="s">
        <v>82</v>
      </c>
      <c r="D27" s="7">
        <v>105</v>
      </c>
      <c r="E27" s="7">
        <v>91.671999999999997</v>
      </c>
      <c r="F27" s="8" t="s">
        <v>83</v>
      </c>
      <c r="G27" s="7">
        <v>25</v>
      </c>
    </row>
    <row r="28" spans="1:7">
      <c r="A28" s="6" t="s">
        <v>8</v>
      </c>
      <c r="B28" s="6" t="s">
        <v>84</v>
      </c>
      <c r="C28" s="6" t="s">
        <v>85</v>
      </c>
      <c r="D28" s="7">
        <v>66</v>
      </c>
      <c r="E28" s="7">
        <v>91.606999999999999</v>
      </c>
      <c r="F28" s="8" t="s">
        <v>86</v>
      </c>
      <c r="G28" s="7">
        <v>26</v>
      </c>
    </row>
    <row r="29" spans="1:7">
      <c r="A29" s="6" t="s">
        <v>8</v>
      </c>
      <c r="B29" s="6" t="s">
        <v>87</v>
      </c>
      <c r="C29" s="6" t="s">
        <v>88</v>
      </c>
      <c r="D29" s="7">
        <v>139</v>
      </c>
      <c r="E29" s="7">
        <v>91.567999999999998</v>
      </c>
      <c r="F29" s="8" t="s">
        <v>89</v>
      </c>
      <c r="G29" s="7">
        <v>27</v>
      </c>
    </row>
    <row r="30" spans="1:7">
      <c r="A30" s="6" t="s">
        <v>8</v>
      </c>
      <c r="B30" s="6" t="s">
        <v>90</v>
      </c>
      <c r="C30" s="6" t="s">
        <v>91</v>
      </c>
      <c r="D30" s="7">
        <v>248</v>
      </c>
      <c r="E30" s="7">
        <v>91.561000000000007</v>
      </c>
      <c r="F30" s="8" t="s">
        <v>92</v>
      </c>
      <c r="G30" s="7">
        <v>28</v>
      </c>
    </row>
    <row r="31" spans="1:7">
      <c r="A31" s="6" t="s">
        <v>8</v>
      </c>
      <c r="B31" s="6" t="s">
        <v>93</v>
      </c>
      <c r="C31" s="6" t="s">
        <v>94</v>
      </c>
      <c r="D31" s="7">
        <v>82</v>
      </c>
      <c r="E31" s="7">
        <v>91.46</v>
      </c>
      <c r="F31" s="8" t="s">
        <v>95</v>
      </c>
      <c r="G31" s="7">
        <v>29</v>
      </c>
    </row>
    <row r="32" spans="1:7">
      <c r="A32" s="6" t="s">
        <v>8</v>
      </c>
      <c r="B32" s="6" t="s">
        <v>96</v>
      </c>
      <c r="C32" s="6" t="s">
        <v>97</v>
      </c>
      <c r="D32" s="7">
        <v>180</v>
      </c>
      <c r="E32" s="7">
        <v>91.453000000000003</v>
      </c>
      <c r="F32" s="8" t="s">
        <v>98</v>
      </c>
      <c r="G32" s="7">
        <v>30</v>
      </c>
    </row>
    <row r="33" spans="1:7">
      <c r="A33" s="6" t="s">
        <v>8</v>
      </c>
      <c r="B33" s="6" t="s">
        <v>99</v>
      </c>
      <c r="C33" s="6" t="s">
        <v>100</v>
      </c>
      <c r="D33" s="7">
        <v>153</v>
      </c>
      <c r="E33" s="7">
        <v>91.442999999999998</v>
      </c>
      <c r="F33" s="8" t="s">
        <v>101</v>
      </c>
      <c r="G33" s="7">
        <v>31</v>
      </c>
    </row>
    <row r="34" spans="1:7">
      <c r="A34" s="6" t="s">
        <v>8</v>
      </c>
      <c r="B34" s="6" t="s">
        <v>102</v>
      </c>
      <c r="C34" s="6" t="s">
        <v>103</v>
      </c>
      <c r="D34" s="7">
        <v>147</v>
      </c>
      <c r="E34" s="7">
        <v>91.418999999999997</v>
      </c>
      <c r="F34" s="8" t="s">
        <v>104</v>
      </c>
      <c r="G34" s="7">
        <v>32</v>
      </c>
    </row>
    <row r="35" spans="1:7">
      <c r="A35" s="6" t="s">
        <v>8</v>
      </c>
      <c r="B35" s="6" t="s">
        <v>105</v>
      </c>
      <c r="C35" s="6" t="s">
        <v>106</v>
      </c>
      <c r="D35" s="7">
        <v>59</v>
      </c>
      <c r="E35" s="7">
        <v>91.415000000000006</v>
      </c>
      <c r="F35" s="8" t="s">
        <v>107</v>
      </c>
      <c r="G35" s="7">
        <v>33</v>
      </c>
    </row>
    <row r="36" spans="1:7">
      <c r="A36" s="6" t="s">
        <v>8</v>
      </c>
      <c r="B36" s="6" t="s">
        <v>108</v>
      </c>
      <c r="C36" s="6" t="s">
        <v>109</v>
      </c>
      <c r="D36" s="7">
        <v>206</v>
      </c>
      <c r="E36" s="7">
        <v>91.414000000000001</v>
      </c>
      <c r="F36" s="8" t="s">
        <v>110</v>
      </c>
      <c r="G36" s="7">
        <v>34</v>
      </c>
    </row>
    <row r="37" spans="1:7">
      <c r="A37" s="6" t="s">
        <v>8</v>
      </c>
      <c r="B37" s="6" t="s">
        <v>111</v>
      </c>
      <c r="C37" s="6" t="s">
        <v>112</v>
      </c>
      <c r="D37" s="7">
        <v>33</v>
      </c>
      <c r="E37" s="7">
        <v>91.408000000000001</v>
      </c>
      <c r="F37" s="8" t="s">
        <v>113</v>
      </c>
      <c r="G37" s="7">
        <v>35</v>
      </c>
    </row>
    <row r="38" spans="1:7">
      <c r="A38" s="6" t="s">
        <v>8</v>
      </c>
      <c r="B38" s="6" t="s">
        <v>114</v>
      </c>
      <c r="C38" s="6" t="s">
        <v>115</v>
      </c>
      <c r="D38" s="7">
        <v>49</v>
      </c>
      <c r="E38" s="7">
        <v>91.406000000000006</v>
      </c>
      <c r="F38" s="8" t="s">
        <v>116</v>
      </c>
      <c r="G38" s="7">
        <v>36</v>
      </c>
    </row>
    <row r="39" spans="1:7">
      <c r="A39" s="6" t="s">
        <v>8</v>
      </c>
      <c r="B39" s="6" t="s">
        <v>117</v>
      </c>
      <c r="C39" s="6" t="s">
        <v>118</v>
      </c>
      <c r="D39" s="7">
        <v>88</v>
      </c>
      <c r="E39" s="7">
        <v>91.394999999999996</v>
      </c>
      <c r="F39" s="8" t="s">
        <v>119</v>
      </c>
      <c r="G39" s="7">
        <v>37</v>
      </c>
    </row>
    <row r="40" spans="1:7">
      <c r="A40" s="6" t="s">
        <v>8</v>
      </c>
      <c r="B40" s="6" t="s">
        <v>120</v>
      </c>
      <c r="C40" s="6" t="s">
        <v>121</v>
      </c>
      <c r="D40" s="7">
        <v>86</v>
      </c>
      <c r="E40" s="7">
        <v>91.376999999999995</v>
      </c>
      <c r="F40" s="8" t="s">
        <v>122</v>
      </c>
      <c r="G40" s="7">
        <v>38</v>
      </c>
    </row>
    <row r="41" spans="1:7">
      <c r="A41" s="6" t="s">
        <v>8</v>
      </c>
      <c r="B41" s="6" t="s">
        <v>123</v>
      </c>
      <c r="C41" s="6" t="s">
        <v>124</v>
      </c>
      <c r="D41" s="7">
        <v>50</v>
      </c>
      <c r="E41" s="7">
        <v>91.344999999999999</v>
      </c>
      <c r="F41" s="8" t="s">
        <v>125</v>
      </c>
      <c r="G41" s="7">
        <v>39</v>
      </c>
    </row>
    <row r="42" spans="1:7">
      <c r="A42" s="6" t="s">
        <v>8</v>
      </c>
      <c r="B42" s="6" t="s">
        <v>126</v>
      </c>
      <c r="C42" s="6" t="s">
        <v>127</v>
      </c>
      <c r="D42" s="7">
        <v>552</v>
      </c>
      <c r="E42" s="7">
        <v>91.335999999999999</v>
      </c>
      <c r="F42" s="8" t="s">
        <v>128</v>
      </c>
      <c r="G42" s="7">
        <v>40</v>
      </c>
    </row>
    <row r="43" spans="1:7">
      <c r="A43" s="6" t="s">
        <v>8</v>
      </c>
      <c r="B43" s="6" t="s">
        <v>129</v>
      </c>
      <c r="C43" s="6" t="s">
        <v>130</v>
      </c>
      <c r="D43" s="7">
        <v>44</v>
      </c>
      <c r="E43" s="7">
        <v>91.326999999999998</v>
      </c>
      <c r="F43" s="8" t="s">
        <v>131</v>
      </c>
      <c r="G43" s="7">
        <v>41</v>
      </c>
    </row>
    <row r="44" spans="1:7">
      <c r="A44" s="6" t="s">
        <v>8</v>
      </c>
      <c r="B44" s="6" t="s">
        <v>132</v>
      </c>
      <c r="C44" s="6" t="s">
        <v>133</v>
      </c>
      <c r="D44" s="7">
        <v>106</v>
      </c>
      <c r="E44" s="7">
        <v>91.305999999999997</v>
      </c>
      <c r="F44" s="8" t="s">
        <v>134</v>
      </c>
      <c r="G44" s="7">
        <v>42</v>
      </c>
    </row>
    <row r="45" spans="1:7">
      <c r="A45" s="6" t="s">
        <v>8</v>
      </c>
      <c r="B45" s="6" t="s">
        <v>135</v>
      </c>
      <c r="C45" s="6" t="s">
        <v>136</v>
      </c>
      <c r="D45" s="7">
        <v>166</v>
      </c>
      <c r="E45" s="7">
        <v>91.304000000000002</v>
      </c>
      <c r="F45" s="8" t="s">
        <v>137</v>
      </c>
      <c r="G45" s="7">
        <v>43</v>
      </c>
    </row>
    <row r="46" spans="1:7">
      <c r="A46" s="6" t="s">
        <v>8</v>
      </c>
      <c r="B46" s="6" t="s">
        <v>138</v>
      </c>
      <c r="C46" s="6" t="s">
        <v>139</v>
      </c>
      <c r="D46" s="7">
        <v>122</v>
      </c>
      <c r="E46" s="7">
        <v>91.295000000000002</v>
      </c>
      <c r="F46" s="8" t="s">
        <v>140</v>
      </c>
      <c r="G46" s="7">
        <v>44</v>
      </c>
    </row>
    <row r="47" spans="1:7">
      <c r="A47" s="6" t="s">
        <v>8</v>
      </c>
      <c r="B47" s="6" t="s">
        <v>141</v>
      </c>
      <c r="C47" s="6" t="s">
        <v>142</v>
      </c>
      <c r="D47" s="7">
        <v>197</v>
      </c>
      <c r="E47" s="7">
        <v>91.266999999999996</v>
      </c>
      <c r="F47" s="8" t="s">
        <v>143</v>
      </c>
      <c r="G47" s="7">
        <v>45</v>
      </c>
    </row>
    <row r="48" spans="1:7">
      <c r="A48" s="6" t="s">
        <v>8</v>
      </c>
      <c r="B48" s="6" t="s">
        <v>144</v>
      </c>
      <c r="C48" s="6" t="s">
        <v>145</v>
      </c>
      <c r="D48" s="7">
        <v>19</v>
      </c>
      <c r="E48" s="7">
        <v>91.263999999999996</v>
      </c>
      <c r="F48" s="8" t="s">
        <v>146</v>
      </c>
      <c r="G48" s="7">
        <v>46</v>
      </c>
    </row>
    <row r="49" spans="1:7">
      <c r="A49" s="6" t="s">
        <v>8</v>
      </c>
      <c r="B49" s="6" t="s">
        <v>147</v>
      </c>
      <c r="C49" s="6" t="s">
        <v>148</v>
      </c>
      <c r="D49" s="7">
        <v>124</v>
      </c>
      <c r="E49" s="7">
        <v>91.227999999999994</v>
      </c>
      <c r="F49" s="8" t="s">
        <v>149</v>
      </c>
      <c r="G49" s="7">
        <v>47</v>
      </c>
    </row>
    <row r="50" spans="1:7">
      <c r="A50" s="6" t="s">
        <v>8</v>
      </c>
      <c r="B50" s="6" t="s">
        <v>150</v>
      </c>
      <c r="C50" s="6" t="s">
        <v>151</v>
      </c>
      <c r="D50" s="7">
        <v>208</v>
      </c>
      <c r="E50" s="7">
        <v>91.215999999999994</v>
      </c>
      <c r="F50" s="8" t="s">
        <v>152</v>
      </c>
      <c r="G50" s="7">
        <v>48</v>
      </c>
    </row>
    <row r="51" spans="1:7">
      <c r="A51" s="6" t="s">
        <v>8</v>
      </c>
      <c r="B51" s="6" t="s">
        <v>153</v>
      </c>
      <c r="C51" s="6" t="s">
        <v>154</v>
      </c>
      <c r="D51" s="7">
        <v>93</v>
      </c>
      <c r="E51" s="7">
        <v>91.210999999999999</v>
      </c>
      <c r="F51" s="8" t="s">
        <v>155</v>
      </c>
      <c r="G51" s="7">
        <v>49</v>
      </c>
    </row>
    <row r="52" spans="1:7">
      <c r="A52" s="6" t="s">
        <v>8</v>
      </c>
      <c r="B52" s="6" t="s">
        <v>156</v>
      </c>
      <c r="C52" s="6" t="s">
        <v>157</v>
      </c>
      <c r="D52" s="7">
        <v>144</v>
      </c>
      <c r="E52" s="7">
        <v>91.191000000000003</v>
      </c>
      <c r="F52" s="8" t="s">
        <v>158</v>
      </c>
      <c r="G52" s="7">
        <v>50</v>
      </c>
    </row>
    <row r="53" spans="1:7">
      <c r="A53" s="6" t="s">
        <v>8</v>
      </c>
      <c r="B53" s="6" t="s">
        <v>159</v>
      </c>
      <c r="C53" s="6" t="s">
        <v>160</v>
      </c>
      <c r="D53" s="7">
        <v>34</v>
      </c>
      <c r="E53" s="7">
        <v>91.182000000000002</v>
      </c>
      <c r="F53" s="8" t="s">
        <v>161</v>
      </c>
      <c r="G53" s="7">
        <v>51</v>
      </c>
    </row>
    <row r="54" spans="1:7">
      <c r="A54" s="6" t="s">
        <v>8</v>
      </c>
      <c r="B54" s="6" t="s">
        <v>162</v>
      </c>
      <c r="C54" s="6" t="s">
        <v>163</v>
      </c>
      <c r="D54" s="7">
        <v>24</v>
      </c>
      <c r="E54" s="7">
        <v>91.162999999999997</v>
      </c>
      <c r="F54" s="8" t="s">
        <v>164</v>
      </c>
      <c r="G54" s="7">
        <v>52</v>
      </c>
    </row>
    <row r="55" spans="1:7">
      <c r="A55" s="6" t="s">
        <v>8</v>
      </c>
      <c r="B55" s="6" t="s">
        <v>165</v>
      </c>
      <c r="C55" s="6" t="s">
        <v>166</v>
      </c>
      <c r="D55" s="7">
        <v>18</v>
      </c>
      <c r="E55" s="7">
        <v>91.120999999999995</v>
      </c>
      <c r="F55" s="8" t="s">
        <v>167</v>
      </c>
      <c r="G55" s="7">
        <v>53</v>
      </c>
    </row>
    <row r="56" spans="1:7">
      <c r="A56" s="6" t="s">
        <v>8</v>
      </c>
      <c r="B56" s="6" t="s">
        <v>168</v>
      </c>
      <c r="C56" s="6" t="s">
        <v>169</v>
      </c>
      <c r="D56" s="7">
        <v>16</v>
      </c>
      <c r="E56" s="7">
        <v>91.114999999999995</v>
      </c>
      <c r="F56" s="8" t="s">
        <v>170</v>
      </c>
      <c r="G56" s="7">
        <v>54</v>
      </c>
    </row>
    <row r="57" spans="1:7">
      <c r="A57" s="6" t="s">
        <v>8</v>
      </c>
      <c r="B57" s="6" t="s">
        <v>171</v>
      </c>
      <c r="C57" s="6" t="s">
        <v>172</v>
      </c>
      <c r="D57" s="7">
        <v>265</v>
      </c>
      <c r="E57" s="7">
        <v>91.105999999999995</v>
      </c>
      <c r="F57" s="8" t="s">
        <v>173</v>
      </c>
      <c r="G57" s="7">
        <v>55</v>
      </c>
    </row>
    <row r="58" spans="1:7">
      <c r="A58" s="6" t="s">
        <v>8</v>
      </c>
      <c r="B58" s="6" t="s">
        <v>174</v>
      </c>
      <c r="C58" s="6" t="s">
        <v>175</v>
      </c>
      <c r="D58" s="7">
        <v>37</v>
      </c>
      <c r="E58" s="7">
        <v>91.093999999999994</v>
      </c>
      <c r="F58" s="8" t="s">
        <v>176</v>
      </c>
      <c r="G58" s="7">
        <v>56</v>
      </c>
    </row>
    <row r="59" spans="1:7">
      <c r="A59" s="6" t="s">
        <v>8</v>
      </c>
      <c r="B59" s="6" t="s">
        <v>177</v>
      </c>
      <c r="C59" s="6" t="s">
        <v>178</v>
      </c>
      <c r="D59" s="7">
        <v>20</v>
      </c>
      <c r="E59" s="7">
        <v>91.058999999999997</v>
      </c>
      <c r="F59" s="8" t="s">
        <v>179</v>
      </c>
      <c r="G59" s="7">
        <v>57</v>
      </c>
    </row>
    <row r="60" spans="1:7">
      <c r="A60" s="6" t="s">
        <v>8</v>
      </c>
      <c r="B60" s="6" t="s">
        <v>180</v>
      </c>
      <c r="C60" s="6" t="s">
        <v>181</v>
      </c>
      <c r="D60" s="7">
        <v>77</v>
      </c>
      <c r="E60" s="7">
        <v>90.984999999999999</v>
      </c>
      <c r="F60" s="8" t="s">
        <v>182</v>
      </c>
      <c r="G60" s="7">
        <v>58</v>
      </c>
    </row>
    <row r="61" spans="1:7">
      <c r="A61" s="6" t="s">
        <v>8</v>
      </c>
      <c r="B61" s="6" t="s">
        <v>183</v>
      </c>
      <c r="C61" s="6" t="s">
        <v>184</v>
      </c>
      <c r="D61" s="7">
        <v>128</v>
      </c>
      <c r="E61" s="7">
        <v>90.974999999999994</v>
      </c>
      <c r="F61" s="8" t="s">
        <v>185</v>
      </c>
      <c r="G61" s="7">
        <v>59</v>
      </c>
    </row>
    <row r="62" spans="1:7">
      <c r="A62" s="6" t="s">
        <v>8</v>
      </c>
      <c r="B62" s="6" t="s">
        <v>186</v>
      </c>
      <c r="C62" s="6" t="s">
        <v>187</v>
      </c>
      <c r="D62" s="7">
        <v>85</v>
      </c>
      <c r="E62" s="7">
        <v>90.97</v>
      </c>
      <c r="F62" s="8" t="s">
        <v>188</v>
      </c>
      <c r="G62" s="7">
        <v>60</v>
      </c>
    </row>
    <row r="63" spans="1:7">
      <c r="A63" s="6" t="s">
        <v>8</v>
      </c>
      <c r="B63" s="6" t="s">
        <v>189</v>
      </c>
      <c r="C63" s="6" t="s">
        <v>190</v>
      </c>
      <c r="D63" s="7">
        <v>111</v>
      </c>
      <c r="E63" s="7">
        <v>90.914000000000001</v>
      </c>
      <c r="F63" s="8" t="s">
        <v>191</v>
      </c>
      <c r="G63" s="7">
        <v>61</v>
      </c>
    </row>
    <row r="64" spans="1:7">
      <c r="A64" s="6" t="s">
        <v>8</v>
      </c>
      <c r="B64" s="6" t="s">
        <v>192</v>
      </c>
      <c r="C64" s="6" t="s">
        <v>193</v>
      </c>
      <c r="D64" s="7">
        <v>71</v>
      </c>
      <c r="E64" s="7">
        <v>90.85</v>
      </c>
      <c r="F64" s="8" t="s">
        <v>194</v>
      </c>
      <c r="G64" s="7">
        <v>62</v>
      </c>
    </row>
    <row r="65" spans="1:7">
      <c r="A65" s="6" t="s">
        <v>8</v>
      </c>
      <c r="B65" s="6" t="s">
        <v>195</v>
      </c>
      <c r="C65" s="6" t="s">
        <v>196</v>
      </c>
      <c r="D65" s="7">
        <v>120</v>
      </c>
      <c r="E65" s="7">
        <v>90.847999999999999</v>
      </c>
      <c r="F65" s="8" t="s">
        <v>197</v>
      </c>
      <c r="G65" s="7">
        <v>63</v>
      </c>
    </row>
    <row r="66" spans="1:7">
      <c r="A66" s="6" t="s">
        <v>8</v>
      </c>
      <c r="B66" s="6" t="s">
        <v>198</v>
      </c>
      <c r="C66" s="6" t="s">
        <v>199</v>
      </c>
      <c r="D66" s="7">
        <v>43</v>
      </c>
      <c r="E66" s="7">
        <v>90.819000000000003</v>
      </c>
      <c r="F66" s="8" t="s">
        <v>200</v>
      </c>
      <c r="G66" s="7">
        <v>64</v>
      </c>
    </row>
    <row r="67" spans="1:7">
      <c r="A67" s="6" t="s">
        <v>8</v>
      </c>
      <c r="B67" s="6" t="s">
        <v>201</v>
      </c>
      <c r="C67" s="6" t="s">
        <v>202</v>
      </c>
      <c r="D67" s="7">
        <v>132</v>
      </c>
      <c r="E67" s="7">
        <v>90.813999999999993</v>
      </c>
      <c r="F67" s="8" t="s">
        <v>203</v>
      </c>
      <c r="G67" s="7">
        <v>65</v>
      </c>
    </row>
    <row r="68" spans="1:7">
      <c r="A68" s="6" t="s">
        <v>8</v>
      </c>
      <c r="B68" s="6" t="s">
        <v>204</v>
      </c>
      <c r="C68" s="6" t="s">
        <v>205</v>
      </c>
      <c r="D68" s="7">
        <v>29</v>
      </c>
      <c r="E68" s="7">
        <v>90.81</v>
      </c>
      <c r="F68" s="8" t="s">
        <v>206</v>
      </c>
      <c r="G68" s="7">
        <v>66</v>
      </c>
    </row>
    <row r="69" spans="1:7">
      <c r="A69" s="6" t="s">
        <v>8</v>
      </c>
      <c r="B69" s="6" t="s">
        <v>207</v>
      </c>
      <c r="C69" s="6" t="s">
        <v>208</v>
      </c>
      <c r="D69" s="7">
        <v>46</v>
      </c>
      <c r="E69" s="7">
        <v>90.801000000000002</v>
      </c>
      <c r="F69" s="8" t="s">
        <v>209</v>
      </c>
      <c r="G69" s="7">
        <v>67</v>
      </c>
    </row>
    <row r="70" spans="1:7">
      <c r="A70" s="6" t="s">
        <v>8</v>
      </c>
      <c r="B70" s="6" t="s">
        <v>210</v>
      </c>
      <c r="C70" s="6" t="s">
        <v>211</v>
      </c>
      <c r="D70" s="7">
        <v>141</v>
      </c>
      <c r="E70" s="7">
        <v>90.774000000000001</v>
      </c>
      <c r="F70" s="8" t="s">
        <v>212</v>
      </c>
      <c r="G70" s="7">
        <v>68</v>
      </c>
    </row>
    <row r="71" spans="1:7">
      <c r="A71" s="6" t="s">
        <v>8</v>
      </c>
      <c r="B71" s="6" t="s">
        <v>213</v>
      </c>
      <c r="C71" s="6" t="s">
        <v>214</v>
      </c>
      <c r="D71" s="7">
        <v>200</v>
      </c>
      <c r="E71" s="7">
        <v>90.7</v>
      </c>
      <c r="F71" s="8" t="s">
        <v>215</v>
      </c>
      <c r="G71" s="7">
        <v>69</v>
      </c>
    </row>
    <row r="72" spans="1:7">
      <c r="A72" s="6" t="s">
        <v>8</v>
      </c>
      <c r="B72" s="6" t="s">
        <v>216</v>
      </c>
      <c r="C72" s="6" t="s">
        <v>217</v>
      </c>
      <c r="D72" s="7">
        <v>140</v>
      </c>
      <c r="E72" s="7">
        <v>90.650999999999996</v>
      </c>
      <c r="F72" s="8" t="s">
        <v>218</v>
      </c>
      <c r="G72" s="7">
        <v>70</v>
      </c>
    </row>
    <row r="73" spans="1:7">
      <c r="A73" s="6" t="s">
        <v>8</v>
      </c>
      <c r="B73" s="6" t="s">
        <v>219</v>
      </c>
      <c r="C73" s="6" t="s">
        <v>220</v>
      </c>
      <c r="D73" s="7">
        <v>180</v>
      </c>
      <c r="E73" s="7">
        <v>90.647000000000006</v>
      </c>
      <c r="F73" s="8" t="s">
        <v>221</v>
      </c>
      <c r="G73" s="7">
        <v>71</v>
      </c>
    </row>
    <row r="74" spans="1:7">
      <c r="A74" s="6" t="s">
        <v>8</v>
      </c>
      <c r="B74" s="6" t="s">
        <v>222</v>
      </c>
      <c r="C74" s="6" t="s">
        <v>223</v>
      </c>
      <c r="D74" s="7">
        <v>89</v>
      </c>
      <c r="E74" s="7">
        <v>90.602000000000004</v>
      </c>
      <c r="F74" s="8" t="s">
        <v>224</v>
      </c>
      <c r="G74" s="7">
        <v>72</v>
      </c>
    </row>
    <row r="75" spans="1:7">
      <c r="A75" s="6" t="s">
        <v>8</v>
      </c>
      <c r="B75" s="6" t="s">
        <v>225</v>
      </c>
      <c r="C75" s="6" t="s">
        <v>226</v>
      </c>
      <c r="D75" s="7">
        <v>308</v>
      </c>
      <c r="E75" s="7">
        <v>90.587999999999994</v>
      </c>
      <c r="F75" s="8" t="s">
        <v>227</v>
      </c>
      <c r="G75" s="7">
        <v>73</v>
      </c>
    </row>
    <row r="76" spans="1:7">
      <c r="A76" s="6" t="s">
        <v>8</v>
      </c>
      <c r="B76" s="6" t="s">
        <v>228</v>
      </c>
      <c r="C76" s="6" t="s">
        <v>229</v>
      </c>
      <c r="D76" s="7">
        <v>217</v>
      </c>
      <c r="E76" s="7">
        <v>90.537000000000006</v>
      </c>
      <c r="F76" s="8" t="s">
        <v>230</v>
      </c>
      <c r="G76" s="7">
        <v>74</v>
      </c>
    </row>
    <row r="77" spans="1:7">
      <c r="A77" s="6" t="s">
        <v>8</v>
      </c>
      <c r="B77" s="6" t="s">
        <v>231</v>
      </c>
      <c r="C77" s="6" t="s">
        <v>232</v>
      </c>
      <c r="D77" s="7">
        <v>139</v>
      </c>
      <c r="E77" s="7">
        <v>90.528000000000006</v>
      </c>
      <c r="F77" s="8" t="s">
        <v>233</v>
      </c>
      <c r="G77" s="7">
        <v>75</v>
      </c>
    </row>
    <row r="78" spans="1:7">
      <c r="A78" s="6" t="s">
        <v>8</v>
      </c>
      <c r="B78" s="6" t="s">
        <v>234</v>
      </c>
      <c r="C78" s="6" t="s">
        <v>235</v>
      </c>
      <c r="D78" s="7">
        <v>150</v>
      </c>
      <c r="E78" s="7">
        <v>90.507000000000005</v>
      </c>
      <c r="F78" s="8" t="s">
        <v>236</v>
      </c>
      <c r="G78" s="7">
        <v>76</v>
      </c>
    </row>
    <row r="79" spans="1:7">
      <c r="A79" s="6" t="s">
        <v>8</v>
      </c>
      <c r="B79" s="6" t="s">
        <v>237</v>
      </c>
      <c r="C79" s="6" t="s">
        <v>238</v>
      </c>
      <c r="D79" s="7">
        <v>42</v>
      </c>
      <c r="E79" s="7">
        <v>90.5</v>
      </c>
      <c r="F79" s="8" t="s">
        <v>239</v>
      </c>
      <c r="G79" s="7">
        <v>77</v>
      </c>
    </row>
    <row r="80" spans="1:7">
      <c r="A80" s="6" t="s">
        <v>8</v>
      </c>
      <c r="B80" s="6" t="s">
        <v>240</v>
      </c>
      <c r="C80" s="6" t="s">
        <v>241</v>
      </c>
      <c r="D80" s="7">
        <v>154</v>
      </c>
      <c r="E80" s="7">
        <v>90.438000000000002</v>
      </c>
      <c r="F80" s="8" t="s">
        <v>242</v>
      </c>
      <c r="G80" s="7">
        <v>78</v>
      </c>
    </row>
    <row r="81" spans="1:7">
      <c r="A81" s="6" t="s">
        <v>8</v>
      </c>
      <c r="B81" s="6" t="s">
        <v>243</v>
      </c>
      <c r="C81" s="6" t="s">
        <v>244</v>
      </c>
      <c r="D81" s="7">
        <v>49</v>
      </c>
      <c r="E81" s="7">
        <v>90.427999999999997</v>
      </c>
      <c r="F81" s="8" t="s">
        <v>245</v>
      </c>
      <c r="G81" s="7">
        <v>79</v>
      </c>
    </row>
    <row r="82" spans="1:7">
      <c r="A82" s="6" t="s">
        <v>8</v>
      </c>
      <c r="B82" s="6" t="s">
        <v>246</v>
      </c>
      <c r="C82" s="6" t="s">
        <v>247</v>
      </c>
      <c r="D82" s="7">
        <v>121</v>
      </c>
      <c r="E82" s="7">
        <v>90.391000000000005</v>
      </c>
      <c r="F82" s="8" t="s">
        <v>248</v>
      </c>
      <c r="G82" s="7">
        <v>80</v>
      </c>
    </row>
    <row r="83" spans="1:7">
      <c r="A83" s="6" t="s">
        <v>8</v>
      </c>
      <c r="B83" s="6" t="s">
        <v>249</v>
      </c>
      <c r="C83" s="6" t="s">
        <v>250</v>
      </c>
      <c r="D83" s="7">
        <v>32</v>
      </c>
      <c r="E83" s="7">
        <v>90.36</v>
      </c>
      <c r="F83" s="8" t="s">
        <v>251</v>
      </c>
      <c r="G83" s="7">
        <v>81</v>
      </c>
    </row>
    <row r="84" spans="1:7">
      <c r="A84" s="6" t="s">
        <v>8</v>
      </c>
      <c r="B84" s="6" t="s">
        <v>252</v>
      </c>
      <c r="C84" s="6" t="s">
        <v>253</v>
      </c>
      <c r="D84" s="7">
        <v>40</v>
      </c>
      <c r="E84" s="7">
        <v>90.328999999999994</v>
      </c>
      <c r="F84" s="8" t="s">
        <v>254</v>
      </c>
      <c r="G84" s="7">
        <v>82</v>
      </c>
    </row>
    <row r="85" spans="1:7">
      <c r="A85" s="6" t="s">
        <v>8</v>
      </c>
      <c r="B85" s="6" t="s">
        <v>255</v>
      </c>
      <c r="C85" s="6" t="s">
        <v>256</v>
      </c>
      <c r="D85" s="7">
        <v>279</v>
      </c>
      <c r="E85" s="7">
        <v>90.233000000000004</v>
      </c>
      <c r="F85" s="8" t="s">
        <v>257</v>
      </c>
      <c r="G85" s="7">
        <v>83</v>
      </c>
    </row>
    <row r="86" spans="1:7">
      <c r="A86" s="6" t="s">
        <v>8</v>
      </c>
      <c r="B86" s="6" t="s">
        <v>258</v>
      </c>
      <c r="C86" s="6" t="s">
        <v>259</v>
      </c>
      <c r="D86" s="7">
        <v>73</v>
      </c>
      <c r="E86" s="7">
        <v>90.212999999999994</v>
      </c>
      <c r="F86" s="8" t="s">
        <v>260</v>
      </c>
      <c r="G86" s="7">
        <v>84</v>
      </c>
    </row>
    <row r="87" spans="1:7">
      <c r="A87" s="6" t="s">
        <v>8</v>
      </c>
      <c r="B87" s="6" t="s">
        <v>261</v>
      </c>
      <c r="C87" s="6" t="s">
        <v>262</v>
      </c>
      <c r="D87" s="7">
        <v>53</v>
      </c>
      <c r="E87" s="7">
        <v>90.203000000000003</v>
      </c>
      <c r="F87" s="8" t="s">
        <v>263</v>
      </c>
      <c r="G87" s="7">
        <v>85</v>
      </c>
    </row>
    <row r="88" spans="1:7">
      <c r="A88" s="6" t="s">
        <v>8</v>
      </c>
      <c r="B88" s="6" t="s">
        <v>264</v>
      </c>
      <c r="C88" s="6" t="s">
        <v>265</v>
      </c>
      <c r="D88" s="7">
        <v>40</v>
      </c>
      <c r="E88" s="7">
        <v>90.173000000000002</v>
      </c>
      <c r="F88" s="8" t="s">
        <v>266</v>
      </c>
      <c r="G88" s="7">
        <v>86</v>
      </c>
    </row>
    <row r="89" spans="1:7">
      <c r="A89" s="6" t="s">
        <v>8</v>
      </c>
      <c r="B89" s="6" t="s">
        <v>267</v>
      </c>
      <c r="C89" s="6" t="s">
        <v>268</v>
      </c>
      <c r="D89" s="7">
        <v>104</v>
      </c>
      <c r="E89" s="7">
        <v>90.171999999999997</v>
      </c>
      <c r="F89" s="8" t="s">
        <v>269</v>
      </c>
      <c r="G89" s="7">
        <v>87</v>
      </c>
    </row>
    <row r="90" spans="1:7">
      <c r="A90" s="6" t="s">
        <v>8</v>
      </c>
      <c r="B90" s="6" t="s">
        <v>270</v>
      </c>
      <c r="C90" s="6" t="s">
        <v>271</v>
      </c>
      <c r="D90" s="7">
        <v>73</v>
      </c>
      <c r="E90" s="7">
        <v>90.17</v>
      </c>
      <c r="F90" s="8" t="s">
        <v>272</v>
      </c>
      <c r="G90" s="7">
        <v>88</v>
      </c>
    </row>
    <row r="91" spans="1:7">
      <c r="A91" s="6" t="s">
        <v>8</v>
      </c>
      <c r="B91" s="6" t="s">
        <v>273</v>
      </c>
      <c r="C91" s="6" t="s">
        <v>274</v>
      </c>
      <c r="D91" s="7">
        <v>54</v>
      </c>
      <c r="E91" s="7">
        <v>90.149000000000001</v>
      </c>
      <c r="F91" s="8" t="s">
        <v>275</v>
      </c>
      <c r="G91" s="7">
        <v>89</v>
      </c>
    </row>
    <row r="92" spans="1:7">
      <c r="A92" s="6" t="s">
        <v>8</v>
      </c>
      <c r="B92" s="6" t="s">
        <v>276</v>
      </c>
      <c r="C92" s="6" t="s">
        <v>277</v>
      </c>
      <c r="D92" s="7">
        <v>136</v>
      </c>
      <c r="E92" s="7">
        <v>90.13</v>
      </c>
      <c r="F92" s="8" t="s">
        <v>278</v>
      </c>
      <c r="G92" s="7">
        <v>90</v>
      </c>
    </row>
    <row r="93" spans="1:7">
      <c r="A93" s="6" t="s">
        <v>8</v>
      </c>
      <c r="B93" s="6" t="s">
        <v>279</v>
      </c>
      <c r="C93" s="6" t="s">
        <v>280</v>
      </c>
      <c r="D93" s="7">
        <v>76</v>
      </c>
      <c r="E93" s="7">
        <v>90.067999999999998</v>
      </c>
      <c r="F93" s="8" t="s">
        <v>281</v>
      </c>
      <c r="G93" s="7">
        <v>91</v>
      </c>
    </row>
    <row r="94" spans="1:7">
      <c r="A94" s="6" t="s">
        <v>8</v>
      </c>
      <c r="B94" s="6" t="s">
        <v>282</v>
      </c>
      <c r="C94" s="6" t="s">
        <v>283</v>
      </c>
      <c r="D94" s="7">
        <v>91</v>
      </c>
      <c r="E94" s="7">
        <v>90.061000000000007</v>
      </c>
      <c r="F94" s="8" t="s">
        <v>284</v>
      </c>
      <c r="G94" s="7">
        <v>92</v>
      </c>
    </row>
    <row r="95" spans="1:7">
      <c r="A95" s="6" t="s">
        <v>8</v>
      </c>
      <c r="B95" s="6" t="s">
        <v>285</v>
      </c>
      <c r="C95" s="6" t="s">
        <v>286</v>
      </c>
      <c r="D95" s="7">
        <v>101</v>
      </c>
      <c r="E95" s="7">
        <v>90.052999999999997</v>
      </c>
      <c r="F95" s="8" t="s">
        <v>287</v>
      </c>
      <c r="G95" s="7">
        <v>93</v>
      </c>
    </row>
    <row r="96" spans="1:7">
      <c r="A96" s="6" t="s">
        <v>8</v>
      </c>
      <c r="B96" s="6" t="s">
        <v>288</v>
      </c>
      <c r="C96" s="6" t="s">
        <v>289</v>
      </c>
      <c r="D96" s="7">
        <v>78</v>
      </c>
      <c r="E96" s="7">
        <v>90.051000000000002</v>
      </c>
      <c r="F96" s="8" t="s">
        <v>290</v>
      </c>
      <c r="G96" s="7">
        <v>94</v>
      </c>
    </row>
    <row r="97" spans="1:7">
      <c r="A97" s="6" t="s">
        <v>8</v>
      </c>
      <c r="B97" s="6" t="s">
        <v>291</v>
      </c>
      <c r="C97" s="6" t="s">
        <v>292</v>
      </c>
      <c r="D97" s="7">
        <v>61</v>
      </c>
      <c r="E97" s="7">
        <v>90.03</v>
      </c>
      <c r="F97" s="8" t="s">
        <v>293</v>
      </c>
      <c r="G97" s="7">
        <v>95</v>
      </c>
    </row>
    <row r="98" spans="1:7">
      <c r="A98" s="6" t="s">
        <v>8</v>
      </c>
      <c r="B98" s="6" t="s">
        <v>294</v>
      </c>
      <c r="C98" s="6" t="s">
        <v>295</v>
      </c>
      <c r="D98" s="7">
        <v>86</v>
      </c>
      <c r="E98" s="7">
        <v>90.025999999999996</v>
      </c>
      <c r="F98" s="8" t="s">
        <v>296</v>
      </c>
      <c r="G98" s="7">
        <v>96</v>
      </c>
    </row>
    <row r="99" spans="1:7">
      <c r="A99" s="6" t="s">
        <v>8</v>
      </c>
      <c r="B99" s="6" t="s">
        <v>297</v>
      </c>
      <c r="C99" s="6" t="s">
        <v>298</v>
      </c>
      <c r="D99" s="7">
        <v>83</v>
      </c>
      <c r="E99" s="7">
        <v>89.989000000000004</v>
      </c>
      <c r="F99" s="8" t="s">
        <v>299</v>
      </c>
      <c r="G99" s="7">
        <v>97</v>
      </c>
    </row>
    <row r="100" spans="1:7">
      <c r="A100" s="6" t="s">
        <v>8</v>
      </c>
      <c r="B100" s="6" t="s">
        <v>300</v>
      </c>
      <c r="C100" s="6" t="s">
        <v>301</v>
      </c>
      <c r="D100" s="7">
        <v>141</v>
      </c>
      <c r="E100" s="7">
        <v>89.980999999999995</v>
      </c>
      <c r="F100" s="8" t="s">
        <v>302</v>
      </c>
      <c r="G100" s="7">
        <v>98</v>
      </c>
    </row>
    <row r="101" spans="1:7">
      <c r="A101" s="6" t="s">
        <v>8</v>
      </c>
      <c r="B101" s="6" t="s">
        <v>303</v>
      </c>
      <c r="C101" s="6" t="s">
        <v>304</v>
      </c>
      <c r="D101" s="7">
        <v>66</v>
      </c>
      <c r="E101" s="7">
        <v>89.980999999999995</v>
      </c>
      <c r="F101" s="8" t="s">
        <v>302</v>
      </c>
      <c r="G101" s="7">
        <v>99</v>
      </c>
    </row>
    <row r="102" spans="1:7">
      <c r="A102" s="6" t="s">
        <v>8</v>
      </c>
      <c r="B102" s="6" t="s">
        <v>305</v>
      </c>
      <c r="C102" s="6" t="s">
        <v>306</v>
      </c>
      <c r="D102" s="7">
        <v>89</v>
      </c>
      <c r="E102" s="7">
        <v>89.944999999999993</v>
      </c>
      <c r="F102" s="8" t="s">
        <v>307</v>
      </c>
      <c r="G102" s="7">
        <v>100</v>
      </c>
    </row>
    <row r="103" spans="1:7">
      <c r="A103" s="6" t="s">
        <v>8</v>
      </c>
      <c r="B103" s="6" t="s">
        <v>308</v>
      </c>
      <c r="C103" s="6" t="s">
        <v>309</v>
      </c>
      <c r="D103" s="7">
        <v>18</v>
      </c>
      <c r="E103" s="7">
        <v>89.915999999999997</v>
      </c>
      <c r="F103" s="8" t="s">
        <v>310</v>
      </c>
      <c r="G103" s="7">
        <v>101</v>
      </c>
    </row>
    <row r="104" spans="1:7">
      <c r="A104" s="6" t="s">
        <v>8</v>
      </c>
      <c r="B104" s="6" t="s">
        <v>311</v>
      </c>
      <c r="C104" s="6" t="s">
        <v>312</v>
      </c>
      <c r="D104" s="7">
        <v>120</v>
      </c>
      <c r="E104" s="7">
        <v>89.899000000000001</v>
      </c>
      <c r="F104" s="8" t="s">
        <v>313</v>
      </c>
      <c r="G104" s="7">
        <v>102</v>
      </c>
    </row>
    <row r="105" spans="1:7">
      <c r="A105" s="6" t="s">
        <v>8</v>
      </c>
      <c r="B105" s="6" t="s">
        <v>314</v>
      </c>
      <c r="C105" s="6" t="s">
        <v>315</v>
      </c>
      <c r="D105" s="7">
        <v>89</v>
      </c>
      <c r="E105" s="7">
        <v>89.835999999999999</v>
      </c>
      <c r="F105" s="8" t="s">
        <v>316</v>
      </c>
      <c r="G105" s="7">
        <v>103</v>
      </c>
    </row>
    <row r="106" spans="1:7">
      <c r="A106" s="6" t="s">
        <v>8</v>
      </c>
      <c r="B106" s="6" t="s">
        <v>317</v>
      </c>
      <c r="C106" s="6" t="s">
        <v>318</v>
      </c>
      <c r="D106" s="7">
        <v>128</v>
      </c>
      <c r="E106" s="7">
        <v>89.813999999999993</v>
      </c>
      <c r="F106" s="8" t="s">
        <v>319</v>
      </c>
      <c r="G106" s="7">
        <v>104</v>
      </c>
    </row>
    <row r="107" spans="1:7">
      <c r="A107" s="6" t="s">
        <v>8</v>
      </c>
      <c r="B107" s="6" t="s">
        <v>320</v>
      </c>
      <c r="C107" s="6" t="s">
        <v>321</v>
      </c>
      <c r="D107" s="7">
        <v>64</v>
      </c>
      <c r="E107" s="7">
        <v>89.691999999999993</v>
      </c>
      <c r="F107" s="8" t="s">
        <v>322</v>
      </c>
      <c r="G107" s="7">
        <v>105</v>
      </c>
    </row>
    <row r="108" spans="1:7">
      <c r="A108" s="6" t="s">
        <v>8</v>
      </c>
      <c r="B108" s="6" t="s">
        <v>323</v>
      </c>
      <c r="C108" s="6" t="s">
        <v>324</v>
      </c>
      <c r="D108" s="7">
        <v>27</v>
      </c>
      <c r="E108" s="7">
        <v>89.61</v>
      </c>
      <c r="F108" s="8" t="s">
        <v>325</v>
      </c>
      <c r="G108" s="7">
        <v>106</v>
      </c>
    </row>
    <row r="109" spans="1:7">
      <c r="A109" s="6" t="s">
        <v>8</v>
      </c>
      <c r="B109" s="6" t="s">
        <v>326</v>
      </c>
      <c r="C109" s="6" t="s">
        <v>327</v>
      </c>
      <c r="D109" s="7">
        <v>274</v>
      </c>
      <c r="E109" s="7">
        <v>89.578000000000003</v>
      </c>
      <c r="F109" s="8" t="s">
        <v>328</v>
      </c>
      <c r="G109" s="7">
        <v>107</v>
      </c>
    </row>
    <row r="110" spans="1:7">
      <c r="A110" s="6" t="s">
        <v>8</v>
      </c>
      <c r="B110" s="6" t="s">
        <v>329</v>
      </c>
      <c r="C110" s="6" t="s">
        <v>330</v>
      </c>
      <c r="D110" s="7">
        <v>208</v>
      </c>
      <c r="E110" s="7">
        <v>89.548000000000002</v>
      </c>
      <c r="F110" s="8" t="s">
        <v>331</v>
      </c>
      <c r="G110" s="7">
        <v>108</v>
      </c>
    </row>
    <row r="111" spans="1:7">
      <c r="A111" s="6" t="s">
        <v>8</v>
      </c>
      <c r="B111" s="6" t="s">
        <v>332</v>
      </c>
      <c r="C111" s="6" t="s">
        <v>333</v>
      </c>
      <c r="D111" s="7">
        <v>90</v>
      </c>
      <c r="E111" s="7">
        <v>89.513999999999996</v>
      </c>
      <c r="F111" s="8" t="s">
        <v>334</v>
      </c>
      <c r="G111" s="7">
        <v>109</v>
      </c>
    </row>
    <row r="112" spans="1:7">
      <c r="A112" s="6" t="s">
        <v>8</v>
      </c>
      <c r="B112" s="6" t="s">
        <v>335</v>
      </c>
      <c r="C112" s="6" t="s">
        <v>336</v>
      </c>
      <c r="D112" s="7">
        <v>43</v>
      </c>
      <c r="E112" s="7">
        <v>89.506</v>
      </c>
      <c r="F112" s="8" t="s">
        <v>337</v>
      </c>
      <c r="G112" s="7">
        <v>110</v>
      </c>
    </row>
    <row r="113" spans="1:7">
      <c r="A113" s="6" t="s">
        <v>8</v>
      </c>
      <c r="B113" s="6" t="s">
        <v>338</v>
      </c>
      <c r="C113" s="6" t="s">
        <v>339</v>
      </c>
      <c r="D113" s="7">
        <v>175</v>
      </c>
      <c r="E113" s="7">
        <v>89.454999999999998</v>
      </c>
      <c r="F113" s="8" t="s">
        <v>340</v>
      </c>
      <c r="G113" s="7">
        <v>111</v>
      </c>
    </row>
    <row r="114" spans="1:7">
      <c r="A114" s="6" t="s">
        <v>8</v>
      </c>
      <c r="B114" s="6" t="s">
        <v>341</v>
      </c>
      <c r="C114" s="6" t="s">
        <v>342</v>
      </c>
      <c r="D114" s="7">
        <v>44</v>
      </c>
      <c r="E114" s="7">
        <v>89.319000000000003</v>
      </c>
      <c r="F114" s="8" t="s">
        <v>343</v>
      </c>
      <c r="G114" s="7">
        <v>112</v>
      </c>
    </row>
    <row r="115" spans="1:7">
      <c r="A115" s="6" t="s">
        <v>8</v>
      </c>
      <c r="B115" s="6" t="s">
        <v>344</v>
      </c>
      <c r="C115" s="6" t="s">
        <v>345</v>
      </c>
      <c r="D115" s="7">
        <v>59</v>
      </c>
      <c r="E115" s="7">
        <v>89.162999999999997</v>
      </c>
      <c r="F115" s="8" t="s">
        <v>346</v>
      </c>
      <c r="G115" s="7">
        <v>113</v>
      </c>
    </row>
    <row r="116" spans="1:7">
      <c r="A116" s="6" t="s">
        <v>8</v>
      </c>
      <c r="B116" s="6" t="s">
        <v>347</v>
      </c>
      <c r="C116" s="6" t="s">
        <v>348</v>
      </c>
      <c r="D116" s="7">
        <v>59</v>
      </c>
      <c r="E116" s="7">
        <v>89.111999999999995</v>
      </c>
      <c r="F116" s="8" t="s">
        <v>349</v>
      </c>
      <c r="G116" s="7">
        <v>114</v>
      </c>
    </row>
    <row r="117" spans="1:7">
      <c r="A117" s="6" t="s">
        <v>8</v>
      </c>
      <c r="B117" s="6" t="s">
        <v>350</v>
      </c>
      <c r="C117" s="6" t="s">
        <v>351</v>
      </c>
      <c r="D117" s="7">
        <v>238</v>
      </c>
      <c r="E117" s="7">
        <v>88.825000000000003</v>
      </c>
      <c r="F117" s="8" t="s">
        <v>352</v>
      </c>
      <c r="G117" s="7">
        <v>115</v>
      </c>
    </row>
    <row r="118" spans="1:7">
      <c r="A118" s="6" t="s">
        <v>8</v>
      </c>
      <c r="B118" s="6" t="s">
        <v>353</v>
      </c>
      <c r="C118" s="6" t="s">
        <v>354</v>
      </c>
      <c r="D118" s="7">
        <v>122</v>
      </c>
      <c r="E118" s="7">
        <v>88.778999999999996</v>
      </c>
      <c r="F118" s="8" t="s">
        <v>355</v>
      </c>
      <c r="G118" s="7">
        <v>116</v>
      </c>
    </row>
    <row r="119" spans="1:7">
      <c r="A119" s="6" t="s">
        <v>8</v>
      </c>
      <c r="B119" s="6" t="s">
        <v>356</v>
      </c>
      <c r="C119" s="6" t="s">
        <v>357</v>
      </c>
      <c r="D119" s="7">
        <v>52</v>
      </c>
      <c r="E119" s="7">
        <v>88.72</v>
      </c>
      <c r="F119" s="8" t="s">
        <v>358</v>
      </c>
      <c r="G119" s="7">
        <v>117</v>
      </c>
    </row>
    <row r="120" spans="1:7">
      <c r="A120" s="6" t="s">
        <v>8</v>
      </c>
      <c r="B120" s="6" t="s">
        <v>359</v>
      </c>
      <c r="C120" s="6" t="s">
        <v>360</v>
      </c>
      <c r="D120" s="7">
        <v>215</v>
      </c>
      <c r="E120" s="7">
        <v>88.697000000000003</v>
      </c>
      <c r="F120" s="8" t="s">
        <v>361</v>
      </c>
      <c r="G120" s="7">
        <v>118</v>
      </c>
    </row>
    <row r="121" spans="1:7">
      <c r="A121" s="6" t="s">
        <v>8</v>
      </c>
      <c r="B121" s="6" t="s">
        <v>362</v>
      </c>
      <c r="C121" s="6" t="s">
        <v>363</v>
      </c>
      <c r="D121" s="7">
        <v>60</v>
      </c>
      <c r="E121" s="7">
        <v>88.465999999999994</v>
      </c>
      <c r="F121" s="8" t="s">
        <v>364</v>
      </c>
      <c r="G121" s="7">
        <v>119</v>
      </c>
    </row>
    <row r="122" spans="1:7">
      <c r="A122" s="6" t="s">
        <v>8</v>
      </c>
      <c r="B122" s="6" t="s">
        <v>365</v>
      </c>
      <c r="C122" s="6" t="s">
        <v>366</v>
      </c>
      <c r="D122" s="7">
        <v>68</v>
      </c>
      <c r="E122" s="7">
        <v>88.402000000000001</v>
      </c>
      <c r="F122" s="8" t="s">
        <v>367</v>
      </c>
      <c r="G122" s="7">
        <v>120</v>
      </c>
    </row>
    <row r="123" spans="1:7">
      <c r="A123" s="6" t="s">
        <v>8</v>
      </c>
      <c r="B123" s="6" t="s">
        <v>368</v>
      </c>
      <c r="C123" s="6" t="s">
        <v>369</v>
      </c>
      <c r="D123" s="7">
        <v>39</v>
      </c>
      <c r="E123" s="7">
        <v>88.253</v>
      </c>
      <c r="F123" s="8" t="s">
        <v>370</v>
      </c>
      <c r="G123" s="7">
        <v>121</v>
      </c>
    </row>
    <row r="124" spans="1:7">
      <c r="A124" s="6" t="s">
        <v>8</v>
      </c>
      <c r="B124" s="6" t="s">
        <v>371</v>
      </c>
      <c r="C124" s="6" t="s">
        <v>372</v>
      </c>
      <c r="D124" s="7">
        <v>80</v>
      </c>
      <c r="E124" s="7">
        <v>88.111999999999995</v>
      </c>
      <c r="F124" s="8" t="s">
        <v>373</v>
      </c>
      <c r="G124" s="7">
        <v>122</v>
      </c>
    </row>
    <row r="125" spans="1:7">
      <c r="A125" s="6" t="s">
        <v>8</v>
      </c>
      <c r="B125" s="6" t="s">
        <v>374</v>
      </c>
      <c r="C125" s="6" t="s">
        <v>375</v>
      </c>
      <c r="D125" s="7">
        <v>167</v>
      </c>
      <c r="E125" s="7">
        <v>88.08</v>
      </c>
      <c r="F125" s="8" t="s">
        <v>376</v>
      </c>
      <c r="G125" s="7">
        <v>123</v>
      </c>
    </row>
    <row r="126" spans="1:7">
      <c r="A126" s="6" t="s">
        <v>8</v>
      </c>
      <c r="B126" s="6" t="s">
        <v>377</v>
      </c>
      <c r="C126" s="6" t="s">
        <v>378</v>
      </c>
      <c r="D126" s="7">
        <v>47</v>
      </c>
      <c r="E126" s="7">
        <v>87.992999999999995</v>
      </c>
      <c r="F126" s="8" t="s">
        <v>379</v>
      </c>
      <c r="G126" s="7">
        <v>124</v>
      </c>
    </row>
    <row r="127" spans="1:7">
      <c r="A127" s="6" t="s">
        <v>8</v>
      </c>
      <c r="B127" s="6" t="s">
        <v>380</v>
      </c>
      <c r="C127" s="6" t="s">
        <v>381</v>
      </c>
      <c r="D127" s="7">
        <v>20</v>
      </c>
      <c r="E127" s="7">
        <v>87.23</v>
      </c>
      <c r="F127" s="8" t="s">
        <v>382</v>
      </c>
      <c r="G127" s="7">
        <v>125</v>
      </c>
    </row>
    <row r="128" spans="1:7">
      <c r="A128" s="6" t="s">
        <v>8</v>
      </c>
      <c r="B128" s="6" t="s">
        <v>383</v>
      </c>
      <c r="C128" s="6" t="s">
        <v>384</v>
      </c>
      <c r="D128" s="7">
        <v>173</v>
      </c>
      <c r="E128" s="7">
        <v>86.762</v>
      </c>
      <c r="F128" s="8" t="s">
        <v>385</v>
      </c>
      <c r="G128" s="7">
        <v>126</v>
      </c>
    </row>
    <row r="129" spans="1:7">
      <c r="A129" s="6" t="s">
        <v>8</v>
      </c>
      <c r="B129" s="6" t="s">
        <v>386</v>
      </c>
      <c r="C129" s="6" t="s">
        <v>387</v>
      </c>
      <c r="D129" s="7">
        <v>106</v>
      </c>
      <c r="E129" s="7">
        <v>86.712999999999994</v>
      </c>
      <c r="F129" s="8" t="s">
        <v>388</v>
      </c>
      <c r="G129" s="7">
        <v>127</v>
      </c>
    </row>
    <row r="130" spans="1:7">
      <c r="A130" s="6" t="s">
        <v>8</v>
      </c>
      <c r="B130" s="6" t="s">
        <v>389</v>
      </c>
      <c r="C130" s="6" t="s">
        <v>390</v>
      </c>
      <c r="D130" s="7">
        <v>60</v>
      </c>
      <c r="E130" s="7">
        <v>86.138000000000005</v>
      </c>
      <c r="F130" s="8" t="s">
        <v>391</v>
      </c>
      <c r="G130" s="7">
        <v>128</v>
      </c>
    </row>
    <row r="131" spans="1:7">
      <c r="A131" s="6" t="s">
        <v>8</v>
      </c>
      <c r="B131" s="6" t="s">
        <v>392</v>
      </c>
      <c r="C131" s="6" t="s">
        <v>393</v>
      </c>
      <c r="D131" s="7">
        <v>49</v>
      </c>
      <c r="E131" s="7">
        <v>79.277000000000001</v>
      </c>
      <c r="F131" s="8" t="s">
        <v>394</v>
      </c>
      <c r="G131" s="7">
        <v>129</v>
      </c>
    </row>
  </sheetData>
  <mergeCells count="1">
    <mergeCell ref="A1:G1"/>
  </mergeCells>
  <phoneticPr fontId="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CCB7B-C065-4498-B9FD-06DF1A3A703C}">
  <sheetPr>
    <tabColor rgb="FF92D050"/>
  </sheetPr>
  <dimension ref="A1:G136"/>
  <sheetViews>
    <sheetView workbookViewId="0">
      <selection activeCell="G2" sqref="G2"/>
    </sheetView>
  </sheetViews>
  <sheetFormatPr defaultColWidth="9" defaultRowHeight="15"/>
  <cols>
    <col min="1" max="1" width="26.58203125" style="9" customWidth="1"/>
    <col min="2" max="256" width="9" style="9"/>
    <col min="257" max="257" width="26.58203125" style="9" customWidth="1"/>
    <col min="258" max="512" width="9" style="9"/>
    <col min="513" max="513" width="26.58203125" style="9" customWidth="1"/>
    <col min="514" max="768" width="9" style="9"/>
    <col min="769" max="769" width="26.58203125" style="9" customWidth="1"/>
    <col min="770" max="1024" width="9" style="9"/>
    <col min="1025" max="1025" width="26.58203125" style="9" customWidth="1"/>
    <col min="1026" max="1280" width="9" style="9"/>
    <col min="1281" max="1281" width="26.58203125" style="9" customWidth="1"/>
    <col min="1282" max="1536" width="9" style="9"/>
    <col min="1537" max="1537" width="26.58203125" style="9" customWidth="1"/>
    <col min="1538" max="1792" width="9" style="9"/>
    <col min="1793" max="1793" width="26.58203125" style="9" customWidth="1"/>
    <col min="1794" max="2048" width="9" style="9"/>
    <col min="2049" max="2049" width="26.58203125" style="9" customWidth="1"/>
    <col min="2050" max="2304" width="9" style="9"/>
    <col min="2305" max="2305" width="26.58203125" style="9" customWidth="1"/>
    <col min="2306" max="2560" width="9" style="9"/>
    <col min="2561" max="2561" width="26.58203125" style="9" customWidth="1"/>
    <col min="2562" max="2816" width="9" style="9"/>
    <col min="2817" max="2817" width="26.58203125" style="9" customWidth="1"/>
    <col min="2818" max="3072" width="9" style="9"/>
    <col min="3073" max="3073" width="26.58203125" style="9" customWidth="1"/>
    <col min="3074" max="3328" width="9" style="9"/>
    <col min="3329" max="3329" width="26.58203125" style="9" customWidth="1"/>
    <col min="3330" max="3584" width="9" style="9"/>
    <col min="3585" max="3585" width="26.58203125" style="9" customWidth="1"/>
    <col min="3586" max="3840" width="9" style="9"/>
    <col min="3841" max="3841" width="26.58203125" style="9" customWidth="1"/>
    <col min="3842" max="4096" width="9" style="9"/>
    <col min="4097" max="4097" width="26.58203125" style="9" customWidth="1"/>
    <col min="4098" max="4352" width="9" style="9"/>
    <col min="4353" max="4353" width="26.58203125" style="9" customWidth="1"/>
    <col min="4354" max="4608" width="9" style="9"/>
    <col min="4609" max="4609" width="26.58203125" style="9" customWidth="1"/>
    <col min="4610" max="4864" width="9" style="9"/>
    <col min="4865" max="4865" width="26.58203125" style="9" customWidth="1"/>
    <col min="4866" max="5120" width="9" style="9"/>
    <col min="5121" max="5121" width="26.58203125" style="9" customWidth="1"/>
    <col min="5122" max="5376" width="9" style="9"/>
    <col min="5377" max="5377" width="26.58203125" style="9" customWidth="1"/>
    <col min="5378" max="5632" width="9" style="9"/>
    <col min="5633" max="5633" width="26.58203125" style="9" customWidth="1"/>
    <col min="5634" max="5888" width="9" style="9"/>
    <col min="5889" max="5889" width="26.58203125" style="9" customWidth="1"/>
    <col min="5890" max="6144" width="9" style="9"/>
    <col min="6145" max="6145" width="26.58203125" style="9" customWidth="1"/>
    <col min="6146" max="6400" width="9" style="9"/>
    <col min="6401" max="6401" width="26.58203125" style="9" customWidth="1"/>
    <col min="6402" max="6656" width="9" style="9"/>
    <col min="6657" max="6657" width="26.58203125" style="9" customWidth="1"/>
    <col min="6658" max="6912" width="9" style="9"/>
    <col min="6913" max="6913" width="26.58203125" style="9" customWidth="1"/>
    <col min="6914" max="7168" width="9" style="9"/>
    <col min="7169" max="7169" width="26.58203125" style="9" customWidth="1"/>
    <col min="7170" max="7424" width="9" style="9"/>
    <col min="7425" max="7425" width="26.58203125" style="9" customWidth="1"/>
    <col min="7426" max="7680" width="9" style="9"/>
    <col min="7681" max="7681" width="26.58203125" style="9" customWidth="1"/>
    <col min="7682" max="7936" width="9" style="9"/>
    <col min="7937" max="7937" width="26.58203125" style="9" customWidth="1"/>
    <col min="7938" max="8192" width="9" style="9"/>
    <col min="8193" max="8193" width="26.58203125" style="9" customWidth="1"/>
    <col min="8194" max="8448" width="9" style="9"/>
    <col min="8449" max="8449" width="26.58203125" style="9" customWidth="1"/>
    <col min="8450" max="8704" width="9" style="9"/>
    <col min="8705" max="8705" width="26.58203125" style="9" customWidth="1"/>
    <col min="8706" max="8960" width="9" style="9"/>
    <col min="8961" max="8961" width="26.58203125" style="9" customWidth="1"/>
    <col min="8962" max="9216" width="9" style="9"/>
    <col min="9217" max="9217" width="26.58203125" style="9" customWidth="1"/>
    <col min="9218" max="9472" width="9" style="9"/>
    <col min="9473" max="9473" width="26.58203125" style="9" customWidth="1"/>
    <col min="9474" max="9728" width="9" style="9"/>
    <col min="9729" max="9729" width="26.58203125" style="9" customWidth="1"/>
    <col min="9730" max="9984" width="9" style="9"/>
    <col min="9985" max="9985" width="26.58203125" style="9" customWidth="1"/>
    <col min="9986" max="10240" width="9" style="9"/>
    <col min="10241" max="10241" width="26.58203125" style="9" customWidth="1"/>
    <col min="10242" max="10496" width="9" style="9"/>
    <col min="10497" max="10497" width="26.58203125" style="9" customWidth="1"/>
    <col min="10498" max="10752" width="9" style="9"/>
    <col min="10753" max="10753" width="26.58203125" style="9" customWidth="1"/>
    <col min="10754" max="11008" width="9" style="9"/>
    <col min="11009" max="11009" width="26.58203125" style="9" customWidth="1"/>
    <col min="11010" max="11264" width="9" style="9"/>
    <col min="11265" max="11265" width="26.58203125" style="9" customWidth="1"/>
    <col min="11266" max="11520" width="9" style="9"/>
    <col min="11521" max="11521" width="26.58203125" style="9" customWidth="1"/>
    <col min="11522" max="11776" width="9" style="9"/>
    <col min="11777" max="11777" width="26.58203125" style="9" customWidth="1"/>
    <col min="11778" max="12032" width="9" style="9"/>
    <col min="12033" max="12033" width="26.58203125" style="9" customWidth="1"/>
    <col min="12034" max="12288" width="9" style="9"/>
    <col min="12289" max="12289" width="26.58203125" style="9" customWidth="1"/>
    <col min="12290" max="12544" width="9" style="9"/>
    <col min="12545" max="12545" width="26.58203125" style="9" customWidth="1"/>
    <col min="12546" max="12800" width="9" style="9"/>
    <col min="12801" max="12801" width="26.58203125" style="9" customWidth="1"/>
    <col min="12802" max="13056" width="9" style="9"/>
    <col min="13057" max="13057" width="26.58203125" style="9" customWidth="1"/>
    <col min="13058" max="13312" width="9" style="9"/>
    <col min="13313" max="13313" width="26.58203125" style="9" customWidth="1"/>
    <col min="13314" max="13568" width="9" style="9"/>
    <col min="13569" max="13569" width="26.58203125" style="9" customWidth="1"/>
    <col min="13570" max="13824" width="9" style="9"/>
    <col min="13825" max="13825" width="26.58203125" style="9" customWidth="1"/>
    <col min="13826" max="14080" width="9" style="9"/>
    <col min="14081" max="14081" width="26.58203125" style="9" customWidth="1"/>
    <col min="14082" max="14336" width="9" style="9"/>
    <col min="14337" max="14337" width="26.58203125" style="9" customWidth="1"/>
    <col min="14338" max="14592" width="9" style="9"/>
    <col min="14593" max="14593" width="26.58203125" style="9" customWidth="1"/>
    <col min="14594" max="14848" width="9" style="9"/>
    <col min="14849" max="14849" width="26.58203125" style="9" customWidth="1"/>
    <col min="14850" max="15104" width="9" style="9"/>
    <col min="15105" max="15105" width="26.58203125" style="9" customWidth="1"/>
    <col min="15106" max="15360" width="9" style="9"/>
    <col min="15361" max="15361" width="26.58203125" style="9" customWidth="1"/>
    <col min="15362" max="15616" width="9" style="9"/>
    <col min="15617" max="15617" width="26.58203125" style="9" customWidth="1"/>
    <col min="15618" max="15872" width="9" style="9"/>
    <col min="15873" max="15873" width="26.58203125" style="9" customWidth="1"/>
    <col min="15874" max="16128" width="9" style="9"/>
    <col min="16129" max="16129" width="26.58203125" style="9" customWidth="1"/>
    <col min="16130" max="16384" width="9" style="9"/>
  </cols>
  <sheetData>
    <row r="1" spans="1:7" ht="26.25" customHeight="1">
      <c r="A1" s="247" t="s">
        <v>395</v>
      </c>
      <c r="B1" s="247"/>
      <c r="C1" s="247"/>
      <c r="D1" s="247"/>
      <c r="E1" s="247"/>
      <c r="F1" s="247"/>
      <c r="G1" s="247"/>
    </row>
    <row r="2" spans="1:7">
      <c r="A2" s="2" t="s">
        <v>1</v>
      </c>
      <c r="B2" s="2" t="s">
        <v>396</v>
      </c>
      <c r="C2" s="2" t="s">
        <v>3</v>
      </c>
      <c r="D2" s="3" t="s">
        <v>397</v>
      </c>
      <c r="E2" s="4" t="s">
        <v>398</v>
      </c>
      <c r="F2" s="5" t="s">
        <v>6</v>
      </c>
      <c r="G2" s="5" t="s">
        <v>7</v>
      </c>
    </row>
    <row r="3" spans="1:7" ht="12.75" customHeight="1">
      <c r="A3" s="10" t="s">
        <v>8</v>
      </c>
      <c r="B3" s="11" t="s">
        <v>111</v>
      </c>
      <c r="C3" s="11" t="s">
        <v>112</v>
      </c>
      <c r="D3" s="12">
        <v>28</v>
      </c>
      <c r="E3" s="12">
        <v>92.924999999999997</v>
      </c>
      <c r="F3" s="13">
        <v>5</v>
      </c>
      <c r="G3" s="12">
        <v>1</v>
      </c>
    </row>
    <row r="4" spans="1:7" ht="12.75" customHeight="1">
      <c r="A4" s="10" t="s">
        <v>8</v>
      </c>
      <c r="B4" s="11" t="s">
        <v>42</v>
      </c>
      <c r="C4" s="11" t="s">
        <v>43</v>
      </c>
      <c r="D4" s="12">
        <v>53</v>
      </c>
      <c r="E4" s="12">
        <v>92.781999999999996</v>
      </c>
      <c r="F4" s="13">
        <v>20</v>
      </c>
      <c r="G4" s="12">
        <v>2</v>
      </c>
    </row>
    <row r="5" spans="1:7">
      <c r="A5" s="10" t="s">
        <v>8</v>
      </c>
      <c r="B5" s="11" t="s">
        <v>12</v>
      </c>
      <c r="C5" s="11" t="s">
        <v>13</v>
      </c>
      <c r="D5" s="12">
        <v>36</v>
      </c>
      <c r="E5" s="12">
        <v>92.742999999999995</v>
      </c>
      <c r="F5" s="13">
        <v>22</v>
      </c>
      <c r="G5" s="12">
        <v>3</v>
      </c>
    </row>
    <row r="6" spans="1:7">
      <c r="A6" s="10" t="s">
        <v>8</v>
      </c>
      <c r="B6" s="11" t="s">
        <v>399</v>
      </c>
      <c r="C6" s="11" t="s">
        <v>400</v>
      </c>
      <c r="D6" s="12">
        <v>229</v>
      </c>
      <c r="E6" s="12">
        <v>92.641000000000005</v>
      </c>
      <c r="F6" s="13">
        <v>33</v>
      </c>
      <c r="G6" s="12">
        <v>4</v>
      </c>
    </row>
    <row r="7" spans="1:7">
      <c r="A7" s="10" t="s">
        <v>8</v>
      </c>
      <c r="B7" s="11" t="s">
        <v>237</v>
      </c>
      <c r="C7" s="11" t="s">
        <v>238</v>
      </c>
      <c r="D7" s="12">
        <v>177</v>
      </c>
      <c r="E7" s="12">
        <v>92.527000000000001</v>
      </c>
      <c r="F7" s="13">
        <v>51</v>
      </c>
      <c r="G7" s="12">
        <v>5</v>
      </c>
    </row>
    <row r="8" spans="1:7">
      <c r="A8" s="10" t="s">
        <v>8</v>
      </c>
      <c r="B8" s="11" t="s">
        <v>147</v>
      </c>
      <c r="C8" s="11" t="s">
        <v>148</v>
      </c>
      <c r="D8" s="12">
        <v>26</v>
      </c>
      <c r="E8" s="12">
        <v>92.436000000000007</v>
      </c>
      <c r="F8" s="13">
        <v>67</v>
      </c>
      <c r="G8" s="12">
        <v>6</v>
      </c>
    </row>
    <row r="9" spans="1:7">
      <c r="A9" s="10" t="s">
        <v>8</v>
      </c>
      <c r="B9" s="11" t="s">
        <v>45</v>
      </c>
      <c r="C9" s="11" t="s">
        <v>46</v>
      </c>
      <c r="D9" s="12">
        <v>74</v>
      </c>
      <c r="E9" s="12">
        <v>92.370999999999995</v>
      </c>
      <c r="F9" s="13">
        <v>79</v>
      </c>
      <c r="G9" s="12">
        <v>7</v>
      </c>
    </row>
    <row r="10" spans="1:7">
      <c r="A10" s="10" t="s">
        <v>8</v>
      </c>
      <c r="B10" s="11" t="s">
        <v>21</v>
      </c>
      <c r="C10" s="11" t="s">
        <v>22</v>
      </c>
      <c r="D10" s="12">
        <v>201</v>
      </c>
      <c r="E10" s="12">
        <v>92.328000000000003</v>
      </c>
      <c r="F10" s="13">
        <v>88</v>
      </c>
      <c r="G10" s="12">
        <v>8</v>
      </c>
    </row>
    <row r="11" spans="1:7">
      <c r="A11" s="10" t="s">
        <v>8</v>
      </c>
      <c r="B11" s="11" t="s">
        <v>60</v>
      </c>
      <c r="C11" s="11" t="s">
        <v>61</v>
      </c>
      <c r="D11" s="12">
        <v>238</v>
      </c>
      <c r="E11" s="12">
        <v>92.284999999999997</v>
      </c>
      <c r="F11" s="13">
        <v>99</v>
      </c>
      <c r="G11" s="12">
        <v>9</v>
      </c>
    </row>
    <row r="12" spans="1:7">
      <c r="A12" s="10" t="s">
        <v>8</v>
      </c>
      <c r="B12" s="11" t="s">
        <v>401</v>
      </c>
      <c r="C12" s="11" t="s">
        <v>402</v>
      </c>
      <c r="D12" s="12">
        <v>18</v>
      </c>
      <c r="E12" s="12">
        <v>92.265000000000001</v>
      </c>
      <c r="F12" s="13">
        <v>105</v>
      </c>
      <c r="G12" s="12">
        <v>10</v>
      </c>
    </row>
    <row r="13" spans="1:7">
      <c r="A13" s="10" t="s">
        <v>8</v>
      </c>
      <c r="B13" s="11" t="s">
        <v>210</v>
      </c>
      <c r="C13" s="11" t="s">
        <v>211</v>
      </c>
      <c r="D13" s="12">
        <v>103</v>
      </c>
      <c r="E13" s="12">
        <v>92.248000000000005</v>
      </c>
      <c r="F13" s="13">
        <v>112</v>
      </c>
      <c r="G13" s="12">
        <v>11</v>
      </c>
    </row>
    <row r="14" spans="1:7">
      <c r="A14" s="10" t="s">
        <v>8</v>
      </c>
      <c r="B14" s="11" t="s">
        <v>403</v>
      </c>
      <c r="C14" s="11" t="s">
        <v>404</v>
      </c>
      <c r="D14" s="12">
        <v>60</v>
      </c>
      <c r="E14" s="12">
        <v>92.218000000000004</v>
      </c>
      <c r="F14" s="13">
        <v>121</v>
      </c>
      <c r="G14" s="12">
        <v>12</v>
      </c>
    </row>
    <row r="15" spans="1:7">
      <c r="A15" s="10" t="s">
        <v>8</v>
      </c>
      <c r="B15" s="11" t="s">
        <v>75</v>
      </c>
      <c r="C15" s="11" t="s">
        <v>76</v>
      </c>
      <c r="D15" s="12">
        <v>90</v>
      </c>
      <c r="E15" s="12">
        <v>92.126999999999995</v>
      </c>
      <c r="F15" s="13">
        <v>152</v>
      </c>
      <c r="G15" s="12">
        <v>13</v>
      </c>
    </row>
    <row r="16" spans="1:7">
      <c r="A16" s="10" t="s">
        <v>8</v>
      </c>
      <c r="B16" s="11" t="s">
        <v>48</v>
      </c>
      <c r="C16" s="11" t="s">
        <v>49</v>
      </c>
      <c r="D16" s="12">
        <v>155</v>
      </c>
      <c r="E16" s="12">
        <v>92.034000000000006</v>
      </c>
      <c r="F16" s="13">
        <v>182</v>
      </c>
      <c r="G16" s="12">
        <v>14</v>
      </c>
    </row>
    <row r="17" spans="1:7">
      <c r="A17" s="10" t="s">
        <v>8</v>
      </c>
      <c r="B17" s="11" t="s">
        <v>405</v>
      </c>
      <c r="C17" s="11" t="s">
        <v>406</v>
      </c>
      <c r="D17" s="12">
        <v>60</v>
      </c>
      <c r="E17" s="12">
        <v>92.013000000000005</v>
      </c>
      <c r="F17" s="13">
        <v>189</v>
      </c>
      <c r="G17" s="12">
        <v>15</v>
      </c>
    </row>
    <row r="18" spans="1:7">
      <c r="A18" s="10" t="s">
        <v>8</v>
      </c>
      <c r="B18" s="11" t="s">
        <v>407</v>
      </c>
      <c r="C18" s="11" t="s">
        <v>408</v>
      </c>
      <c r="D18" s="12">
        <v>86</v>
      </c>
      <c r="E18" s="12">
        <v>91.977000000000004</v>
      </c>
      <c r="F18" s="13">
        <v>195</v>
      </c>
      <c r="G18" s="12">
        <v>16</v>
      </c>
    </row>
    <row r="19" spans="1:7">
      <c r="A19" s="10" t="s">
        <v>8</v>
      </c>
      <c r="B19" s="11" t="s">
        <v>362</v>
      </c>
      <c r="C19" s="11" t="s">
        <v>363</v>
      </c>
      <c r="D19" s="12">
        <v>40</v>
      </c>
      <c r="E19" s="12">
        <v>91.953999999999994</v>
      </c>
      <c r="F19" s="13">
        <v>203</v>
      </c>
      <c r="G19" s="12">
        <v>17</v>
      </c>
    </row>
    <row r="20" spans="1:7">
      <c r="A20" s="10" t="s">
        <v>8</v>
      </c>
      <c r="B20" s="11" t="s">
        <v>99</v>
      </c>
      <c r="C20" s="11" t="s">
        <v>100</v>
      </c>
      <c r="D20" s="12">
        <v>151</v>
      </c>
      <c r="E20" s="12">
        <v>91.953000000000003</v>
      </c>
      <c r="F20" s="13">
        <v>205</v>
      </c>
      <c r="G20" s="12">
        <v>18</v>
      </c>
    </row>
    <row r="21" spans="1:7">
      <c r="A21" s="10" t="s">
        <v>8</v>
      </c>
      <c r="B21" s="11" t="s">
        <v>141</v>
      </c>
      <c r="C21" s="11" t="s">
        <v>142</v>
      </c>
      <c r="D21" s="12">
        <v>59</v>
      </c>
      <c r="E21" s="12">
        <v>91.897999999999996</v>
      </c>
      <c r="F21" s="13">
        <v>228</v>
      </c>
      <c r="G21" s="12">
        <v>19</v>
      </c>
    </row>
    <row r="22" spans="1:7">
      <c r="A22" s="10" t="s">
        <v>8</v>
      </c>
      <c r="B22" s="11" t="s">
        <v>138</v>
      </c>
      <c r="C22" s="11" t="s">
        <v>139</v>
      </c>
      <c r="D22" s="12">
        <v>106</v>
      </c>
      <c r="E22" s="12">
        <v>91.852999999999994</v>
      </c>
      <c r="F22" s="13">
        <v>245</v>
      </c>
      <c r="G22" s="12">
        <v>20</v>
      </c>
    </row>
    <row r="23" spans="1:7">
      <c r="A23" s="10" t="s">
        <v>8</v>
      </c>
      <c r="B23" s="11" t="s">
        <v>409</v>
      </c>
      <c r="C23" s="11" t="s">
        <v>410</v>
      </c>
      <c r="D23" s="12">
        <v>160</v>
      </c>
      <c r="E23" s="12">
        <v>91.814999999999998</v>
      </c>
      <c r="F23" s="13">
        <v>256</v>
      </c>
      <c r="G23" s="12">
        <v>21</v>
      </c>
    </row>
    <row r="24" spans="1:7">
      <c r="A24" s="10" t="s">
        <v>8</v>
      </c>
      <c r="B24" s="11" t="s">
        <v>314</v>
      </c>
      <c r="C24" s="11" t="s">
        <v>315</v>
      </c>
      <c r="D24" s="12">
        <v>17</v>
      </c>
      <c r="E24" s="12">
        <v>91.813999999999993</v>
      </c>
      <c r="F24" s="13">
        <v>257</v>
      </c>
      <c r="G24" s="12">
        <v>22</v>
      </c>
    </row>
    <row r="25" spans="1:7">
      <c r="A25" s="10" t="s">
        <v>8</v>
      </c>
      <c r="B25" s="11" t="s">
        <v>171</v>
      </c>
      <c r="C25" s="11" t="s">
        <v>172</v>
      </c>
      <c r="D25" s="12">
        <v>48</v>
      </c>
      <c r="E25" s="12">
        <v>91.781999999999996</v>
      </c>
      <c r="F25" s="13">
        <v>271</v>
      </c>
      <c r="G25" s="12">
        <v>23</v>
      </c>
    </row>
    <row r="26" spans="1:7">
      <c r="A26" s="10" t="s">
        <v>8</v>
      </c>
      <c r="B26" s="11" t="s">
        <v>186</v>
      </c>
      <c r="C26" s="11" t="s">
        <v>187</v>
      </c>
      <c r="D26" s="12">
        <v>43</v>
      </c>
      <c r="E26" s="12">
        <v>91.754999999999995</v>
      </c>
      <c r="F26" s="13">
        <v>277</v>
      </c>
      <c r="G26" s="12">
        <v>24</v>
      </c>
    </row>
    <row r="27" spans="1:7">
      <c r="A27" s="10" t="s">
        <v>8</v>
      </c>
      <c r="B27" s="11" t="s">
        <v>264</v>
      </c>
      <c r="C27" s="11" t="s">
        <v>265</v>
      </c>
      <c r="D27" s="12">
        <v>25</v>
      </c>
      <c r="E27" s="12">
        <v>91.712000000000003</v>
      </c>
      <c r="F27" s="13">
        <v>291</v>
      </c>
      <c r="G27" s="12">
        <v>25</v>
      </c>
    </row>
    <row r="28" spans="1:7">
      <c r="A28" s="10" t="s">
        <v>8</v>
      </c>
      <c r="B28" s="11" t="s">
        <v>36</v>
      </c>
      <c r="C28" s="11" t="s">
        <v>37</v>
      </c>
      <c r="D28" s="12">
        <v>25</v>
      </c>
      <c r="E28" s="12">
        <v>91.683000000000007</v>
      </c>
      <c r="F28" s="13">
        <v>303</v>
      </c>
      <c r="G28" s="12">
        <v>26</v>
      </c>
    </row>
    <row r="29" spans="1:7">
      <c r="A29" s="10" t="s">
        <v>8</v>
      </c>
      <c r="B29" s="11" t="s">
        <v>216</v>
      </c>
      <c r="C29" s="11" t="s">
        <v>217</v>
      </c>
      <c r="D29" s="12">
        <v>71</v>
      </c>
      <c r="E29" s="12">
        <v>91.662000000000006</v>
      </c>
      <c r="F29" s="13">
        <v>315</v>
      </c>
      <c r="G29" s="12">
        <v>27</v>
      </c>
    </row>
    <row r="30" spans="1:7">
      <c r="A30" s="10" t="s">
        <v>8</v>
      </c>
      <c r="B30" s="11" t="s">
        <v>108</v>
      </c>
      <c r="C30" s="11" t="s">
        <v>109</v>
      </c>
      <c r="D30" s="12">
        <v>177</v>
      </c>
      <c r="E30" s="12">
        <v>91.637</v>
      </c>
      <c r="F30" s="13">
        <v>325</v>
      </c>
      <c r="G30" s="12">
        <v>28</v>
      </c>
    </row>
    <row r="31" spans="1:7">
      <c r="A31" s="10" t="s">
        <v>8</v>
      </c>
      <c r="B31" s="11" t="s">
        <v>344</v>
      </c>
      <c r="C31" s="11" t="s">
        <v>345</v>
      </c>
      <c r="D31" s="12">
        <v>91</v>
      </c>
      <c r="E31" s="12">
        <v>91.634</v>
      </c>
      <c r="F31" s="13">
        <v>328</v>
      </c>
      <c r="G31" s="12">
        <v>29</v>
      </c>
    </row>
    <row r="32" spans="1:7">
      <c r="A32" s="10" t="s">
        <v>8</v>
      </c>
      <c r="B32" s="11" t="s">
        <v>411</v>
      </c>
      <c r="C32" s="11" t="s">
        <v>412</v>
      </c>
      <c r="D32" s="12">
        <v>179</v>
      </c>
      <c r="E32" s="12">
        <v>91.528000000000006</v>
      </c>
      <c r="F32" s="13">
        <v>376</v>
      </c>
      <c r="G32" s="12">
        <v>30</v>
      </c>
    </row>
    <row r="33" spans="1:7">
      <c r="A33" s="10" t="s">
        <v>8</v>
      </c>
      <c r="B33" s="11" t="s">
        <v>78</v>
      </c>
      <c r="C33" s="11" t="s">
        <v>79</v>
      </c>
      <c r="D33" s="12">
        <v>238</v>
      </c>
      <c r="E33" s="12">
        <v>91.52</v>
      </c>
      <c r="F33" s="13">
        <v>380</v>
      </c>
      <c r="G33" s="12">
        <v>31</v>
      </c>
    </row>
    <row r="34" spans="1:7">
      <c r="A34" s="10" t="s">
        <v>8</v>
      </c>
      <c r="B34" s="11" t="s">
        <v>30</v>
      </c>
      <c r="C34" s="11" t="s">
        <v>31</v>
      </c>
      <c r="D34" s="12">
        <v>107</v>
      </c>
      <c r="E34" s="12">
        <v>91.516999999999996</v>
      </c>
      <c r="F34" s="13">
        <v>382</v>
      </c>
      <c r="G34" s="12">
        <v>32</v>
      </c>
    </row>
    <row r="35" spans="1:7">
      <c r="A35" s="10" t="s">
        <v>8</v>
      </c>
      <c r="B35" s="11" t="s">
        <v>231</v>
      </c>
      <c r="C35" s="11" t="s">
        <v>232</v>
      </c>
      <c r="D35" s="12">
        <v>52</v>
      </c>
      <c r="E35" s="12">
        <v>91.497</v>
      </c>
      <c r="F35" s="13">
        <v>387</v>
      </c>
      <c r="G35" s="12">
        <v>33</v>
      </c>
    </row>
    <row r="36" spans="1:7">
      <c r="A36" s="10" t="s">
        <v>8</v>
      </c>
      <c r="B36" s="11" t="s">
        <v>413</v>
      </c>
      <c r="C36" s="11" t="s">
        <v>414</v>
      </c>
      <c r="D36" s="12">
        <v>240</v>
      </c>
      <c r="E36" s="12">
        <v>91.492999999999995</v>
      </c>
      <c r="F36" s="13">
        <v>389</v>
      </c>
      <c r="G36" s="12">
        <v>34</v>
      </c>
    </row>
    <row r="37" spans="1:7">
      <c r="A37" s="10" t="s">
        <v>8</v>
      </c>
      <c r="B37" s="11" t="s">
        <v>90</v>
      </c>
      <c r="C37" s="11" t="s">
        <v>91</v>
      </c>
      <c r="D37" s="12">
        <v>236</v>
      </c>
      <c r="E37" s="12">
        <v>91.477000000000004</v>
      </c>
      <c r="F37" s="13">
        <v>392</v>
      </c>
      <c r="G37" s="12">
        <v>35</v>
      </c>
    </row>
    <row r="38" spans="1:7">
      <c r="A38" s="10" t="s">
        <v>8</v>
      </c>
      <c r="B38" s="11" t="s">
        <v>359</v>
      </c>
      <c r="C38" s="11" t="s">
        <v>360</v>
      </c>
      <c r="D38" s="12">
        <v>74</v>
      </c>
      <c r="E38" s="12">
        <v>91.462999999999994</v>
      </c>
      <c r="F38" s="13">
        <v>399</v>
      </c>
      <c r="G38" s="12">
        <v>36</v>
      </c>
    </row>
    <row r="39" spans="1:7">
      <c r="A39" s="10" t="s">
        <v>8</v>
      </c>
      <c r="B39" s="11" t="s">
        <v>54</v>
      </c>
      <c r="C39" s="11" t="s">
        <v>55</v>
      </c>
      <c r="D39" s="12">
        <v>132</v>
      </c>
      <c r="E39" s="12">
        <v>91.441000000000003</v>
      </c>
      <c r="F39" s="13">
        <v>404</v>
      </c>
      <c r="G39" s="12">
        <v>37</v>
      </c>
    </row>
    <row r="40" spans="1:7">
      <c r="A40" s="10" t="s">
        <v>8</v>
      </c>
      <c r="B40" s="11" t="s">
        <v>415</v>
      </c>
      <c r="C40" s="11" t="s">
        <v>416</v>
      </c>
      <c r="D40" s="12">
        <v>23</v>
      </c>
      <c r="E40" s="12">
        <v>91.433000000000007</v>
      </c>
      <c r="F40" s="13">
        <v>411</v>
      </c>
      <c r="G40" s="12">
        <v>38</v>
      </c>
    </row>
    <row r="41" spans="1:7">
      <c r="A41" s="10" t="s">
        <v>8</v>
      </c>
      <c r="B41" s="11" t="s">
        <v>285</v>
      </c>
      <c r="C41" s="11" t="s">
        <v>286</v>
      </c>
      <c r="D41" s="12">
        <v>63</v>
      </c>
      <c r="E41" s="12">
        <v>91.42</v>
      </c>
      <c r="F41" s="13">
        <v>414</v>
      </c>
      <c r="G41" s="12">
        <v>39</v>
      </c>
    </row>
    <row r="42" spans="1:7">
      <c r="A42" s="10" t="s">
        <v>8</v>
      </c>
      <c r="B42" s="11" t="s">
        <v>417</v>
      </c>
      <c r="C42" s="11" t="s">
        <v>418</v>
      </c>
      <c r="D42" s="12">
        <v>100</v>
      </c>
      <c r="E42" s="12">
        <v>91.384</v>
      </c>
      <c r="F42" s="13">
        <v>430</v>
      </c>
      <c r="G42" s="12">
        <v>40</v>
      </c>
    </row>
    <row r="43" spans="1:7">
      <c r="A43" s="10" t="s">
        <v>8</v>
      </c>
      <c r="B43" s="11" t="s">
        <v>282</v>
      </c>
      <c r="C43" s="11" t="s">
        <v>283</v>
      </c>
      <c r="D43" s="12">
        <v>120</v>
      </c>
      <c r="E43" s="12">
        <v>91.347999999999999</v>
      </c>
      <c r="F43" s="13">
        <v>443</v>
      </c>
      <c r="G43" s="12">
        <v>41</v>
      </c>
    </row>
    <row r="44" spans="1:7">
      <c r="A44" s="10" t="s">
        <v>8</v>
      </c>
      <c r="B44" s="11" t="s">
        <v>234</v>
      </c>
      <c r="C44" s="11" t="s">
        <v>235</v>
      </c>
      <c r="D44" s="12">
        <v>202</v>
      </c>
      <c r="E44" s="12">
        <v>91.296999999999997</v>
      </c>
      <c r="F44" s="13">
        <v>458</v>
      </c>
      <c r="G44" s="12">
        <v>42</v>
      </c>
    </row>
    <row r="45" spans="1:7">
      <c r="A45" s="10" t="s">
        <v>8</v>
      </c>
      <c r="B45" s="11" t="s">
        <v>258</v>
      </c>
      <c r="C45" s="11" t="s">
        <v>259</v>
      </c>
      <c r="D45" s="12">
        <v>159</v>
      </c>
      <c r="E45" s="12">
        <v>91.233999999999995</v>
      </c>
      <c r="F45" s="13">
        <v>485</v>
      </c>
      <c r="G45" s="12">
        <v>43</v>
      </c>
    </row>
    <row r="46" spans="1:7">
      <c r="A46" s="10" t="s">
        <v>8</v>
      </c>
      <c r="B46" s="11" t="s">
        <v>419</v>
      </c>
      <c r="C46" s="11" t="s">
        <v>420</v>
      </c>
      <c r="D46" s="12">
        <v>125</v>
      </c>
      <c r="E46" s="12">
        <v>91.233999999999995</v>
      </c>
      <c r="F46" s="13">
        <v>485</v>
      </c>
      <c r="G46" s="12">
        <v>43</v>
      </c>
    </row>
    <row r="47" spans="1:7">
      <c r="A47" s="10" t="s">
        <v>8</v>
      </c>
      <c r="B47" s="11" t="s">
        <v>135</v>
      </c>
      <c r="C47" s="11" t="s">
        <v>136</v>
      </c>
      <c r="D47" s="12">
        <v>138</v>
      </c>
      <c r="E47" s="12">
        <v>91.188000000000002</v>
      </c>
      <c r="F47" s="13">
        <v>501</v>
      </c>
      <c r="G47" s="12">
        <v>45</v>
      </c>
    </row>
    <row r="48" spans="1:7">
      <c r="A48" s="10" t="s">
        <v>8</v>
      </c>
      <c r="B48" s="11" t="s">
        <v>87</v>
      </c>
      <c r="C48" s="11" t="s">
        <v>88</v>
      </c>
      <c r="D48" s="12">
        <v>59</v>
      </c>
      <c r="E48" s="12">
        <v>91.168000000000006</v>
      </c>
      <c r="F48" s="13">
        <v>509</v>
      </c>
      <c r="G48" s="12">
        <v>46</v>
      </c>
    </row>
    <row r="49" spans="1:7">
      <c r="A49" s="10" t="s">
        <v>8</v>
      </c>
      <c r="B49" s="11" t="s">
        <v>63</v>
      </c>
      <c r="C49" s="11" t="s">
        <v>64</v>
      </c>
      <c r="D49" s="12">
        <v>142</v>
      </c>
      <c r="E49" s="12">
        <v>91.155000000000001</v>
      </c>
      <c r="F49" s="13">
        <v>513</v>
      </c>
      <c r="G49" s="12">
        <v>47</v>
      </c>
    </row>
    <row r="50" spans="1:7">
      <c r="A50" s="10" t="s">
        <v>8</v>
      </c>
      <c r="B50" s="11" t="s">
        <v>421</v>
      </c>
      <c r="C50" s="11" t="s">
        <v>422</v>
      </c>
      <c r="D50" s="12">
        <v>82</v>
      </c>
      <c r="E50" s="12">
        <v>91.143000000000001</v>
      </c>
      <c r="F50" s="13">
        <v>521</v>
      </c>
      <c r="G50" s="12">
        <v>48</v>
      </c>
    </row>
    <row r="51" spans="1:7">
      <c r="A51" s="10" t="s">
        <v>8</v>
      </c>
      <c r="B51" s="11" t="s">
        <v>423</v>
      </c>
      <c r="C51" s="11" t="s">
        <v>424</v>
      </c>
      <c r="D51" s="12">
        <v>95</v>
      </c>
      <c r="E51" s="12">
        <v>91.141000000000005</v>
      </c>
      <c r="F51" s="13">
        <v>522</v>
      </c>
      <c r="G51" s="12">
        <v>49</v>
      </c>
    </row>
    <row r="52" spans="1:7">
      <c r="A52" s="10" t="s">
        <v>8</v>
      </c>
      <c r="B52" s="11" t="s">
        <v>425</v>
      </c>
      <c r="C52" s="11" t="s">
        <v>426</v>
      </c>
      <c r="D52" s="12">
        <v>53</v>
      </c>
      <c r="E52" s="12">
        <v>91.135999999999996</v>
      </c>
      <c r="F52" s="13">
        <v>527</v>
      </c>
      <c r="G52" s="12">
        <v>50</v>
      </c>
    </row>
    <row r="53" spans="1:7">
      <c r="A53" s="10" t="s">
        <v>8</v>
      </c>
      <c r="B53" s="11" t="s">
        <v>392</v>
      </c>
      <c r="C53" s="11" t="s">
        <v>393</v>
      </c>
      <c r="D53" s="12">
        <v>188</v>
      </c>
      <c r="E53" s="12">
        <v>91.096000000000004</v>
      </c>
      <c r="F53" s="13">
        <v>539</v>
      </c>
      <c r="G53" s="12">
        <v>51</v>
      </c>
    </row>
    <row r="54" spans="1:7">
      <c r="A54" s="10" t="s">
        <v>8</v>
      </c>
      <c r="B54" s="11" t="s">
        <v>72</v>
      </c>
      <c r="C54" s="11" t="s">
        <v>73</v>
      </c>
      <c r="D54" s="12">
        <v>58</v>
      </c>
      <c r="E54" s="12">
        <v>91.069000000000003</v>
      </c>
      <c r="F54" s="13">
        <v>552</v>
      </c>
      <c r="G54" s="12">
        <v>52</v>
      </c>
    </row>
    <row r="55" spans="1:7">
      <c r="A55" s="10" t="s">
        <v>8</v>
      </c>
      <c r="B55" s="11" t="s">
        <v>291</v>
      </c>
      <c r="C55" s="11" t="s">
        <v>292</v>
      </c>
      <c r="D55" s="12">
        <v>79</v>
      </c>
      <c r="E55" s="12">
        <v>91.06</v>
      </c>
      <c r="F55" s="13">
        <v>557</v>
      </c>
      <c r="G55" s="12">
        <v>53</v>
      </c>
    </row>
    <row r="56" spans="1:7">
      <c r="A56" s="10" t="s">
        <v>8</v>
      </c>
      <c r="B56" s="11" t="s">
        <v>126</v>
      </c>
      <c r="C56" s="11" t="s">
        <v>127</v>
      </c>
      <c r="D56" s="12">
        <v>113</v>
      </c>
      <c r="E56" s="12">
        <v>91.004999999999995</v>
      </c>
      <c r="F56" s="13">
        <v>588</v>
      </c>
      <c r="G56" s="12">
        <v>54</v>
      </c>
    </row>
    <row r="57" spans="1:7">
      <c r="A57" s="10" t="s">
        <v>8</v>
      </c>
      <c r="B57" s="11" t="s">
        <v>427</v>
      </c>
      <c r="C57" s="11" t="s">
        <v>428</v>
      </c>
      <c r="D57" s="12">
        <v>50</v>
      </c>
      <c r="E57" s="12">
        <v>90.992999999999995</v>
      </c>
      <c r="F57" s="13">
        <v>592</v>
      </c>
      <c r="G57" s="12">
        <v>55</v>
      </c>
    </row>
    <row r="58" spans="1:7">
      <c r="A58" s="10" t="s">
        <v>8</v>
      </c>
      <c r="B58" s="11" t="s">
        <v>429</v>
      </c>
      <c r="C58" s="11" t="s">
        <v>430</v>
      </c>
      <c r="D58" s="12">
        <v>238</v>
      </c>
      <c r="E58" s="12">
        <v>90.956000000000003</v>
      </c>
      <c r="F58" s="13">
        <v>600</v>
      </c>
      <c r="G58" s="12">
        <v>56</v>
      </c>
    </row>
    <row r="59" spans="1:7">
      <c r="A59" s="10" t="s">
        <v>8</v>
      </c>
      <c r="B59" s="11" t="s">
        <v>24</v>
      </c>
      <c r="C59" s="11" t="s">
        <v>25</v>
      </c>
      <c r="D59" s="12">
        <v>232</v>
      </c>
      <c r="E59" s="12">
        <v>90.953000000000003</v>
      </c>
      <c r="F59" s="13">
        <v>601</v>
      </c>
      <c r="G59" s="12">
        <v>57</v>
      </c>
    </row>
    <row r="60" spans="1:7">
      <c r="A60" s="10" t="s">
        <v>8</v>
      </c>
      <c r="B60" s="11" t="s">
        <v>431</v>
      </c>
      <c r="C60" s="11" t="s">
        <v>432</v>
      </c>
      <c r="D60" s="12">
        <v>134</v>
      </c>
      <c r="E60" s="12">
        <v>90.933999999999997</v>
      </c>
      <c r="F60" s="13">
        <v>609</v>
      </c>
      <c r="G60" s="12">
        <v>58</v>
      </c>
    </row>
    <row r="61" spans="1:7">
      <c r="A61" s="10" t="s">
        <v>8</v>
      </c>
      <c r="B61" s="11" t="s">
        <v>174</v>
      </c>
      <c r="C61" s="11" t="s">
        <v>175</v>
      </c>
      <c r="D61" s="12">
        <v>79</v>
      </c>
      <c r="E61" s="12">
        <v>90.918999999999997</v>
      </c>
      <c r="F61" s="13">
        <v>614</v>
      </c>
      <c r="G61" s="12">
        <v>59</v>
      </c>
    </row>
    <row r="62" spans="1:7">
      <c r="A62" s="10" t="s">
        <v>8</v>
      </c>
      <c r="B62" s="11" t="s">
        <v>93</v>
      </c>
      <c r="C62" s="11" t="s">
        <v>94</v>
      </c>
      <c r="D62" s="12">
        <v>94</v>
      </c>
      <c r="E62" s="12">
        <v>90.909000000000006</v>
      </c>
      <c r="F62" s="13">
        <v>619</v>
      </c>
      <c r="G62" s="12">
        <v>60</v>
      </c>
    </row>
    <row r="63" spans="1:7">
      <c r="A63" s="10" t="s">
        <v>8</v>
      </c>
      <c r="B63" s="11" t="s">
        <v>297</v>
      </c>
      <c r="C63" s="11" t="s">
        <v>298</v>
      </c>
      <c r="D63" s="12">
        <v>119</v>
      </c>
      <c r="E63" s="12">
        <v>90.891999999999996</v>
      </c>
      <c r="F63" s="13">
        <v>626</v>
      </c>
      <c r="G63" s="12">
        <v>61</v>
      </c>
    </row>
    <row r="64" spans="1:7">
      <c r="A64" s="10" t="s">
        <v>8</v>
      </c>
      <c r="B64" s="11" t="s">
        <v>117</v>
      </c>
      <c r="C64" s="11" t="s">
        <v>118</v>
      </c>
      <c r="D64" s="12">
        <v>102</v>
      </c>
      <c r="E64" s="12">
        <v>90.852999999999994</v>
      </c>
      <c r="F64" s="13">
        <v>645</v>
      </c>
      <c r="G64" s="12">
        <v>62</v>
      </c>
    </row>
    <row r="65" spans="1:7">
      <c r="A65" s="10" t="s">
        <v>8</v>
      </c>
      <c r="B65" s="11" t="s">
        <v>51</v>
      </c>
      <c r="C65" s="11" t="s">
        <v>52</v>
      </c>
      <c r="D65" s="12">
        <v>186</v>
      </c>
      <c r="E65" s="12">
        <v>90.804000000000002</v>
      </c>
      <c r="F65" s="13">
        <v>660</v>
      </c>
      <c r="G65" s="12">
        <v>63</v>
      </c>
    </row>
    <row r="66" spans="1:7">
      <c r="A66" s="10" t="s">
        <v>8</v>
      </c>
      <c r="B66" s="11" t="s">
        <v>255</v>
      </c>
      <c r="C66" s="11" t="s">
        <v>256</v>
      </c>
      <c r="D66" s="12">
        <v>108</v>
      </c>
      <c r="E66" s="12">
        <v>90.754000000000005</v>
      </c>
      <c r="F66" s="13">
        <v>675</v>
      </c>
      <c r="G66" s="12">
        <v>64</v>
      </c>
    </row>
    <row r="67" spans="1:7">
      <c r="A67" s="10" t="s">
        <v>8</v>
      </c>
      <c r="B67" s="11" t="s">
        <v>162</v>
      </c>
      <c r="C67" s="11" t="s">
        <v>163</v>
      </c>
      <c r="D67" s="12">
        <v>143</v>
      </c>
      <c r="E67" s="12">
        <v>90.744</v>
      </c>
      <c r="F67" s="13">
        <v>676</v>
      </c>
      <c r="G67" s="12">
        <v>65</v>
      </c>
    </row>
    <row r="68" spans="1:7">
      <c r="A68" s="10" t="s">
        <v>8</v>
      </c>
      <c r="B68" s="11" t="s">
        <v>433</v>
      </c>
      <c r="C68" s="11" t="s">
        <v>434</v>
      </c>
      <c r="D68" s="12">
        <v>92</v>
      </c>
      <c r="E68" s="12">
        <v>90.664000000000001</v>
      </c>
      <c r="F68" s="13">
        <v>701</v>
      </c>
      <c r="G68" s="12">
        <v>66</v>
      </c>
    </row>
    <row r="69" spans="1:7">
      <c r="A69" s="10" t="s">
        <v>8</v>
      </c>
      <c r="B69" s="11" t="s">
        <v>81</v>
      </c>
      <c r="C69" s="11" t="s">
        <v>82</v>
      </c>
      <c r="D69" s="12">
        <v>46</v>
      </c>
      <c r="E69" s="12">
        <v>90.599000000000004</v>
      </c>
      <c r="F69" s="13">
        <v>716</v>
      </c>
      <c r="G69" s="12">
        <v>67</v>
      </c>
    </row>
    <row r="70" spans="1:7">
      <c r="A70" s="10" t="s">
        <v>8</v>
      </c>
      <c r="B70" s="11" t="s">
        <v>144</v>
      </c>
      <c r="C70" s="11" t="s">
        <v>145</v>
      </c>
      <c r="D70" s="12">
        <v>87</v>
      </c>
      <c r="E70" s="12">
        <v>90.558000000000007</v>
      </c>
      <c r="F70" s="13">
        <v>730</v>
      </c>
      <c r="G70" s="12">
        <v>68</v>
      </c>
    </row>
    <row r="71" spans="1:7">
      <c r="A71" s="10" t="s">
        <v>8</v>
      </c>
      <c r="B71" s="11" t="s">
        <v>15</v>
      </c>
      <c r="C71" s="11" t="s">
        <v>16</v>
      </c>
      <c r="D71" s="12">
        <v>276</v>
      </c>
      <c r="E71" s="12">
        <v>90.555000000000007</v>
      </c>
      <c r="F71" s="13">
        <v>731</v>
      </c>
      <c r="G71" s="12">
        <v>69</v>
      </c>
    </row>
    <row r="72" spans="1:7">
      <c r="A72" s="10" t="s">
        <v>8</v>
      </c>
      <c r="B72" s="11" t="s">
        <v>252</v>
      </c>
      <c r="C72" s="11" t="s">
        <v>253</v>
      </c>
      <c r="D72" s="12">
        <v>58</v>
      </c>
      <c r="E72" s="12">
        <v>90.552000000000007</v>
      </c>
      <c r="F72" s="13">
        <v>732</v>
      </c>
      <c r="G72" s="12">
        <v>70</v>
      </c>
    </row>
    <row r="73" spans="1:7">
      <c r="A73" s="10" t="s">
        <v>8</v>
      </c>
      <c r="B73" s="11" t="s">
        <v>267</v>
      </c>
      <c r="C73" s="11" t="s">
        <v>268</v>
      </c>
      <c r="D73" s="12">
        <v>101</v>
      </c>
      <c r="E73" s="12">
        <v>90.543999999999997</v>
      </c>
      <c r="F73" s="13">
        <v>735</v>
      </c>
      <c r="G73" s="12">
        <v>71</v>
      </c>
    </row>
    <row r="74" spans="1:7">
      <c r="A74" s="10" t="s">
        <v>8</v>
      </c>
      <c r="B74" s="11" t="s">
        <v>183</v>
      </c>
      <c r="C74" s="11" t="s">
        <v>184</v>
      </c>
      <c r="D74" s="12">
        <v>231</v>
      </c>
      <c r="E74" s="12">
        <v>90.488</v>
      </c>
      <c r="F74" s="13">
        <v>753</v>
      </c>
      <c r="G74" s="12">
        <v>72</v>
      </c>
    </row>
    <row r="75" spans="1:7">
      <c r="A75" s="10" t="s">
        <v>8</v>
      </c>
      <c r="B75" s="11" t="s">
        <v>435</v>
      </c>
      <c r="C75" s="11" t="s">
        <v>436</v>
      </c>
      <c r="D75" s="12">
        <v>70</v>
      </c>
      <c r="E75" s="12">
        <v>90.486000000000004</v>
      </c>
      <c r="F75" s="13">
        <v>754</v>
      </c>
      <c r="G75" s="12">
        <v>73</v>
      </c>
    </row>
    <row r="76" spans="1:7">
      <c r="A76" s="10" t="s">
        <v>8</v>
      </c>
      <c r="B76" s="11" t="s">
        <v>437</v>
      </c>
      <c r="C76" s="11" t="s">
        <v>438</v>
      </c>
      <c r="D76" s="12">
        <v>40</v>
      </c>
      <c r="E76" s="12">
        <v>90.447000000000003</v>
      </c>
      <c r="F76" s="13">
        <v>764</v>
      </c>
      <c r="G76" s="12">
        <v>74</v>
      </c>
    </row>
    <row r="77" spans="1:7">
      <c r="A77" s="10" t="s">
        <v>8</v>
      </c>
      <c r="B77" s="11" t="s">
        <v>439</v>
      </c>
      <c r="C77" s="11" t="s">
        <v>440</v>
      </c>
      <c r="D77" s="12">
        <v>61</v>
      </c>
      <c r="E77" s="12">
        <v>90.427999999999997</v>
      </c>
      <c r="F77" s="13">
        <v>771</v>
      </c>
      <c r="G77" s="12">
        <v>75</v>
      </c>
    </row>
    <row r="78" spans="1:7">
      <c r="A78" s="10" t="s">
        <v>8</v>
      </c>
      <c r="B78" s="11" t="s">
        <v>201</v>
      </c>
      <c r="C78" s="11" t="s">
        <v>202</v>
      </c>
      <c r="D78" s="12">
        <v>128</v>
      </c>
      <c r="E78" s="12">
        <v>90.424999999999997</v>
      </c>
      <c r="F78" s="13">
        <v>773</v>
      </c>
      <c r="G78" s="12">
        <v>76</v>
      </c>
    </row>
    <row r="79" spans="1:7">
      <c r="A79" s="10" t="s">
        <v>8</v>
      </c>
      <c r="B79" s="11" t="s">
        <v>326</v>
      </c>
      <c r="C79" s="11" t="s">
        <v>327</v>
      </c>
      <c r="D79" s="12">
        <v>212</v>
      </c>
      <c r="E79" s="12">
        <v>90.381</v>
      </c>
      <c r="F79" s="13">
        <v>785</v>
      </c>
      <c r="G79" s="12">
        <v>77</v>
      </c>
    </row>
    <row r="80" spans="1:7">
      <c r="A80" s="10" t="s">
        <v>8</v>
      </c>
      <c r="B80" s="11" t="s">
        <v>114</v>
      </c>
      <c r="C80" s="11" t="s">
        <v>115</v>
      </c>
      <c r="D80" s="12">
        <v>171</v>
      </c>
      <c r="E80" s="12">
        <v>90.296999999999997</v>
      </c>
      <c r="F80" s="13">
        <v>807</v>
      </c>
      <c r="G80" s="12">
        <v>78</v>
      </c>
    </row>
    <row r="81" spans="1:7">
      <c r="A81" s="10" t="s">
        <v>8</v>
      </c>
      <c r="B81" s="11" t="s">
        <v>150</v>
      </c>
      <c r="C81" s="11" t="s">
        <v>151</v>
      </c>
      <c r="D81" s="12">
        <v>376</v>
      </c>
      <c r="E81" s="12">
        <v>90.257999999999996</v>
      </c>
      <c r="F81" s="13">
        <v>815</v>
      </c>
      <c r="G81" s="12">
        <v>79</v>
      </c>
    </row>
    <row r="82" spans="1:7">
      <c r="A82" s="10" t="s">
        <v>8</v>
      </c>
      <c r="B82" s="11" t="s">
        <v>441</v>
      </c>
      <c r="C82" s="11" t="s">
        <v>442</v>
      </c>
      <c r="D82" s="12">
        <v>59</v>
      </c>
      <c r="E82" s="12">
        <v>90.245999999999995</v>
      </c>
      <c r="F82" s="13">
        <v>818</v>
      </c>
      <c r="G82" s="12">
        <v>80</v>
      </c>
    </row>
    <row r="83" spans="1:7">
      <c r="A83" s="10" t="s">
        <v>8</v>
      </c>
      <c r="B83" s="11" t="s">
        <v>246</v>
      </c>
      <c r="C83" s="11" t="s">
        <v>247</v>
      </c>
      <c r="D83" s="12">
        <v>74</v>
      </c>
      <c r="E83" s="12">
        <v>90.22</v>
      </c>
      <c r="F83" s="13">
        <v>829</v>
      </c>
      <c r="G83" s="12">
        <v>81</v>
      </c>
    </row>
    <row r="84" spans="1:7">
      <c r="A84" s="10" t="s">
        <v>8</v>
      </c>
      <c r="B84" s="11" t="s">
        <v>204</v>
      </c>
      <c r="C84" s="11" t="s">
        <v>205</v>
      </c>
      <c r="D84" s="12">
        <v>137</v>
      </c>
      <c r="E84" s="12">
        <v>90.143000000000001</v>
      </c>
      <c r="F84" s="13">
        <v>845</v>
      </c>
      <c r="G84" s="12">
        <v>82</v>
      </c>
    </row>
    <row r="85" spans="1:7">
      <c r="A85" s="10" t="s">
        <v>8</v>
      </c>
      <c r="B85" s="11" t="s">
        <v>443</v>
      </c>
      <c r="C85" s="11" t="s">
        <v>444</v>
      </c>
      <c r="D85" s="12">
        <v>45</v>
      </c>
      <c r="E85" s="12">
        <v>90.108999999999995</v>
      </c>
      <c r="F85" s="13">
        <v>855</v>
      </c>
      <c r="G85" s="12">
        <v>83</v>
      </c>
    </row>
    <row r="86" spans="1:7">
      <c r="A86" s="10" t="s">
        <v>8</v>
      </c>
      <c r="B86" s="11" t="s">
        <v>159</v>
      </c>
      <c r="C86" s="11" t="s">
        <v>160</v>
      </c>
      <c r="D86" s="12">
        <v>97</v>
      </c>
      <c r="E86" s="12">
        <v>90.103999999999999</v>
      </c>
      <c r="F86" s="13">
        <v>856</v>
      </c>
      <c r="G86" s="12">
        <v>84</v>
      </c>
    </row>
    <row r="87" spans="1:7">
      <c r="A87" s="10" t="s">
        <v>8</v>
      </c>
      <c r="B87" s="11" t="s">
        <v>153</v>
      </c>
      <c r="C87" s="11" t="s">
        <v>154</v>
      </c>
      <c r="D87" s="12">
        <v>56</v>
      </c>
      <c r="E87" s="12">
        <v>90.084000000000003</v>
      </c>
      <c r="F87" s="13">
        <v>861</v>
      </c>
      <c r="G87" s="12">
        <v>85</v>
      </c>
    </row>
    <row r="88" spans="1:7">
      <c r="A88" s="10" t="s">
        <v>8</v>
      </c>
      <c r="B88" s="11" t="s">
        <v>33</v>
      </c>
      <c r="C88" s="11" t="s">
        <v>34</v>
      </c>
      <c r="D88" s="12">
        <v>120</v>
      </c>
      <c r="E88" s="12">
        <v>90.066999999999993</v>
      </c>
      <c r="F88" s="13">
        <v>864</v>
      </c>
      <c r="G88" s="12">
        <v>86</v>
      </c>
    </row>
    <row r="89" spans="1:7">
      <c r="A89" s="10" t="s">
        <v>8</v>
      </c>
      <c r="B89" s="11" t="s">
        <v>332</v>
      </c>
      <c r="C89" s="11" t="s">
        <v>333</v>
      </c>
      <c r="D89" s="12">
        <v>17</v>
      </c>
      <c r="E89" s="12">
        <v>89.914000000000001</v>
      </c>
      <c r="F89" s="13">
        <v>902</v>
      </c>
      <c r="G89" s="12">
        <v>87</v>
      </c>
    </row>
    <row r="90" spans="1:7">
      <c r="A90" s="10" t="s">
        <v>8</v>
      </c>
      <c r="B90" s="11" t="s">
        <v>276</v>
      </c>
      <c r="C90" s="11" t="s">
        <v>277</v>
      </c>
      <c r="D90" s="12">
        <v>147</v>
      </c>
      <c r="E90" s="12">
        <v>89.912999999999997</v>
      </c>
      <c r="F90" s="13">
        <v>903</v>
      </c>
      <c r="G90" s="12">
        <v>88</v>
      </c>
    </row>
    <row r="91" spans="1:7">
      <c r="A91" s="10" t="s">
        <v>8</v>
      </c>
      <c r="B91" s="11" t="s">
        <v>57</v>
      </c>
      <c r="C91" s="11" t="s">
        <v>58</v>
      </c>
      <c r="D91" s="12">
        <v>77</v>
      </c>
      <c r="E91" s="12">
        <v>89.902000000000001</v>
      </c>
      <c r="F91" s="13">
        <v>909</v>
      </c>
      <c r="G91" s="12">
        <v>89</v>
      </c>
    </row>
    <row r="92" spans="1:7">
      <c r="A92" s="10" t="s">
        <v>8</v>
      </c>
      <c r="B92" s="11" t="s">
        <v>273</v>
      </c>
      <c r="C92" s="11" t="s">
        <v>274</v>
      </c>
      <c r="D92" s="12">
        <v>20</v>
      </c>
      <c r="E92" s="12">
        <v>89.828000000000003</v>
      </c>
      <c r="F92" s="13">
        <v>924</v>
      </c>
      <c r="G92" s="12">
        <v>90</v>
      </c>
    </row>
    <row r="93" spans="1:7">
      <c r="A93" s="10" t="s">
        <v>8</v>
      </c>
      <c r="B93" s="11" t="s">
        <v>445</v>
      </c>
      <c r="C93" s="11" t="s">
        <v>446</v>
      </c>
      <c r="D93" s="12">
        <v>40</v>
      </c>
      <c r="E93" s="12">
        <v>89.819000000000003</v>
      </c>
      <c r="F93" s="13">
        <v>927</v>
      </c>
      <c r="G93" s="12">
        <v>91</v>
      </c>
    </row>
    <row r="94" spans="1:7">
      <c r="A94" s="10" t="s">
        <v>8</v>
      </c>
      <c r="B94" s="11" t="s">
        <v>300</v>
      </c>
      <c r="C94" s="11" t="s">
        <v>301</v>
      </c>
      <c r="D94" s="12">
        <v>74</v>
      </c>
      <c r="E94" s="12">
        <v>89.8</v>
      </c>
      <c r="F94" s="13">
        <v>929</v>
      </c>
      <c r="G94" s="12">
        <v>92</v>
      </c>
    </row>
    <row r="95" spans="1:7">
      <c r="A95" s="10" t="s">
        <v>8</v>
      </c>
      <c r="B95" s="11" t="s">
        <v>447</v>
      </c>
      <c r="C95" s="11" t="s">
        <v>448</v>
      </c>
      <c r="D95" s="12">
        <v>76</v>
      </c>
      <c r="E95" s="12">
        <v>89.757999999999996</v>
      </c>
      <c r="F95" s="13">
        <v>934</v>
      </c>
      <c r="G95" s="12">
        <v>93</v>
      </c>
    </row>
    <row r="96" spans="1:7">
      <c r="A96" s="10" t="s">
        <v>8</v>
      </c>
      <c r="B96" s="11" t="s">
        <v>311</v>
      </c>
      <c r="C96" s="11" t="s">
        <v>312</v>
      </c>
      <c r="D96" s="12">
        <v>92</v>
      </c>
      <c r="E96" s="12">
        <v>89.75</v>
      </c>
      <c r="F96" s="13">
        <v>937</v>
      </c>
      <c r="G96" s="12">
        <v>94</v>
      </c>
    </row>
    <row r="97" spans="1:7">
      <c r="A97" s="10" t="s">
        <v>8</v>
      </c>
      <c r="B97" s="11" t="s">
        <v>96</v>
      </c>
      <c r="C97" s="11" t="s">
        <v>97</v>
      </c>
      <c r="D97" s="12">
        <v>268</v>
      </c>
      <c r="E97" s="12">
        <v>89.727000000000004</v>
      </c>
      <c r="F97" s="13">
        <v>943</v>
      </c>
      <c r="G97" s="12">
        <v>95</v>
      </c>
    </row>
    <row r="98" spans="1:7">
      <c r="A98" s="10" t="s">
        <v>8</v>
      </c>
      <c r="B98" s="11" t="s">
        <v>449</v>
      </c>
      <c r="C98" s="11" t="s">
        <v>450</v>
      </c>
      <c r="D98" s="12">
        <v>269</v>
      </c>
      <c r="E98" s="12">
        <v>89.673000000000002</v>
      </c>
      <c r="F98" s="13">
        <v>955</v>
      </c>
      <c r="G98" s="12">
        <v>96</v>
      </c>
    </row>
    <row r="99" spans="1:7">
      <c r="A99" s="10" t="s">
        <v>8</v>
      </c>
      <c r="B99" s="11" t="s">
        <v>219</v>
      </c>
      <c r="C99" s="11" t="s">
        <v>220</v>
      </c>
      <c r="D99" s="12">
        <v>513</v>
      </c>
      <c r="E99" s="12">
        <v>89.649000000000001</v>
      </c>
      <c r="F99" s="13">
        <v>958</v>
      </c>
      <c r="G99" s="12">
        <v>97</v>
      </c>
    </row>
    <row r="100" spans="1:7">
      <c r="A100" s="10" t="s">
        <v>8</v>
      </c>
      <c r="B100" s="11" t="s">
        <v>451</v>
      </c>
      <c r="C100" s="11" t="s">
        <v>452</v>
      </c>
      <c r="D100" s="12">
        <v>52</v>
      </c>
      <c r="E100" s="12">
        <v>89.631</v>
      </c>
      <c r="F100" s="13">
        <v>962</v>
      </c>
      <c r="G100" s="12">
        <v>98</v>
      </c>
    </row>
    <row r="101" spans="1:7">
      <c r="A101" s="10" t="s">
        <v>8</v>
      </c>
      <c r="B101" s="11" t="s">
        <v>453</v>
      </c>
      <c r="C101" s="11" t="s">
        <v>454</v>
      </c>
      <c r="D101" s="12">
        <v>263</v>
      </c>
      <c r="E101" s="12">
        <v>89.608999999999995</v>
      </c>
      <c r="F101" s="13">
        <v>968</v>
      </c>
      <c r="G101" s="12">
        <v>99</v>
      </c>
    </row>
    <row r="102" spans="1:7">
      <c r="A102" s="10" t="s">
        <v>8</v>
      </c>
      <c r="B102" s="11" t="s">
        <v>323</v>
      </c>
      <c r="C102" s="11" t="s">
        <v>324</v>
      </c>
      <c r="D102" s="12">
        <v>73</v>
      </c>
      <c r="E102" s="12">
        <v>89.563000000000002</v>
      </c>
      <c r="F102" s="13">
        <v>976</v>
      </c>
      <c r="G102" s="12">
        <v>100</v>
      </c>
    </row>
    <row r="103" spans="1:7">
      <c r="A103" s="10" t="s">
        <v>8</v>
      </c>
      <c r="B103" s="11" t="s">
        <v>335</v>
      </c>
      <c r="C103" s="11" t="s">
        <v>336</v>
      </c>
      <c r="D103" s="12">
        <v>87</v>
      </c>
      <c r="E103" s="12">
        <v>89.483000000000004</v>
      </c>
      <c r="F103" s="13">
        <v>993</v>
      </c>
      <c r="G103" s="12">
        <v>101</v>
      </c>
    </row>
    <row r="104" spans="1:7">
      <c r="A104" s="10" t="s">
        <v>8</v>
      </c>
      <c r="B104" s="11" t="s">
        <v>455</v>
      </c>
      <c r="C104" s="11" t="s">
        <v>456</v>
      </c>
      <c r="D104" s="12">
        <v>117</v>
      </c>
      <c r="E104" s="12">
        <v>89.46</v>
      </c>
      <c r="F104" s="13">
        <v>998</v>
      </c>
      <c r="G104" s="12">
        <v>102</v>
      </c>
    </row>
    <row r="105" spans="1:7">
      <c r="A105" s="10" t="s">
        <v>8</v>
      </c>
      <c r="B105" s="11" t="s">
        <v>457</v>
      </c>
      <c r="C105" s="11" t="s">
        <v>458</v>
      </c>
      <c r="D105" s="12">
        <v>241</v>
      </c>
      <c r="E105" s="12">
        <v>89.453999999999994</v>
      </c>
      <c r="F105" s="13">
        <v>1000</v>
      </c>
      <c r="G105" s="12">
        <v>103</v>
      </c>
    </row>
    <row r="106" spans="1:7">
      <c r="A106" s="10" t="s">
        <v>8</v>
      </c>
      <c r="B106" s="11" t="s">
        <v>168</v>
      </c>
      <c r="C106" s="11" t="s">
        <v>169</v>
      </c>
      <c r="D106" s="12">
        <v>77</v>
      </c>
      <c r="E106" s="12">
        <v>89.414000000000001</v>
      </c>
      <c r="F106" s="13">
        <v>1007</v>
      </c>
      <c r="G106" s="12">
        <v>104</v>
      </c>
    </row>
    <row r="107" spans="1:7">
      <c r="A107" s="10" t="s">
        <v>8</v>
      </c>
      <c r="B107" s="11" t="s">
        <v>459</v>
      </c>
      <c r="C107" s="11" t="s">
        <v>460</v>
      </c>
      <c r="D107" s="12">
        <v>49</v>
      </c>
      <c r="E107" s="12">
        <v>89.400999999999996</v>
      </c>
      <c r="F107" s="13">
        <v>1011</v>
      </c>
      <c r="G107" s="12">
        <v>105</v>
      </c>
    </row>
    <row r="108" spans="1:7">
      <c r="A108" s="10" t="s">
        <v>8</v>
      </c>
      <c r="B108" s="11" t="s">
        <v>461</v>
      </c>
      <c r="C108" s="11" t="s">
        <v>462</v>
      </c>
      <c r="D108" s="12">
        <v>245</v>
      </c>
      <c r="E108" s="12">
        <v>89.254000000000005</v>
      </c>
      <c r="F108" s="13">
        <v>1032</v>
      </c>
      <c r="G108" s="12">
        <v>106</v>
      </c>
    </row>
    <row r="109" spans="1:7">
      <c r="A109" s="10" t="s">
        <v>8</v>
      </c>
      <c r="B109" s="11" t="s">
        <v>341</v>
      </c>
      <c r="C109" s="11" t="s">
        <v>342</v>
      </c>
      <c r="D109" s="12">
        <v>98</v>
      </c>
      <c r="E109" s="12">
        <v>89.236999999999995</v>
      </c>
      <c r="F109" s="13">
        <v>1039</v>
      </c>
      <c r="G109" s="12">
        <v>107</v>
      </c>
    </row>
    <row r="110" spans="1:7">
      <c r="A110" s="10" t="s">
        <v>8</v>
      </c>
      <c r="B110" s="11" t="s">
        <v>303</v>
      </c>
      <c r="C110" s="11" t="s">
        <v>304</v>
      </c>
      <c r="D110" s="12">
        <v>98</v>
      </c>
      <c r="E110" s="12">
        <v>89.231999999999999</v>
      </c>
      <c r="F110" s="13">
        <v>1041</v>
      </c>
      <c r="G110" s="12">
        <v>108</v>
      </c>
    </row>
    <row r="111" spans="1:7">
      <c r="A111" s="10" t="s">
        <v>8</v>
      </c>
      <c r="B111" s="11" t="s">
        <v>463</v>
      </c>
      <c r="C111" s="11" t="s">
        <v>464</v>
      </c>
      <c r="D111" s="12">
        <v>91</v>
      </c>
      <c r="E111" s="12">
        <v>89.064999999999998</v>
      </c>
      <c r="F111" s="13">
        <v>1063</v>
      </c>
      <c r="G111" s="12">
        <v>109</v>
      </c>
    </row>
    <row r="112" spans="1:7">
      <c r="A112" s="10" t="s">
        <v>8</v>
      </c>
      <c r="B112" s="11" t="s">
        <v>465</v>
      </c>
      <c r="C112" s="11" t="s">
        <v>466</v>
      </c>
      <c r="D112" s="12">
        <v>64</v>
      </c>
      <c r="E112" s="12">
        <v>88.965999999999994</v>
      </c>
      <c r="F112" s="13">
        <v>1071</v>
      </c>
      <c r="G112" s="12">
        <v>110</v>
      </c>
    </row>
    <row r="113" spans="1:7">
      <c r="A113" s="10" t="s">
        <v>8</v>
      </c>
      <c r="B113" s="11" t="s">
        <v>350</v>
      </c>
      <c r="C113" s="11" t="s">
        <v>351</v>
      </c>
      <c r="D113" s="12">
        <v>305</v>
      </c>
      <c r="E113" s="12">
        <v>88.956000000000003</v>
      </c>
      <c r="F113" s="13">
        <v>1073</v>
      </c>
      <c r="G113" s="12">
        <v>111</v>
      </c>
    </row>
    <row r="114" spans="1:7">
      <c r="A114" s="10" t="s">
        <v>8</v>
      </c>
      <c r="B114" s="11" t="s">
        <v>368</v>
      </c>
      <c r="C114" s="11" t="s">
        <v>369</v>
      </c>
      <c r="D114" s="12">
        <v>58</v>
      </c>
      <c r="E114" s="12">
        <v>88.927999999999997</v>
      </c>
      <c r="F114" s="13">
        <v>1074</v>
      </c>
      <c r="G114" s="12">
        <v>112</v>
      </c>
    </row>
    <row r="115" spans="1:7">
      <c r="A115" s="10" t="s">
        <v>8</v>
      </c>
      <c r="B115" s="11" t="s">
        <v>467</v>
      </c>
      <c r="C115" s="11" t="s">
        <v>468</v>
      </c>
      <c r="D115" s="12">
        <v>91</v>
      </c>
      <c r="E115" s="12">
        <v>88.879000000000005</v>
      </c>
      <c r="F115" s="13">
        <v>1080</v>
      </c>
      <c r="G115" s="12">
        <v>113</v>
      </c>
    </row>
    <row r="116" spans="1:7">
      <c r="A116" s="10" t="s">
        <v>8</v>
      </c>
      <c r="B116" s="11" t="s">
        <v>156</v>
      </c>
      <c r="C116" s="11" t="s">
        <v>157</v>
      </c>
      <c r="D116" s="12">
        <v>106</v>
      </c>
      <c r="E116" s="12">
        <v>88.581000000000003</v>
      </c>
      <c r="F116" s="13">
        <v>1106</v>
      </c>
      <c r="G116" s="12">
        <v>114</v>
      </c>
    </row>
    <row r="117" spans="1:7">
      <c r="A117" s="10" t="s">
        <v>8</v>
      </c>
      <c r="B117" s="11" t="s">
        <v>469</v>
      </c>
      <c r="C117" s="11" t="s">
        <v>470</v>
      </c>
      <c r="D117" s="12">
        <v>67</v>
      </c>
      <c r="E117" s="12">
        <v>88.296000000000006</v>
      </c>
      <c r="F117" s="13">
        <v>1129</v>
      </c>
      <c r="G117" s="12">
        <v>115</v>
      </c>
    </row>
    <row r="118" spans="1:7">
      <c r="A118" s="10" t="s">
        <v>8</v>
      </c>
      <c r="B118" s="11" t="s">
        <v>356</v>
      </c>
      <c r="C118" s="11" t="s">
        <v>357</v>
      </c>
      <c r="D118" s="12">
        <v>117</v>
      </c>
      <c r="E118" s="12">
        <v>87.793999999999997</v>
      </c>
      <c r="F118" s="13">
        <v>1153</v>
      </c>
      <c r="G118" s="12">
        <v>116</v>
      </c>
    </row>
    <row r="119" spans="1:7">
      <c r="A119" s="10" t="s">
        <v>8</v>
      </c>
      <c r="B119" s="11" t="s">
        <v>279</v>
      </c>
      <c r="C119" s="11" t="s">
        <v>280</v>
      </c>
      <c r="D119" s="12">
        <v>44</v>
      </c>
      <c r="E119" s="12">
        <v>87.763000000000005</v>
      </c>
      <c r="F119" s="13">
        <v>1154</v>
      </c>
      <c r="G119" s="12">
        <v>117</v>
      </c>
    </row>
    <row r="120" spans="1:7">
      <c r="A120" s="10" t="s">
        <v>8</v>
      </c>
      <c r="B120" s="11" t="s">
        <v>129</v>
      </c>
      <c r="C120" s="11" t="s">
        <v>130</v>
      </c>
      <c r="D120" s="12">
        <v>45</v>
      </c>
      <c r="E120" s="12">
        <v>87.649000000000001</v>
      </c>
      <c r="F120" s="13">
        <v>1157</v>
      </c>
      <c r="G120" s="12">
        <v>118</v>
      </c>
    </row>
    <row r="121" spans="1:7">
      <c r="A121" s="10" t="s">
        <v>8</v>
      </c>
      <c r="B121" s="11" t="s">
        <v>177</v>
      </c>
      <c r="C121" s="11" t="s">
        <v>178</v>
      </c>
      <c r="D121" s="12">
        <v>19</v>
      </c>
      <c r="E121" s="12">
        <v>87.346999999999994</v>
      </c>
      <c r="F121" s="13">
        <v>1165</v>
      </c>
      <c r="G121" s="12">
        <v>119</v>
      </c>
    </row>
    <row r="122" spans="1:7">
      <c r="A122" s="10" t="s">
        <v>8</v>
      </c>
      <c r="B122" s="11" t="s">
        <v>386</v>
      </c>
      <c r="C122" s="11" t="s">
        <v>387</v>
      </c>
      <c r="D122" s="12">
        <v>44</v>
      </c>
      <c r="E122" s="12">
        <v>87.316000000000003</v>
      </c>
      <c r="F122" s="13">
        <v>1166</v>
      </c>
      <c r="G122" s="12">
        <v>120</v>
      </c>
    </row>
    <row r="123" spans="1:7">
      <c r="A123" s="10" t="s">
        <v>8</v>
      </c>
      <c r="B123" s="11" t="s">
        <v>389</v>
      </c>
      <c r="C123" s="11" t="s">
        <v>390</v>
      </c>
      <c r="D123" s="12">
        <v>22</v>
      </c>
      <c r="E123" s="12">
        <v>86.724999999999994</v>
      </c>
      <c r="F123" s="13">
        <v>1179</v>
      </c>
      <c r="G123" s="12">
        <v>121</v>
      </c>
    </row>
    <row r="124" spans="1:7">
      <c r="A124" s="10" t="s">
        <v>8</v>
      </c>
      <c r="B124" s="11" t="s">
        <v>207</v>
      </c>
      <c r="C124" s="11" t="s">
        <v>208</v>
      </c>
      <c r="D124" s="12">
        <v>16</v>
      </c>
      <c r="E124" s="12">
        <v>86.042000000000002</v>
      </c>
      <c r="F124" s="13">
        <v>1191</v>
      </c>
      <c r="G124" s="12">
        <v>122</v>
      </c>
    </row>
    <row r="125" spans="1:7">
      <c r="A125" s="10" t="s">
        <v>8</v>
      </c>
      <c r="B125" s="11" t="s">
        <v>371</v>
      </c>
      <c r="C125" s="11" t="s">
        <v>372</v>
      </c>
      <c r="D125" s="12">
        <v>22</v>
      </c>
      <c r="E125" s="12">
        <v>84.453000000000003</v>
      </c>
      <c r="F125" s="13">
        <v>1202</v>
      </c>
      <c r="G125" s="12">
        <v>123</v>
      </c>
    </row>
    <row r="126" spans="1:7">
      <c r="A126" s="14"/>
      <c r="B126" s="14"/>
      <c r="C126" s="14"/>
      <c r="D126" s="14"/>
      <c r="E126" s="14"/>
      <c r="F126" s="14"/>
    </row>
    <row r="127" spans="1:7">
      <c r="A127" s="248" t="s">
        <v>471</v>
      </c>
      <c r="B127" s="248"/>
      <c r="C127" s="248"/>
      <c r="D127" s="248"/>
      <c r="E127" s="248"/>
      <c r="F127" s="248"/>
      <c r="G127" s="248"/>
    </row>
    <row r="128" spans="1:7">
      <c r="A128" s="14"/>
      <c r="B128" s="14"/>
      <c r="C128" s="14"/>
      <c r="D128" s="14"/>
      <c r="E128" s="14"/>
      <c r="F128" s="14"/>
    </row>
    <row r="129" spans="1:6">
      <c r="A129" s="14"/>
      <c r="B129" s="14"/>
      <c r="C129" s="14"/>
      <c r="D129" s="14"/>
      <c r="E129" s="14"/>
      <c r="F129" s="14"/>
    </row>
    <row r="130" spans="1:6">
      <c r="A130" s="14"/>
      <c r="B130" s="14"/>
      <c r="C130" s="14"/>
      <c r="D130" s="14"/>
      <c r="E130" s="14"/>
      <c r="F130" s="14"/>
    </row>
    <row r="131" spans="1:6">
      <c r="A131" s="14"/>
      <c r="B131" s="14"/>
      <c r="C131" s="14"/>
      <c r="D131" s="14"/>
      <c r="E131" s="14"/>
      <c r="F131" s="14"/>
    </row>
    <row r="132" spans="1:6">
      <c r="A132" s="14"/>
      <c r="B132" s="14"/>
      <c r="C132" s="14"/>
      <c r="D132" s="14"/>
      <c r="E132" s="14"/>
      <c r="F132" s="14"/>
    </row>
    <row r="133" spans="1:6">
      <c r="A133" s="14"/>
      <c r="B133" s="14"/>
      <c r="C133" s="14"/>
      <c r="D133" s="14"/>
      <c r="E133" s="14"/>
      <c r="F133" s="14"/>
    </row>
    <row r="134" spans="1:6">
      <c r="A134" s="14"/>
      <c r="B134" s="14"/>
      <c r="C134" s="14"/>
      <c r="D134" s="14"/>
      <c r="E134" s="14"/>
      <c r="F134" s="14"/>
    </row>
    <row r="135" spans="1:6">
      <c r="A135" s="14"/>
      <c r="B135" s="14"/>
      <c r="C135" s="14"/>
      <c r="D135" s="14"/>
      <c r="E135" s="14"/>
      <c r="F135" s="14"/>
    </row>
    <row r="136" spans="1:6">
      <c r="A136" s="14"/>
      <c r="B136" s="14"/>
      <c r="C136" s="14"/>
      <c r="D136" s="14"/>
      <c r="E136" s="14"/>
      <c r="F136" s="14"/>
    </row>
  </sheetData>
  <autoFilter ref="A2:G2" xr:uid="{F2834FAF-9A61-48B8-A0EF-235C73A06DB6}"/>
  <mergeCells count="2">
    <mergeCell ref="A1:G1"/>
    <mergeCell ref="A127:G127"/>
  </mergeCells>
  <phoneticPr fontId="4"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116A6-9810-4E8B-AD3B-ED5C4AFBB6CF}">
  <sheetPr>
    <tabColor theme="8"/>
  </sheetPr>
  <dimension ref="A1:W239"/>
  <sheetViews>
    <sheetView workbookViewId="0">
      <selection activeCell="M43" sqref="M43"/>
    </sheetView>
  </sheetViews>
  <sheetFormatPr defaultRowHeight="14"/>
  <cols>
    <col min="1" max="1" width="9.08203125" style="215" customWidth="1"/>
  </cols>
  <sheetData>
    <row r="1" spans="1:23">
      <c r="A1" s="252" t="s">
        <v>474</v>
      </c>
      <c r="C1" s="249" t="s">
        <v>3595</v>
      </c>
      <c r="D1" s="250"/>
      <c r="E1" s="250"/>
      <c r="F1" s="250"/>
      <c r="G1" s="250"/>
      <c r="H1" s="250"/>
      <c r="I1" s="250"/>
      <c r="J1" s="250"/>
      <c r="K1" s="250"/>
      <c r="L1" s="251"/>
      <c r="M1" s="249" t="s">
        <v>3596</v>
      </c>
      <c r="N1" s="250"/>
      <c r="O1" s="250"/>
      <c r="P1" s="250"/>
      <c r="Q1" s="250"/>
      <c r="R1" s="250"/>
      <c r="S1" s="250"/>
      <c r="T1" s="250"/>
      <c r="U1" s="250"/>
      <c r="V1" s="250"/>
      <c r="W1" s="251"/>
    </row>
    <row r="2" spans="1:23" ht="39">
      <c r="A2" s="253"/>
      <c r="C2" s="199" t="s">
        <v>3597</v>
      </c>
      <c r="D2" s="199" t="s">
        <v>3598</v>
      </c>
      <c r="E2" s="199" t="s">
        <v>3599</v>
      </c>
      <c r="F2" s="199" t="s">
        <v>3600</v>
      </c>
      <c r="G2" s="199" t="s">
        <v>3601</v>
      </c>
      <c r="H2" s="199" t="s">
        <v>3602</v>
      </c>
      <c r="I2" s="199" t="s">
        <v>3603</v>
      </c>
      <c r="J2" s="199" t="s">
        <v>3604</v>
      </c>
      <c r="K2" s="199" t="s">
        <v>3605</v>
      </c>
      <c r="L2" s="200" t="s">
        <v>3595</v>
      </c>
      <c r="M2" s="199" t="s">
        <v>3606</v>
      </c>
      <c r="N2" s="199" t="s">
        <v>3607</v>
      </c>
      <c r="O2" s="199" t="s">
        <v>3608</v>
      </c>
      <c r="P2" s="199" t="s">
        <v>3609</v>
      </c>
      <c r="Q2" s="199" t="s">
        <v>3610</v>
      </c>
      <c r="R2" s="199" t="s">
        <v>3611</v>
      </c>
      <c r="S2" s="201" t="s">
        <v>3612</v>
      </c>
      <c r="T2" s="199" t="s">
        <v>3613</v>
      </c>
      <c r="U2" s="199" t="s">
        <v>3614</v>
      </c>
      <c r="V2" s="199" t="s">
        <v>3615</v>
      </c>
      <c r="W2" s="200" t="s">
        <v>3596</v>
      </c>
    </row>
    <row r="3" spans="1:23">
      <c r="A3" s="210" t="s">
        <v>527</v>
      </c>
      <c r="C3" s="202"/>
      <c r="D3" s="202"/>
      <c r="E3" s="202">
        <f>SUM(C3:D3)</f>
        <v>0</v>
      </c>
      <c r="F3" s="202"/>
      <c r="G3" s="202"/>
      <c r="H3" s="202"/>
      <c r="I3" s="202"/>
      <c r="J3" s="202"/>
      <c r="K3" s="203">
        <f>SUM(F3:J3)</f>
        <v>0</v>
      </c>
      <c r="L3" s="204">
        <f>E3+K3</f>
        <v>0</v>
      </c>
      <c r="M3" s="203"/>
      <c r="N3" s="203"/>
      <c r="O3" s="203"/>
      <c r="P3" s="203">
        <f>SUM(M3:O3)</f>
        <v>0</v>
      </c>
      <c r="Q3" s="203"/>
      <c r="R3" s="202"/>
      <c r="S3" s="203"/>
      <c r="T3" s="203">
        <f>SUM(Q3:S3)</f>
        <v>0</v>
      </c>
      <c r="U3" s="203"/>
      <c r="V3" s="203">
        <f>U3</f>
        <v>0</v>
      </c>
      <c r="W3" s="204">
        <f>P3+T3+V3</f>
        <v>0</v>
      </c>
    </row>
    <row r="4" spans="1:23">
      <c r="A4" s="211" t="s">
        <v>543</v>
      </c>
      <c r="C4" s="205"/>
      <c r="D4" s="205"/>
      <c r="E4" s="205"/>
      <c r="F4" s="205"/>
      <c r="G4" s="205"/>
      <c r="H4" s="205"/>
      <c r="I4" s="205"/>
      <c r="J4" s="205"/>
      <c r="K4" s="206"/>
      <c r="L4" s="205"/>
      <c r="M4" s="206"/>
      <c r="N4" s="206"/>
      <c r="O4" s="206"/>
      <c r="P4" s="206"/>
      <c r="Q4" s="206"/>
      <c r="R4" s="205"/>
      <c r="S4" s="206"/>
      <c r="T4" s="206"/>
      <c r="U4" s="206"/>
      <c r="V4" s="206"/>
      <c r="W4" s="205"/>
    </row>
    <row r="5" spans="1:23">
      <c r="A5" s="211" t="s">
        <v>3616</v>
      </c>
      <c r="C5" s="205"/>
      <c r="D5" s="205"/>
      <c r="E5" s="205"/>
      <c r="F5" s="205"/>
      <c r="G5" s="205"/>
      <c r="H5" s="205"/>
      <c r="I5" s="205"/>
      <c r="J5" s="205"/>
      <c r="K5" s="206"/>
      <c r="L5" s="205"/>
      <c r="M5" s="206"/>
      <c r="N5" s="206"/>
      <c r="O5" s="206"/>
      <c r="P5" s="206"/>
      <c r="Q5" s="206"/>
      <c r="R5" s="205"/>
      <c r="S5" s="206"/>
      <c r="T5" s="206"/>
      <c r="U5" s="206"/>
      <c r="V5" s="206"/>
      <c r="W5" s="205"/>
    </row>
    <row r="6" spans="1:23">
      <c r="A6" s="211" t="s">
        <v>3617</v>
      </c>
      <c r="C6" s="205"/>
      <c r="D6" s="205"/>
      <c r="E6" s="205"/>
      <c r="F6" s="205"/>
      <c r="G6" s="205"/>
      <c r="H6" s="205"/>
      <c r="I6" s="205"/>
      <c r="J6" s="205"/>
      <c r="K6" s="206"/>
      <c r="L6" s="205"/>
      <c r="M6" s="206"/>
      <c r="N6" s="206"/>
      <c r="O6" s="206"/>
      <c r="P6" s="206"/>
      <c r="Q6" s="206"/>
      <c r="R6" s="205"/>
      <c r="S6" s="206"/>
      <c r="T6" s="206"/>
      <c r="U6" s="206"/>
      <c r="V6" s="206"/>
      <c r="W6" s="205"/>
    </row>
    <row r="7" spans="1:23">
      <c r="A7" s="211" t="s">
        <v>550</v>
      </c>
      <c r="C7" s="205"/>
      <c r="D7" s="205"/>
      <c r="E7" s="205">
        <f>SUM(C7:D7)</f>
        <v>0</v>
      </c>
      <c r="F7" s="205"/>
      <c r="G7" s="205"/>
      <c r="H7" s="205"/>
      <c r="I7" s="205"/>
      <c r="J7" s="205"/>
      <c r="K7" s="206">
        <f>SUM(F7:J7)</f>
        <v>0</v>
      </c>
      <c r="L7" s="205">
        <f>E7+K7</f>
        <v>0</v>
      </c>
      <c r="M7" s="206"/>
      <c r="N7" s="206"/>
      <c r="O7" s="206"/>
      <c r="P7" s="206">
        <f>SUM(M7:O7)</f>
        <v>0</v>
      </c>
      <c r="Q7" s="206"/>
      <c r="R7" s="205"/>
      <c r="S7" s="206"/>
      <c r="T7" s="206">
        <f>SUM(Q7:S7)</f>
        <v>0</v>
      </c>
      <c r="U7" s="206"/>
      <c r="V7" s="206">
        <f>U7</f>
        <v>0</v>
      </c>
      <c r="W7" s="205">
        <f>P7+T7+V7</f>
        <v>0</v>
      </c>
    </row>
    <row r="8" spans="1:23">
      <c r="A8" s="211" t="s">
        <v>3618</v>
      </c>
      <c r="C8" s="205"/>
      <c r="D8" s="205"/>
      <c r="E8" s="205"/>
      <c r="F8" s="205"/>
      <c r="G8" s="205"/>
      <c r="H8" s="205"/>
      <c r="I8" s="205"/>
      <c r="J8" s="205"/>
      <c r="K8" s="206"/>
      <c r="L8" s="205"/>
      <c r="M8" s="206"/>
      <c r="N8" s="206"/>
      <c r="O8" s="206"/>
      <c r="P8" s="206"/>
      <c r="Q8" s="206"/>
      <c r="R8" s="205"/>
      <c r="S8" s="206"/>
      <c r="T8" s="206"/>
      <c r="U8" s="206"/>
      <c r="V8" s="206"/>
      <c r="W8" s="205"/>
    </row>
    <row r="9" spans="1:23">
      <c r="A9" s="211" t="s">
        <v>560</v>
      </c>
      <c r="C9" s="205"/>
      <c r="D9" s="205"/>
      <c r="E9" s="205"/>
      <c r="F9" s="205"/>
      <c r="G9" s="205"/>
      <c r="H9" s="205"/>
      <c r="I9" s="205"/>
      <c r="J9" s="205"/>
      <c r="K9" s="206"/>
      <c r="L9" s="205"/>
      <c r="M9" s="206"/>
      <c r="N9" s="206"/>
      <c r="O9" s="206"/>
      <c r="P9" s="206"/>
      <c r="Q9" s="206"/>
      <c r="R9" s="205"/>
      <c r="S9" s="206"/>
      <c r="T9" s="206"/>
      <c r="U9" s="206"/>
      <c r="V9" s="206"/>
      <c r="W9" s="205"/>
    </row>
    <row r="10" spans="1:23">
      <c r="A10" s="211" t="s">
        <v>565</v>
      </c>
      <c r="C10" s="205"/>
      <c r="D10" s="205"/>
      <c r="E10" s="205">
        <f>SUM(C10:D10)</f>
        <v>0</v>
      </c>
      <c r="F10" s="205"/>
      <c r="G10" s="205"/>
      <c r="H10" s="205"/>
      <c r="I10" s="205"/>
      <c r="J10" s="205"/>
      <c r="K10" s="206">
        <f>SUM(F10:J10)</f>
        <v>0</v>
      </c>
      <c r="L10" s="205">
        <f>E10+K10</f>
        <v>0</v>
      </c>
      <c r="M10" s="206"/>
      <c r="N10" s="206"/>
      <c r="O10" s="206"/>
      <c r="P10" s="206">
        <f>SUM(M10:O10)</f>
        <v>0</v>
      </c>
      <c r="Q10" s="206"/>
      <c r="R10" s="205"/>
      <c r="S10" s="206"/>
      <c r="T10" s="206">
        <f>SUM(Q10:S10)</f>
        <v>0</v>
      </c>
      <c r="U10" s="206"/>
      <c r="V10" s="206">
        <f>U10</f>
        <v>0</v>
      </c>
      <c r="W10" s="205">
        <f>P10+T10+V10</f>
        <v>0</v>
      </c>
    </row>
    <row r="11" spans="1:23">
      <c r="A11" s="211" t="s">
        <v>1395</v>
      </c>
      <c r="C11" s="205"/>
      <c r="D11" s="205"/>
      <c r="E11" s="205"/>
      <c r="F11" s="205"/>
      <c r="G11" s="205"/>
      <c r="H11" s="205"/>
      <c r="I11" s="205"/>
      <c r="J11" s="205"/>
      <c r="K11" s="206"/>
      <c r="L11" s="205"/>
      <c r="M11" s="206"/>
      <c r="N11" s="206"/>
      <c r="O11" s="206"/>
      <c r="P11" s="206"/>
      <c r="Q11" s="206"/>
      <c r="R11" s="205"/>
      <c r="S11" s="206"/>
      <c r="T11" s="206"/>
      <c r="U11" s="206"/>
      <c r="V11" s="206"/>
      <c r="W11" s="205"/>
    </row>
    <row r="12" spans="1:23">
      <c r="A12" s="211" t="s">
        <v>555</v>
      </c>
      <c r="C12" s="205"/>
      <c r="D12" s="205"/>
      <c r="E12" s="205"/>
      <c r="F12" s="205"/>
      <c r="G12" s="205"/>
      <c r="H12" s="205"/>
      <c r="I12" s="205"/>
      <c r="J12" s="205"/>
      <c r="K12" s="206"/>
      <c r="L12" s="205"/>
      <c r="M12" s="206"/>
      <c r="N12" s="206"/>
      <c r="O12" s="206"/>
      <c r="P12" s="206"/>
      <c r="Q12" s="206"/>
      <c r="R12" s="205"/>
      <c r="S12" s="206"/>
      <c r="T12" s="206"/>
      <c r="U12" s="206"/>
      <c r="V12" s="206"/>
      <c r="W12" s="205"/>
    </row>
    <row r="13" spans="1:23">
      <c r="A13" s="210" t="s">
        <v>480</v>
      </c>
      <c r="C13" s="202"/>
      <c r="D13" s="202"/>
      <c r="E13" s="202">
        <f>SUM(C13:D13)</f>
        <v>0</v>
      </c>
      <c r="F13" s="202"/>
      <c r="G13" s="202"/>
      <c r="H13" s="202"/>
      <c r="I13" s="202"/>
      <c r="J13" s="202"/>
      <c r="K13" s="203">
        <f>SUM(F13:J13)</f>
        <v>0</v>
      </c>
      <c r="L13" s="204">
        <f>E13+K13</f>
        <v>0</v>
      </c>
      <c r="M13" s="203"/>
      <c r="N13" s="203"/>
      <c r="O13" s="203"/>
      <c r="P13" s="203">
        <f>SUM(M13:O13)</f>
        <v>0</v>
      </c>
      <c r="Q13" s="203"/>
      <c r="R13" s="202"/>
      <c r="S13" s="203"/>
      <c r="T13" s="203">
        <f>SUM(Q13:S13)</f>
        <v>0</v>
      </c>
      <c r="U13" s="203"/>
      <c r="V13" s="203">
        <f>U13</f>
        <v>0</v>
      </c>
      <c r="W13" s="204">
        <f>P13+T13+V13</f>
        <v>0</v>
      </c>
    </row>
    <row r="14" spans="1:23">
      <c r="A14" s="211" t="s">
        <v>482</v>
      </c>
      <c r="C14" s="205"/>
      <c r="D14" s="205"/>
      <c r="E14" s="205">
        <f>SUM(C14:D14)</f>
        <v>0</v>
      </c>
      <c r="F14" s="205"/>
      <c r="G14" s="205"/>
      <c r="H14" s="205"/>
      <c r="I14" s="205"/>
      <c r="J14" s="205"/>
      <c r="K14" s="206">
        <f>SUM(F14:J14)</f>
        <v>0</v>
      </c>
      <c r="L14" s="205">
        <f>E14+K14</f>
        <v>0</v>
      </c>
      <c r="M14" s="206"/>
      <c r="N14" s="206"/>
      <c r="O14" s="206"/>
      <c r="P14" s="206">
        <f>SUM(M14:O14)</f>
        <v>0</v>
      </c>
      <c r="Q14" s="206"/>
      <c r="R14" s="205"/>
      <c r="S14" s="206"/>
      <c r="T14" s="206">
        <f>SUM(Q14:S14)</f>
        <v>0</v>
      </c>
      <c r="U14" s="206"/>
      <c r="V14" s="206">
        <f>U14</f>
        <v>0</v>
      </c>
      <c r="W14" s="205">
        <f>P14+T14+V14</f>
        <v>0</v>
      </c>
    </row>
    <row r="15" spans="1:23">
      <c r="A15" s="211" t="s">
        <v>569</v>
      </c>
      <c r="C15" s="205"/>
      <c r="D15" s="205"/>
      <c r="E15" s="205"/>
      <c r="F15" s="205"/>
      <c r="G15" s="205"/>
      <c r="H15" s="205"/>
      <c r="I15" s="205"/>
      <c r="J15" s="205"/>
      <c r="K15" s="206"/>
      <c r="L15" s="205"/>
      <c r="M15" s="206"/>
      <c r="N15" s="206"/>
      <c r="O15" s="206"/>
      <c r="P15" s="206"/>
      <c r="Q15" s="206"/>
      <c r="R15" s="205"/>
      <c r="S15" s="206"/>
      <c r="T15" s="206"/>
      <c r="U15" s="206"/>
      <c r="V15" s="206"/>
      <c r="W15" s="205"/>
    </row>
    <row r="16" spans="1:23">
      <c r="A16" s="211" t="s">
        <v>485</v>
      </c>
      <c r="C16" s="205"/>
      <c r="D16" s="205"/>
      <c r="E16" s="205"/>
      <c r="F16" s="205"/>
      <c r="G16" s="205"/>
      <c r="H16" s="205"/>
      <c r="I16" s="205"/>
      <c r="J16" s="205"/>
      <c r="K16" s="206"/>
      <c r="L16" s="205"/>
      <c r="M16" s="206"/>
      <c r="N16" s="206"/>
      <c r="O16" s="206"/>
      <c r="P16" s="206"/>
      <c r="Q16" s="206"/>
      <c r="R16" s="205"/>
      <c r="S16" s="206"/>
      <c r="T16" s="206"/>
      <c r="U16" s="206"/>
      <c r="V16" s="206"/>
      <c r="W16" s="205"/>
    </row>
    <row r="17" spans="1:23">
      <c r="A17" s="210" t="s">
        <v>487</v>
      </c>
      <c r="C17" s="202"/>
      <c r="D17" s="202"/>
      <c r="E17" s="202">
        <f>SUM(C17:D17)</f>
        <v>0</v>
      </c>
      <c r="F17" s="202"/>
      <c r="G17" s="202"/>
      <c r="H17" s="202"/>
      <c r="I17" s="202"/>
      <c r="J17" s="202"/>
      <c r="K17" s="203">
        <f>SUM(F17:J17)</f>
        <v>0</v>
      </c>
      <c r="L17" s="204">
        <f>E17+K17</f>
        <v>0</v>
      </c>
      <c r="M17" s="203"/>
      <c r="N17" s="203"/>
      <c r="O17" s="203"/>
      <c r="P17" s="203">
        <f>SUM(M17:O17)</f>
        <v>0</v>
      </c>
      <c r="Q17" s="203"/>
      <c r="R17" s="202"/>
      <c r="S17" s="203"/>
      <c r="T17" s="203">
        <f>SUM(Q17:S17)</f>
        <v>0</v>
      </c>
      <c r="U17" s="203"/>
      <c r="V17" s="203">
        <f>U17</f>
        <v>0</v>
      </c>
      <c r="W17" s="204">
        <f>P17+T17+V17</f>
        <v>0</v>
      </c>
    </row>
    <row r="18" spans="1:23">
      <c r="A18" s="210" t="s">
        <v>584</v>
      </c>
      <c r="C18" s="202"/>
      <c r="D18" s="202"/>
      <c r="E18" s="202">
        <f>SUM(C18:D18)</f>
        <v>0</v>
      </c>
      <c r="F18" s="202"/>
      <c r="G18" s="202"/>
      <c r="H18" s="202"/>
      <c r="I18" s="202"/>
      <c r="J18" s="202"/>
      <c r="K18" s="203">
        <f>SUM(F18:J18)</f>
        <v>0</v>
      </c>
      <c r="L18" s="204">
        <f>E18+K18</f>
        <v>0</v>
      </c>
      <c r="M18" s="203"/>
      <c r="N18" s="203"/>
      <c r="O18" s="203"/>
      <c r="P18" s="203">
        <f>SUM(M18:O18)</f>
        <v>0</v>
      </c>
      <c r="Q18" s="203"/>
      <c r="R18" s="202"/>
      <c r="S18" s="203"/>
      <c r="T18" s="203">
        <f>SUM(Q18:S18)</f>
        <v>0</v>
      </c>
      <c r="U18" s="203"/>
      <c r="V18" s="203">
        <f>U18</f>
        <v>0</v>
      </c>
      <c r="W18" s="204">
        <f>P18+T18+V18</f>
        <v>0</v>
      </c>
    </row>
    <row r="19" spans="1:23">
      <c r="A19" s="211" t="s">
        <v>579</v>
      </c>
      <c r="C19" s="205"/>
      <c r="D19" s="205"/>
      <c r="E19" s="205"/>
      <c r="F19" s="205"/>
      <c r="G19" s="205"/>
      <c r="H19" s="205"/>
      <c r="I19" s="205"/>
      <c r="J19" s="205"/>
      <c r="K19" s="206"/>
      <c r="L19" s="205"/>
      <c r="M19" s="206"/>
      <c r="N19" s="206"/>
      <c r="O19" s="206"/>
      <c r="P19" s="206"/>
      <c r="Q19" s="206"/>
      <c r="R19" s="205"/>
      <c r="S19" s="206"/>
      <c r="T19" s="206"/>
      <c r="U19" s="206"/>
      <c r="V19" s="206"/>
      <c r="W19" s="205"/>
    </row>
    <row r="20" spans="1:23">
      <c r="A20" s="210" t="s">
        <v>489</v>
      </c>
      <c r="C20" s="202"/>
      <c r="D20" s="202"/>
      <c r="E20" s="202">
        <f>SUM(C20:D20)</f>
        <v>0</v>
      </c>
      <c r="F20" s="202"/>
      <c r="G20" s="202"/>
      <c r="H20" s="202"/>
      <c r="I20" s="202"/>
      <c r="J20" s="202"/>
      <c r="K20" s="203">
        <f>SUM(F20:J20)</f>
        <v>0</v>
      </c>
      <c r="L20" s="202">
        <f>E20+K20</f>
        <v>0</v>
      </c>
      <c r="M20" s="203"/>
      <c r="N20" s="203"/>
      <c r="O20" s="203"/>
      <c r="P20" s="203">
        <f>SUM(M20:O20)</f>
        <v>0</v>
      </c>
      <c r="Q20" s="203"/>
      <c r="R20" s="202"/>
      <c r="S20" s="203"/>
      <c r="T20" s="203">
        <f>SUM(Q20:S20)</f>
        <v>0</v>
      </c>
      <c r="U20" s="203"/>
      <c r="V20" s="203">
        <f>U20</f>
        <v>0</v>
      </c>
      <c r="W20" s="202">
        <f>P20+T20+V20</f>
        <v>0</v>
      </c>
    </row>
    <row r="21" spans="1:23">
      <c r="A21" s="211" t="s">
        <v>586</v>
      </c>
      <c r="C21" s="205"/>
      <c r="D21" s="205"/>
      <c r="E21" s="205">
        <f>SUM(C21:D21)</f>
        <v>0</v>
      </c>
      <c r="F21" s="205"/>
      <c r="G21" s="205"/>
      <c r="H21" s="205"/>
      <c r="I21" s="205"/>
      <c r="J21" s="205"/>
      <c r="K21" s="206">
        <f>SUM(F21:J21)</f>
        <v>0</v>
      </c>
      <c r="L21" s="205">
        <f>E21+K21</f>
        <v>0</v>
      </c>
      <c r="M21" s="206"/>
      <c r="N21" s="206"/>
      <c r="O21" s="206"/>
      <c r="P21" s="206">
        <f>SUM(M21:O21)</f>
        <v>0</v>
      </c>
      <c r="Q21" s="206"/>
      <c r="R21" s="205"/>
      <c r="S21" s="206"/>
      <c r="T21" s="206">
        <f>SUM(Q21:S21)</f>
        <v>0</v>
      </c>
      <c r="U21" s="206"/>
      <c r="V21" s="206">
        <f>U21</f>
        <v>0</v>
      </c>
      <c r="W21" s="205">
        <f>P21+T21+V21</f>
        <v>0</v>
      </c>
    </row>
    <row r="22" spans="1:23">
      <c r="A22" s="211" t="s">
        <v>595</v>
      </c>
      <c r="C22" s="205"/>
      <c r="D22" s="205"/>
      <c r="E22" s="205"/>
      <c r="F22" s="205"/>
      <c r="G22" s="205"/>
      <c r="H22" s="205"/>
      <c r="I22" s="205"/>
      <c r="J22" s="205"/>
      <c r="K22" s="206"/>
      <c r="L22" s="205"/>
      <c r="M22" s="206"/>
      <c r="N22" s="206"/>
      <c r="O22" s="206"/>
      <c r="P22" s="206"/>
      <c r="Q22" s="206"/>
      <c r="R22" s="205"/>
      <c r="S22" s="206"/>
      <c r="T22" s="206"/>
      <c r="U22" s="206"/>
      <c r="V22" s="206"/>
      <c r="W22" s="205"/>
    </row>
    <row r="23" spans="1:23">
      <c r="A23" s="211" t="s">
        <v>820</v>
      </c>
      <c r="C23" s="205"/>
      <c r="D23" s="205"/>
      <c r="E23" s="205"/>
      <c r="F23" s="205"/>
      <c r="G23" s="205"/>
      <c r="H23" s="205"/>
      <c r="I23" s="205"/>
      <c r="J23" s="205"/>
      <c r="K23" s="206"/>
      <c r="L23" s="205"/>
      <c r="M23" s="206"/>
      <c r="N23" s="206"/>
      <c r="O23" s="206"/>
      <c r="P23" s="206"/>
      <c r="Q23" s="206"/>
      <c r="R23" s="205"/>
      <c r="S23" s="206"/>
      <c r="T23" s="206"/>
      <c r="U23" s="206"/>
      <c r="V23" s="206"/>
      <c r="W23" s="205"/>
    </row>
    <row r="24" spans="1:23">
      <c r="A24" s="212" t="s">
        <v>3619</v>
      </c>
      <c r="C24" s="205"/>
      <c r="D24" s="205"/>
      <c r="E24" s="205"/>
      <c r="F24" s="205"/>
      <c r="G24" s="205"/>
      <c r="H24" s="205"/>
      <c r="I24" s="205"/>
      <c r="J24" s="205"/>
      <c r="K24" s="206"/>
      <c r="L24" s="205"/>
      <c r="M24" s="206"/>
      <c r="N24" s="206"/>
      <c r="O24" s="206"/>
      <c r="P24" s="206"/>
      <c r="Q24" s="206"/>
      <c r="R24" s="205"/>
      <c r="S24" s="206"/>
      <c r="T24" s="206"/>
      <c r="U24" s="206"/>
      <c r="V24" s="206"/>
      <c r="W24" s="205"/>
    </row>
    <row r="25" spans="1:23">
      <c r="A25" s="211" t="s">
        <v>593</v>
      </c>
      <c r="C25" s="205"/>
      <c r="D25" s="205"/>
      <c r="E25" s="205"/>
      <c r="F25" s="205"/>
      <c r="G25" s="205"/>
      <c r="H25" s="205"/>
      <c r="I25" s="205"/>
      <c r="J25" s="205"/>
      <c r="K25" s="206"/>
      <c r="L25" s="205"/>
      <c r="M25" s="206"/>
      <c r="N25" s="206"/>
      <c r="O25" s="206"/>
      <c r="P25" s="206"/>
      <c r="Q25" s="206"/>
      <c r="R25" s="205"/>
      <c r="S25" s="206"/>
      <c r="T25" s="206"/>
      <c r="U25" s="206"/>
      <c r="V25" s="206"/>
      <c r="W25" s="205"/>
    </row>
    <row r="26" spans="1:23">
      <c r="A26" s="211" t="s">
        <v>3620</v>
      </c>
      <c r="C26" s="205"/>
      <c r="D26" s="205"/>
      <c r="E26" s="205"/>
      <c r="F26" s="205"/>
      <c r="G26" s="205"/>
      <c r="H26" s="205"/>
      <c r="I26" s="205"/>
      <c r="J26" s="205"/>
      <c r="K26" s="206"/>
      <c r="L26" s="205"/>
      <c r="M26" s="206"/>
      <c r="N26" s="206"/>
      <c r="O26" s="206"/>
      <c r="P26" s="206"/>
      <c r="Q26" s="206"/>
      <c r="R26" s="205"/>
      <c r="S26" s="206"/>
      <c r="T26" s="206"/>
      <c r="U26" s="206"/>
      <c r="V26" s="206"/>
      <c r="W26" s="205"/>
    </row>
    <row r="27" spans="1:23">
      <c r="A27" s="211" t="s">
        <v>617</v>
      </c>
      <c r="C27" s="205"/>
      <c r="D27" s="205"/>
      <c r="E27" s="205"/>
      <c r="F27" s="205"/>
      <c r="G27" s="205"/>
      <c r="H27" s="205"/>
      <c r="I27" s="205"/>
      <c r="J27" s="205"/>
      <c r="K27" s="206"/>
      <c r="L27" s="205"/>
      <c r="M27" s="206"/>
      <c r="N27" s="206"/>
      <c r="O27" s="206"/>
      <c r="P27" s="206"/>
      <c r="Q27" s="206"/>
      <c r="R27" s="205"/>
      <c r="S27" s="206"/>
      <c r="T27" s="206"/>
      <c r="U27" s="206"/>
      <c r="V27" s="206"/>
      <c r="W27" s="205"/>
    </row>
    <row r="28" spans="1:23">
      <c r="A28" s="210" t="s">
        <v>598</v>
      </c>
      <c r="C28" s="202"/>
      <c r="D28" s="202"/>
      <c r="E28" s="202">
        <f>SUM(C28:D28)</f>
        <v>0</v>
      </c>
      <c r="F28" s="202"/>
      <c r="G28" s="202"/>
      <c r="H28" s="202"/>
      <c r="I28" s="202"/>
      <c r="J28" s="202"/>
      <c r="K28" s="203">
        <f>SUM(F28:J28)</f>
        <v>0</v>
      </c>
      <c r="L28" s="204">
        <f>E28+K28</f>
        <v>0</v>
      </c>
      <c r="M28" s="203"/>
      <c r="N28" s="203"/>
      <c r="O28" s="203"/>
      <c r="P28" s="203">
        <f>SUM(M28:O28)</f>
        <v>0</v>
      </c>
      <c r="Q28" s="203"/>
      <c r="R28" s="202"/>
      <c r="S28" s="203"/>
      <c r="T28" s="203">
        <f>SUM(Q28:S28)</f>
        <v>0</v>
      </c>
      <c r="U28" s="203"/>
      <c r="V28" s="203">
        <f>U28</f>
        <v>0</v>
      </c>
      <c r="W28" s="204">
        <f>P28+T28+V28</f>
        <v>0</v>
      </c>
    </row>
    <row r="29" spans="1:23">
      <c r="A29" s="210" t="s">
        <v>610</v>
      </c>
      <c r="C29" s="202"/>
      <c r="D29" s="202"/>
      <c r="E29" s="202">
        <f>SUM(C29:D29)</f>
        <v>0</v>
      </c>
      <c r="F29" s="202"/>
      <c r="G29" s="202"/>
      <c r="H29" s="202"/>
      <c r="I29" s="202"/>
      <c r="J29" s="202"/>
      <c r="K29" s="203">
        <f>SUM(F29:J29)</f>
        <v>0</v>
      </c>
      <c r="L29" s="204">
        <f>E29+K29</f>
        <v>0</v>
      </c>
      <c r="M29" s="203"/>
      <c r="N29" s="203"/>
      <c r="O29" s="203"/>
      <c r="P29" s="203">
        <f>SUM(M29:O29)</f>
        <v>0</v>
      </c>
      <c r="Q29" s="203"/>
      <c r="R29" s="202"/>
      <c r="S29" s="203"/>
      <c r="T29" s="203">
        <f>SUM(Q29:S29)</f>
        <v>0</v>
      </c>
      <c r="U29" s="203"/>
      <c r="V29" s="203">
        <f>U29</f>
        <v>0</v>
      </c>
      <c r="W29" s="204">
        <f>P29+T29+V29</f>
        <v>0</v>
      </c>
    </row>
    <row r="30" spans="1:23">
      <c r="A30" s="211" t="s">
        <v>625</v>
      </c>
      <c r="C30" s="205"/>
      <c r="D30" s="205"/>
      <c r="E30" s="205"/>
      <c r="F30" s="205"/>
      <c r="G30" s="205"/>
      <c r="H30" s="205"/>
      <c r="I30" s="205"/>
      <c r="J30" s="205"/>
      <c r="K30" s="206"/>
      <c r="L30" s="205"/>
      <c r="M30" s="206"/>
      <c r="N30" s="206"/>
      <c r="O30" s="206"/>
      <c r="P30" s="206"/>
      <c r="Q30" s="206"/>
      <c r="R30" s="205"/>
      <c r="S30" s="206"/>
      <c r="T30" s="206"/>
      <c r="U30" s="206"/>
      <c r="V30" s="206"/>
      <c r="W30" s="205"/>
    </row>
    <row r="31" spans="1:23">
      <c r="A31" s="211" t="s">
        <v>3621</v>
      </c>
      <c r="C31" s="205"/>
      <c r="D31" s="205"/>
      <c r="E31" s="205"/>
      <c r="F31" s="205"/>
      <c r="G31" s="205"/>
      <c r="H31" s="205"/>
      <c r="I31" s="205"/>
      <c r="J31" s="205"/>
      <c r="K31" s="206"/>
      <c r="L31" s="205"/>
      <c r="M31" s="206"/>
      <c r="N31" s="206"/>
      <c r="O31" s="206"/>
      <c r="P31" s="206"/>
      <c r="Q31" s="206"/>
      <c r="R31" s="205"/>
      <c r="S31" s="206"/>
      <c r="T31" s="206"/>
      <c r="U31" s="206"/>
      <c r="V31" s="206"/>
      <c r="W31" s="205"/>
    </row>
    <row r="32" spans="1:23">
      <c r="A32" s="211" t="s">
        <v>634</v>
      </c>
      <c r="C32" s="205"/>
      <c r="D32" s="205"/>
      <c r="E32" s="205"/>
      <c r="F32" s="205"/>
      <c r="G32" s="205"/>
      <c r="H32" s="205"/>
      <c r="I32" s="205"/>
      <c r="J32" s="205"/>
      <c r="K32" s="206"/>
      <c r="L32" s="205"/>
      <c r="M32" s="206"/>
      <c r="N32" s="206"/>
      <c r="O32" s="206"/>
      <c r="P32" s="206"/>
      <c r="Q32" s="206"/>
      <c r="R32" s="206"/>
      <c r="S32" s="206"/>
      <c r="T32" s="206"/>
      <c r="U32" s="206"/>
      <c r="V32" s="206"/>
      <c r="W32" s="205"/>
    </row>
    <row r="33" spans="1:23">
      <c r="A33" s="211" t="s">
        <v>638</v>
      </c>
      <c r="C33" s="205"/>
      <c r="D33" s="205"/>
      <c r="E33" s="205"/>
      <c r="F33" s="205"/>
      <c r="G33" s="205"/>
      <c r="H33" s="205"/>
      <c r="I33" s="205"/>
      <c r="J33" s="205"/>
      <c r="K33" s="206"/>
      <c r="L33" s="205"/>
      <c r="M33" s="206"/>
      <c r="N33" s="206"/>
      <c r="O33" s="206"/>
      <c r="P33" s="206"/>
      <c r="Q33" s="206"/>
      <c r="R33" s="205"/>
      <c r="S33" s="206"/>
      <c r="T33" s="206"/>
      <c r="U33" s="206"/>
      <c r="V33" s="206"/>
      <c r="W33" s="205"/>
    </row>
    <row r="34" spans="1:23">
      <c r="A34" s="213" t="s">
        <v>636</v>
      </c>
      <c r="C34" s="207"/>
      <c r="D34" s="207"/>
      <c r="E34" s="207">
        <f>SUM(C34:D34)</f>
        <v>0</v>
      </c>
      <c r="F34" s="207"/>
      <c r="G34" s="207"/>
      <c r="H34" s="207"/>
      <c r="I34" s="207"/>
      <c r="J34" s="207"/>
      <c r="K34" s="208">
        <f>SUM(F34:J34)</f>
        <v>0</v>
      </c>
      <c r="L34" s="207">
        <f>E34+K34</f>
        <v>0</v>
      </c>
      <c r="M34" s="208"/>
      <c r="N34" s="208"/>
      <c r="O34" s="208"/>
      <c r="P34" s="208">
        <f>SUM(M34:O34)</f>
        <v>0</v>
      </c>
      <c r="Q34" s="208"/>
      <c r="R34" s="207"/>
      <c r="S34" s="208"/>
      <c r="T34" s="208">
        <f>SUM(Q34:S34)</f>
        <v>0</v>
      </c>
      <c r="U34" s="208"/>
      <c r="V34" s="208">
        <f>U34</f>
        <v>0</v>
      </c>
      <c r="W34" s="207">
        <f>P34+T34+V34</f>
        <v>0</v>
      </c>
    </row>
    <row r="35" spans="1:23">
      <c r="A35" s="213" t="s">
        <v>642</v>
      </c>
      <c r="C35" s="207"/>
      <c r="D35" s="207"/>
      <c r="E35" s="207">
        <f>SUM(C35:D35)</f>
        <v>0</v>
      </c>
      <c r="F35" s="207"/>
      <c r="G35" s="207"/>
      <c r="H35" s="207"/>
      <c r="I35" s="207"/>
      <c r="J35" s="207"/>
      <c r="K35" s="208">
        <f>SUM(F35:J35)</f>
        <v>0</v>
      </c>
      <c r="L35" s="207">
        <f>E35+K35</f>
        <v>0</v>
      </c>
      <c r="M35" s="208"/>
      <c r="N35" s="208"/>
      <c r="O35" s="208"/>
      <c r="P35" s="208">
        <f>SUM(M35:O35)</f>
        <v>0</v>
      </c>
      <c r="Q35" s="208"/>
      <c r="R35" s="207"/>
      <c r="S35" s="208"/>
      <c r="T35" s="208">
        <f>SUM(Q35:S35)</f>
        <v>0</v>
      </c>
      <c r="U35" s="208"/>
      <c r="V35" s="208">
        <f>U35</f>
        <v>0</v>
      </c>
      <c r="W35" s="207">
        <f>P35+T35+V35</f>
        <v>0</v>
      </c>
    </row>
    <row r="36" spans="1:23">
      <c r="A36" s="210" t="s">
        <v>498</v>
      </c>
      <c r="C36" s="202">
        <v>71</v>
      </c>
      <c r="D36" s="202"/>
      <c r="E36" s="202">
        <f>SUM(C36:D36)</f>
        <v>71</v>
      </c>
      <c r="F36" s="202"/>
      <c r="G36" s="202"/>
      <c r="H36" s="202">
        <v>7</v>
      </c>
      <c r="I36" s="202"/>
      <c r="J36" s="202"/>
      <c r="K36" s="203">
        <f>SUM(F36:J36)</f>
        <v>7</v>
      </c>
      <c r="L36" s="204">
        <f>E36+K36</f>
        <v>78</v>
      </c>
      <c r="M36" s="203"/>
      <c r="N36" s="203"/>
      <c r="O36" s="203"/>
      <c r="P36" s="203">
        <f>SUM(M36:O36)</f>
        <v>0</v>
      </c>
      <c r="Q36" s="203"/>
      <c r="R36" s="202"/>
      <c r="S36" s="203"/>
      <c r="T36" s="203">
        <f>SUM(Q36:S36)</f>
        <v>0</v>
      </c>
      <c r="U36" s="203"/>
      <c r="V36" s="203">
        <f>U36</f>
        <v>0</v>
      </c>
      <c r="W36" s="204">
        <f>P36+T36+V36</f>
        <v>0</v>
      </c>
    </row>
    <row r="37" spans="1:23">
      <c r="A37" s="213" t="s">
        <v>646</v>
      </c>
      <c r="C37" s="207"/>
      <c r="D37" s="207"/>
      <c r="E37" s="207">
        <f>SUM(C37:D37)</f>
        <v>0</v>
      </c>
      <c r="F37" s="207"/>
      <c r="G37" s="207"/>
      <c r="H37" s="207"/>
      <c r="I37" s="207"/>
      <c r="J37" s="207"/>
      <c r="K37" s="208">
        <f>SUM(F37:J37)</f>
        <v>0</v>
      </c>
      <c r="L37" s="207">
        <f>E37+K37</f>
        <v>0</v>
      </c>
      <c r="M37" s="208"/>
      <c r="N37" s="208"/>
      <c r="O37" s="208"/>
      <c r="P37" s="208">
        <f>SUM(M37:O37)</f>
        <v>0</v>
      </c>
      <c r="Q37" s="208"/>
      <c r="R37" s="207"/>
      <c r="S37" s="208"/>
      <c r="T37" s="208">
        <f>SUM(Q37:S37)</f>
        <v>0</v>
      </c>
      <c r="U37" s="208"/>
      <c r="V37" s="208">
        <f>U37</f>
        <v>0</v>
      </c>
      <c r="W37" s="207">
        <f>P37+T37+V37</f>
        <v>0</v>
      </c>
    </row>
    <row r="38" spans="1:23">
      <c r="A38" s="211" t="s">
        <v>649</v>
      </c>
      <c r="C38" s="205"/>
      <c r="D38" s="205"/>
      <c r="E38" s="205"/>
      <c r="F38" s="205"/>
      <c r="G38" s="205"/>
      <c r="H38" s="205"/>
      <c r="I38" s="205"/>
      <c r="J38" s="205"/>
      <c r="K38" s="206"/>
      <c r="L38" s="205"/>
      <c r="M38" s="206"/>
      <c r="N38" s="206"/>
      <c r="O38" s="206"/>
      <c r="P38" s="206"/>
      <c r="Q38" s="206"/>
      <c r="R38" s="205"/>
      <c r="S38" s="206"/>
      <c r="T38" s="206"/>
      <c r="U38" s="206"/>
      <c r="V38" s="206"/>
      <c r="W38" s="205"/>
    </row>
    <row r="39" spans="1:23">
      <c r="A39" s="210" t="s">
        <v>503</v>
      </c>
      <c r="C39" s="202"/>
      <c r="D39" s="202"/>
      <c r="E39" s="202">
        <f>SUM(C39:D39)</f>
        <v>0</v>
      </c>
      <c r="F39" s="202"/>
      <c r="G39" s="202"/>
      <c r="H39" s="202"/>
      <c r="I39" s="202"/>
      <c r="J39" s="202"/>
      <c r="K39" s="203">
        <f>SUM(F39:J39)</f>
        <v>0</v>
      </c>
      <c r="L39" s="204">
        <f>E39+K39</f>
        <v>0</v>
      </c>
      <c r="M39" s="203"/>
      <c r="N39" s="203"/>
      <c r="O39" s="203"/>
      <c r="P39" s="203">
        <f>SUM(M39:O39)</f>
        <v>0</v>
      </c>
      <c r="Q39" s="203">
        <v>7</v>
      </c>
      <c r="R39" s="202"/>
      <c r="S39" s="203"/>
      <c r="T39" s="203">
        <f>SUM(Q39:S39)</f>
        <v>7</v>
      </c>
      <c r="U39" s="203"/>
      <c r="V39" s="203">
        <f>U39</f>
        <v>0</v>
      </c>
      <c r="W39" s="204">
        <f>P39+T39+V39</f>
        <v>7</v>
      </c>
    </row>
    <row r="40" spans="1:23">
      <c r="A40" s="211" t="s">
        <v>10</v>
      </c>
      <c r="C40" s="205"/>
      <c r="D40" s="205"/>
      <c r="E40" s="205"/>
      <c r="F40" s="205"/>
      <c r="G40" s="205"/>
      <c r="H40" s="205"/>
      <c r="I40" s="205"/>
      <c r="J40" s="205"/>
      <c r="K40" s="206"/>
      <c r="L40" s="205"/>
      <c r="M40" s="206"/>
      <c r="N40" s="206"/>
      <c r="O40" s="206"/>
      <c r="P40" s="206"/>
      <c r="Q40" s="206"/>
      <c r="R40" s="205"/>
      <c r="S40" s="206"/>
      <c r="T40" s="206"/>
      <c r="U40" s="206"/>
      <c r="V40" s="206"/>
      <c r="W40" s="205"/>
    </row>
    <row r="41" spans="1:23">
      <c r="A41" s="210" t="s">
        <v>13</v>
      </c>
      <c r="C41" s="202"/>
      <c r="D41" s="202"/>
      <c r="E41" s="202">
        <f t="shared" ref="E41:E77" si="0">SUM(C41:D41)</f>
        <v>0</v>
      </c>
      <c r="F41" s="202"/>
      <c r="G41" s="202"/>
      <c r="H41" s="202"/>
      <c r="I41" s="202"/>
      <c r="J41" s="202"/>
      <c r="K41" s="203">
        <f t="shared" ref="K41:K77" si="1">SUM(F41:J41)</f>
        <v>0</v>
      </c>
      <c r="L41" s="204">
        <f t="shared" ref="L41:L77" si="2">E41+K41</f>
        <v>0</v>
      </c>
      <c r="M41" s="203"/>
      <c r="N41" s="203"/>
      <c r="O41" s="203"/>
      <c r="P41" s="203">
        <f t="shared" ref="P41:P77" si="3">SUM(M41:O41)</f>
        <v>0</v>
      </c>
      <c r="Q41" s="203"/>
      <c r="R41" s="202"/>
      <c r="S41" s="203"/>
      <c r="T41" s="203">
        <f t="shared" ref="T41:T77" si="4">SUM(Q41:S41)</f>
        <v>0</v>
      </c>
      <c r="U41" s="203"/>
      <c r="V41" s="203">
        <f t="shared" ref="V41:V77" si="5">U41</f>
        <v>0</v>
      </c>
      <c r="W41" s="204">
        <f t="shared" ref="W41:W77" si="6">P41+T41+V41</f>
        <v>0</v>
      </c>
    </row>
    <row r="42" spans="1:23">
      <c r="A42" s="210" t="s">
        <v>400</v>
      </c>
      <c r="C42" s="202"/>
      <c r="D42" s="202"/>
      <c r="E42" s="202">
        <f t="shared" si="0"/>
        <v>0</v>
      </c>
      <c r="F42" s="202"/>
      <c r="G42" s="202"/>
      <c r="H42" s="202"/>
      <c r="I42" s="202"/>
      <c r="J42" s="202"/>
      <c r="K42" s="203">
        <f t="shared" si="1"/>
        <v>0</v>
      </c>
      <c r="L42" s="204">
        <f t="shared" si="2"/>
        <v>0</v>
      </c>
      <c r="M42" s="203"/>
      <c r="N42" s="203"/>
      <c r="O42" s="203"/>
      <c r="P42" s="203">
        <f t="shared" si="3"/>
        <v>0</v>
      </c>
      <c r="Q42" s="203"/>
      <c r="R42" s="202"/>
      <c r="S42" s="203"/>
      <c r="T42" s="203">
        <f t="shared" si="4"/>
        <v>0</v>
      </c>
      <c r="U42" s="203"/>
      <c r="V42" s="203">
        <f t="shared" si="5"/>
        <v>0</v>
      </c>
      <c r="W42" s="204">
        <f t="shared" si="6"/>
        <v>0</v>
      </c>
    </row>
    <row r="43" spans="1:23">
      <c r="A43" s="210" t="s">
        <v>19</v>
      </c>
      <c r="C43" s="202"/>
      <c r="D43" s="202"/>
      <c r="E43" s="202">
        <f t="shared" si="0"/>
        <v>0</v>
      </c>
      <c r="F43" s="202"/>
      <c r="G43" s="202"/>
      <c r="H43" s="202"/>
      <c r="I43" s="202"/>
      <c r="J43" s="202"/>
      <c r="K43" s="203">
        <f t="shared" si="1"/>
        <v>0</v>
      </c>
      <c r="L43" s="204">
        <f t="shared" si="2"/>
        <v>0</v>
      </c>
      <c r="M43" s="203"/>
      <c r="N43" s="203"/>
      <c r="O43" s="203"/>
      <c r="P43" s="203">
        <f t="shared" si="3"/>
        <v>0</v>
      </c>
      <c r="Q43" s="203"/>
      <c r="R43" s="202"/>
      <c r="S43" s="203"/>
      <c r="T43" s="203">
        <f t="shared" si="4"/>
        <v>0</v>
      </c>
      <c r="U43" s="203"/>
      <c r="V43" s="203">
        <f t="shared" si="5"/>
        <v>0</v>
      </c>
      <c r="W43" s="204">
        <f t="shared" si="6"/>
        <v>0</v>
      </c>
    </row>
    <row r="44" spans="1:23">
      <c r="A44" s="210" t="s">
        <v>43</v>
      </c>
      <c r="C44" s="202"/>
      <c r="D44" s="202"/>
      <c r="E44" s="202">
        <f t="shared" si="0"/>
        <v>0</v>
      </c>
      <c r="F44" s="202"/>
      <c r="G44" s="202"/>
      <c r="H44" s="202"/>
      <c r="I44" s="202"/>
      <c r="J44" s="202"/>
      <c r="K44" s="203">
        <f t="shared" si="1"/>
        <v>0</v>
      </c>
      <c r="L44" s="204">
        <f t="shared" si="2"/>
        <v>0</v>
      </c>
      <c r="M44" s="203"/>
      <c r="N44" s="203"/>
      <c r="O44" s="203"/>
      <c r="P44" s="203">
        <f t="shared" si="3"/>
        <v>0</v>
      </c>
      <c r="Q44" s="203"/>
      <c r="R44" s="202"/>
      <c r="S44" s="203"/>
      <c r="T44" s="203">
        <f t="shared" si="4"/>
        <v>0</v>
      </c>
      <c r="U44" s="203"/>
      <c r="V44" s="203">
        <f t="shared" si="5"/>
        <v>0</v>
      </c>
      <c r="W44" s="204">
        <f t="shared" si="6"/>
        <v>0</v>
      </c>
    </row>
    <row r="45" spans="1:23">
      <c r="A45" s="210" t="s">
        <v>22</v>
      </c>
      <c r="C45" s="202"/>
      <c r="D45" s="202"/>
      <c r="E45" s="202">
        <f t="shared" si="0"/>
        <v>0</v>
      </c>
      <c r="F45" s="202"/>
      <c r="G45" s="202"/>
      <c r="H45" s="202"/>
      <c r="I45" s="202"/>
      <c r="J45" s="202"/>
      <c r="K45" s="203">
        <f t="shared" si="1"/>
        <v>0</v>
      </c>
      <c r="L45" s="204">
        <f t="shared" si="2"/>
        <v>0</v>
      </c>
      <c r="M45" s="203"/>
      <c r="N45" s="203"/>
      <c r="O45" s="203"/>
      <c r="P45" s="203">
        <f t="shared" si="3"/>
        <v>0</v>
      </c>
      <c r="Q45" s="203"/>
      <c r="R45" s="202"/>
      <c r="S45" s="203"/>
      <c r="T45" s="203">
        <f t="shared" si="4"/>
        <v>0</v>
      </c>
      <c r="U45" s="203"/>
      <c r="V45" s="203">
        <f t="shared" si="5"/>
        <v>0</v>
      </c>
      <c r="W45" s="204">
        <f t="shared" si="6"/>
        <v>0</v>
      </c>
    </row>
    <row r="46" spans="1:23">
      <c r="A46" s="210" t="s">
        <v>28</v>
      </c>
      <c r="C46" s="202"/>
      <c r="D46" s="202"/>
      <c r="E46" s="202">
        <f t="shared" si="0"/>
        <v>0</v>
      </c>
      <c r="F46" s="202"/>
      <c r="G46" s="202"/>
      <c r="H46" s="202"/>
      <c r="I46" s="202"/>
      <c r="J46" s="202"/>
      <c r="K46" s="203">
        <f t="shared" si="1"/>
        <v>0</v>
      </c>
      <c r="L46" s="204">
        <f t="shared" si="2"/>
        <v>0</v>
      </c>
      <c r="M46" s="203"/>
      <c r="N46" s="203"/>
      <c r="O46" s="203"/>
      <c r="P46" s="203">
        <f t="shared" si="3"/>
        <v>0</v>
      </c>
      <c r="Q46" s="203"/>
      <c r="R46" s="202"/>
      <c r="S46" s="203"/>
      <c r="T46" s="203">
        <f t="shared" si="4"/>
        <v>0</v>
      </c>
      <c r="U46" s="203"/>
      <c r="V46" s="203">
        <f t="shared" si="5"/>
        <v>0</v>
      </c>
      <c r="W46" s="204">
        <f t="shared" si="6"/>
        <v>0</v>
      </c>
    </row>
    <row r="47" spans="1:23">
      <c r="A47" s="210" t="s">
        <v>501</v>
      </c>
      <c r="C47" s="202"/>
      <c r="D47" s="202"/>
      <c r="E47" s="202">
        <f t="shared" si="0"/>
        <v>0</v>
      </c>
      <c r="F47" s="202">
        <v>2</v>
      </c>
      <c r="G47" s="202"/>
      <c r="H47" s="202"/>
      <c r="I47" s="202"/>
      <c r="J47" s="202"/>
      <c r="K47" s="203">
        <f t="shared" si="1"/>
        <v>2</v>
      </c>
      <c r="L47" s="204">
        <f t="shared" si="2"/>
        <v>2</v>
      </c>
      <c r="M47" s="203"/>
      <c r="N47" s="203"/>
      <c r="O47" s="203"/>
      <c r="P47" s="203">
        <f t="shared" si="3"/>
        <v>0</v>
      </c>
      <c r="Q47" s="203">
        <v>25</v>
      </c>
      <c r="R47" s="202">
        <v>6</v>
      </c>
      <c r="S47" s="203"/>
      <c r="T47" s="203">
        <f t="shared" si="4"/>
        <v>31</v>
      </c>
      <c r="U47" s="203"/>
      <c r="V47" s="203">
        <f t="shared" si="5"/>
        <v>0</v>
      </c>
      <c r="W47" s="204">
        <f t="shared" si="6"/>
        <v>31</v>
      </c>
    </row>
    <row r="48" spans="1:23">
      <c r="A48" s="210" t="s">
        <v>2197</v>
      </c>
      <c r="C48" s="202">
        <v>13</v>
      </c>
      <c r="D48" s="202"/>
      <c r="E48" s="202">
        <f t="shared" si="0"/>
        <v>13</v>
      </c>
      <c r="F48" s="202">
        <v>2</v>
      </c>
      <c r="G48" s="202"/>
      <c r="H48" s="202">
        <v>7</v>
      </c>
      <c r="I48" s="202"/>
      <c r="J48" s="202"/>
      <c r="K48" s="203">
        <f t="shared" si="1"/>
        <v>9</v>
      </c>
      <c r="L48" s="204">
        <f t="shared" si="2"/>
        <v>22</v>
      </c>
      <c r="M48" s="203"/>
      <c r="N48" s="203"/>
      <c r="O48" s="203"/>
      <c r="P48" s="203">
        <f t="shared" si="3"/>
        <v>0</v>
      </c>
      <c r="Q48" s="203">
        <v>10</v>
      </c>
      <c r="R48" s="202">
        <v>10</v>
      </c>
      <c r="S48" s="203"/>
      <c r="T48" s="203">
        <f t="shared" si="4"/>
        <v>20</v>
      </c>
      <c r="U48" s="203"/>
      <c r="V48" s="203">
        <f t="shared" si="5"/>
        <v>0</v>
      </c>
      <c r="W48" s="204">
        <f t="shared" si="6"/>
        <v>20</v>
      </c>
    </row>
    <row r="49" spans="1:23">
      <c r="A49" s="210" t="s">
        <v>404</v>
      </c>
      <c r="C49" s="202"/>
      <c r="D49" s="202"/>
      <c r="E49" s="202">
        <f t="shared" si="0"/>
        <v>0</v>
      </c>
      <c r="F49" s="202"/>
      <c r="G49" s="202"/>
      <c r="H49" s="202"/>
      <c r="I49" s="202"/>
      <c r="J49" s="202"/>
      <c r="K49" s="203">
        <f t="shared" si="1"/>
        <v>0</v>
      </c>
      <c r="L49" s="204">
        <f t="shared" si="2"/>
        <v>0</v>
      </c>
      <c r="M49" s="203"/>
      <c r="N49" s="203"/>
      <c r="O49" s="203"/>
      <c r="P49" s="203">
        <f t="shared" si="3"/>
        <v>0</v>
      </c>
      <c r="Q49" s="203"/>
      <c r="R49" s="202"/>
      <c r="S49" s="203"/>
      <c r="T49" s="203">
        <f t="shared" si="4"/>
        <v>0</v>
      </c>
      <c r="U49" s="203"/>
      <c r="V49" s="203">
        <f t="shared" si="5"/>
        <v>0</v>
      </c>
      <c r="W49" s="204">
        <f t="shared" si="6"/>
        <v>0</v>
      </c>
    </row>
    <row r="50" spans="1:23">
      <c r="A50" s="210" t="s">
        <v>112</v>
      </c>
      <c r="C50" s="202"/>
      <c r="D50" s="202"/>
      <c r="E50" s="202">
        <f t="shared" si="0"/>
        <v>0</v>
      </c>
      <c r="F50" s="202"/>
      <c r="G50" s="202"/>
      <c r="H50" s="202"/>
      <c r="I50" s="202">
        <v>7</v>
      </c>
      <c r="J50" s="202"/>
      <c r="K50" s="203">
        <f t="shared" si="1"/>
        <v>7</v>
      </c>
      <c r="L50" s="204">
        <f t="shared" si="2"/>
        <v>7</v>
      </c>
      <c r="M50" s="203">
        <v>15</v>
      </c>
      <c r="N50" s="203"/>
      <c r="O50" s="203"/>
      <c r="P50" s="203">
        <f t="shared" si="3"/>
        <v>15</v>
      </c>
      <c r="Q50" s="203"/>
      <c r="R50" s="202"/>
      <c r="S50" s="203"/>
      <c r="T50" s="203">
        <f t="shared" si="4"/>
        <v>0</v>
      </c>
      <c r="U50" s="203"/>
      <c r="V50" s="203">
        <f t="shared" si="5"/>
        <v>0</v>
      </c>
      <c r="W50" s="204">
        <f t="shared" si="6"/>
        <v>15</v>
      </c>
    </row>
    <row r="51" spans="1:23">
      <c r="A51" s="210" t="s">
        <v>61</v>
      </c>
      <c r="C51" s="202"/>
      <c r="D51" s="202"/>
      <c r="E51" s="202">
        <f t="shared" si="0"/>
        <v>0</v>
      </c>
      <c r="F51" s="202"/>
      <c r="G51" s="202"/>
      <c r="H51" s="202">
        <v>7</v>
      </c>
      <c r="I51" s="202"/>
      <c r="J51" s="202"/>
      <c r="K51" s="203">
        <f t="shared" si="1"/>
        <v>7</v>
      </c>
      <c r="L51" s="204">
        <f t="shared" si="2"/>
        <v>7</v>
      </c>
      <c r="M51" s="203"/>
      <c r="N51" s="203"/>
      <c r="O51" s="203"/>
      <c r="P51" s="203">
        <f t="shared" si="3"/>
        <v>0</v>
      </c>
      <c r="Q51" s="203"/>
      <c r="R51" s="202"/>
      <c r="S51" s="203"/>
      <c r="T51" s="203">
        <f t="shared" si="4"/>
        <v>0</v>
      </c>
      <c r="U51" s="203"/>
      <c r="V51" s="203">
        <f t="shared" si="5"/>
        <v>0</v>
      </c>
      <c r="W51" s="204">
        <f t="shared" si="6"/>
        <v>0</v>
      </c>
    </row>
    <row r="52" spans="1:23">
      <c r="A52" s="210" t="s">
        <v>40</v>
      </c>
      <c r="C52" s="202"/>
      <c r="D52" s="202"/>
      <c r="E52" s="202">
        <f t="shared" si="0"/>
        <v>0</v>
      </c>
      <c r="F52" s="202"/>
      <c r="G52" s="202"/>
      <c r="H52" s="202"/>
      <c r="I52" s="202"/>
      <c r="J52" s="202"/>
      <c r="K52" s="203">
        <f t="shared" si="1"/>
        <v>0</v>
      </c>
      <c r="L52" s="204">
        <f t="shared" si="2"/>
        <v>0</v>
      </c>
      <c r="M52" s="203"/>
      <c r="N52" s="203"/>
      <c r="O52" s="203"/>
      <c r="P52" s="203">
        <f t="shared" si="3"/>
        <v>0</v>
      </c>
      <c r="Q52" s="203"/>
      <c r="R52" s="202"/>
      <c r="S52" s="203"/>
      <c r="T52" s="203">
        <f t="shared" si="4"/>
        <v>0</v>
      </c>
      <c r="U52" s="203"/>
      <c r="V52" s="203">
        <f t="shared" si="5"/>
        <v>0</v>
      </c>
      <c r="W52" s="204">
        <f t="shared" si="6"/>
        <v>0</v>
      </c>
    </row>
    <row r="53" spans="1:23">
      <c r="A53" s="210" t="s">
        <v>49</v>
      </c>
      <c r="C53" s="202"/>
      <c r="D53" s="202"/>
      <c r="E53" s="202">
        <f t="shared" si="0"/>
        <v>0</v>
      </c>
      <c r="F53" s="202"/>
      <c r="G53" s="202"/>
      <c r="H53" s="202"/>
      <c r="I53" s="202"/>
      <c r="J53" s="202"/>
      <c r="K53" s="203">
        <f t="shared" si="1"/>
        <v>0</v>
      </c>
      <c r="L53" s="204">
        <f t="shared" si="2"/>
        <v>0</v>
      </c>
      <c r="M53" s="203"/>
      <c r="N53" s="203"/>
      <c r="O53" s="203"/>
      <c r="P53" s="203">
        <f t="shared" si="3"/>
        <v>0</v>
      </c>
      <c r="Q53" s="203"/>
      <c r="R53" s="202"/>
      <c r="S53" s="203"/>
      <c r="T53" s="203">
        <f t="shared" si="4"/>
        <v>0</v>
      </c>
      <c r="U53" s="203"/>
      <c r="V53" s="203">
        <f t="shared" si="5"/>
        <v>0</v>
      </c>
      <c r="W53" s="204">
        <f t="shared" si="6"/>
        <v>0</v>
      </c>
    </row>
    <row r="54" spans="1:23">
      <c r="A54" s="210" t="s">
        <v>406</v>
      </c>
      <c r="C54" s="202"/>
      <c r="D54" s="202"/>
      <c r="E54" s="202">
        <f t="shared" si="0"/>
        <v>0</v>
      </c>
      <c r="F54" s="202"/>
      <c r="G54" s="202"/>
      <c r="H54" s="202"/>
      <c r="I54" s="202"/>
      <c r="J54" s="202"/>
      <c r="K54" s="203">
        <f t="shared" si="1"/>
        <v>0</v>
      </c>
      <c r="L54" s="204">
        <f t="shared" si="2"/>
        <v>0</v>
      </c>
      <c r="M54" s="203"/>
      <c r="N54" s="203"/>
      <c r="O54" s="203"/>
      <c r="P54" s="203">
        <f t="shared" si="3"/>
        <v>0</v>
      </c>
      <c r="Q54" s="203"/>
      <c r="R54" s="202"/>
      <c r="S54" s="203"/>
      <c r="T54" s="203">
        <f t="shared" si="4"/>
        <v>0</v>
      </c>
      <c r="U54" s="203"/>
      <c r="V54" s="203">
        <f t="shared" si="5"/>
        <v>0</v>
      </c>
      <c r="W54" s="204">
        <f t="shared" si="6"/>
        <v>0</v>
      </c>
    </row>
    <row r="55" spans="1:23">
      <c r="A55" s="210" t="s">
        <v>408</v>
      </c>
      <c r="C55" s="202"/>
      <c r="D55" s="202"/>
      <c r="E55" s="202">
        <f t="shared" si="0"/>
        <v>0</v>
      </c>
      <c r="F55" s="202">
        <v>5</v>
      </c>
      <c r="G55" s="202"/>
      <c r="H55" s="202"/>
      <c r="I55" s="202"/>
      <c r="J55" s="202"/>
      <c r="K55" s="203">
        <f t="shared" si="1"/>
        <v>5</v>
      </c>
      <c r="L55" s="204">
        <f t="shared" si="2"/>
        <v>5</v>
      </c>
      <c r="M55" s="203"/>
      <c r="N55" s="203"/>
      <c r="O55" s="203"/>
      <c r="P55" s="203">
        <f t="shared" si="3"/>
        <v>0</v>
      </c>
      <c r="Q55" s="203">
        <v>31</v>
      </c>
      <c r="R55" s="202">
        <v>8</v>
      </c>
      <c r="S55" s="203"/>
      <c r="T55" s="203">
        <f t="shared" si="4"/>
        <v>39</v>
      </c>
      <c r="U55" s="203"/>
      <c r="V55" s="203">
        <f t="shared" si="5"/>
        <v>0</v>
      </c>
      <c r="W55" s="204">
        <f t="shared" si="6"/>
        <v>39</v>
      </c>
    </row>
    <row r="56" spans="1:23">
      <c r="A56" s="210" t="s">
        <v>76</v>
      </c>
      <c r="C56" s="202"/>
      <c r="D56" s="202"/>
      <c r="E56" s="202">
        <f t="shared" si="0"/>
        <v>0</v>
      </c>
      <c r="F56" s="202"/>
      <c r="G56" s="202"/>
      <c r="H56" s="202"/>
      <c r="I56" s="202"/>
      <c r="J56" s="202"/>
      <c r="K56" s="203">
        <f t="shared" si="1"/>
        <v>0</v>
      </c>
      <c r="L56" s="204">
        <f t="shared" si="2"/>
        <v>0</v>
      </c>
      <c r="M56" s="203"/>
      <c r="N56" s="203"/>
      <c r="O56" s="203"/>
      <c r="P56" s="203">
        <f t="shared" si="3"/>
        <v>0</v>
      </c>
      <c r="Q56" s="203"/>
      <c r="R56" s="202"/>
      <c r="S56" s="203"/>
      <c r="T56" s="203">
        <f t="shared" si="4"/>
        <v>0</v>
      </c>
      <c r="U56" s="203"/>
      <c r="V56" s="203">
        <f t="shared" si="5"/>
        <v>0</v>
      </c>
      <c r="W56" s="204">
        <f t="shared" si="6"/>
        <v>0</v>
      </c>
    </row>
    <row r="57" spans="1:23">
      <c r="A57" s="210" t="s">
        <v>37</v>
      </c>
      <c r="C57" s="202"/>
      <c r="D57" s="202"/>
      <c r="E57" s="202">
        <f t="shared" si="0"/>
        <v>0</v>
      </c>
      <c r="F57" s="202"/>
      <c r="G57" s="202"/>
      <c r="H57" s="202"/>
      <c r="I57" s="202"/>
      <c r="J57" s="202"/>
      <c r="K57" s="203">
        <f t="shared" si="1"/>
        <v>0</v>
      </c>
      <c r="L57" s="204">
        <f t="shared" si="2"/>
        <v>0</v>
      </c>
      <c r="M57" s="203"/>
      <c r="N57" s="203"/>
      <c r="O57" s="203"/>
      <c r="P57" s="203">
        <f t="shared" si="3"/>
        <v>0</v>
      </c>
      <c r="Q57" s="203"/>
      <c r="R57" s="202"/>
      <c r="S57" s="203"/>
      <c r="T57" s="203">
        <f t="shared" si="4"/>
        <v>0</v>
      </c>
      <c r="U57" s="203"/>
      <c r="V57" s="203">
        <f t="shared" si="5"/>
        <v>0</v>
      </c>
      <c r="W57" s="204">
        <f t="shared" si="6"/>
        <v>0</v>
      </c>
    </row>
    <row r="58" spans="1:23">
      <c r="A58" s="210" t="s">
        <v>31</v>
      </c>
      <c r="C58" s="202"/>
      <c r="D58" s="202"/>
      <c r="E58" s="202">
        <f t="shared" si="0"/>
        <v>0</v>
      </c>
      <c r="F58" s="202"/>
      <c r="G58" s="202"/>
      <c r="H58" s="202"/>
      <c r="I58" s="202"/>
      <c r="J58" s="202"/>
      <c r="K58" s="203">
        <f t="shared" si="1"/>
        <v>0</v>
      </c>
      <c r="L58" s="204">
        <f t="shared" si="2"/>
        <v>0</v>
      </c>
      <c r="M58" s="203"/>
      <c r="N58" s="203"/>
      <c r="O58" s="203"/>
      <c r="P58" s="203">
        <f t="shared" si="3"/>
        <v>0</v>
      </c>
      <c r="Q58" s="203"/>
      <c r="R58" s="202"/>
      <c r="S58" s="203"/>
      <c r="T58" s="203">
        <f t="shared" si="4"/>
        <v>0</v>
      </c>
      <c r="U58" s="203"/>
      <c r="V58" s="203">
        <f t="shared" si="5"/>
        <v>0</v>
      </c>
      <c r="W58" s="204">
        <f t="shared" si="6"/>
        <v>0</v>
      </c>
    </row>
    <row r="59" spans="1:23">
      <c r="A59" s="210" t="s">
        <v>70</v>
      </c>
      <c r="C59" s="202"/>
      <c r="D59" s="202"/>
      <c r="E59" s="202">
        <f t="shared" si="0"/>
        <v>0</v>
      </c>
      <c r="F59" s="202"/>
      <c r="G59" s="202"/>
      <c r="H59" s="202"/>
      <c r="I59" s="202"/>
      <c r="J59" s="202"/>
      <c r="K59" s="203">
        <f t="shared" si="1"/>
        <v>0</v>
      </c>
      <c r="L59" s="204">
        <f t="shared" si="2"/>
        <v>0</v>
      </c>
      <c r="M59" s="203"/>
      <c r="N59" s="203"/>
      <c r="O59" s="203"/>
      <c r="P59" s="203">
        <f t="shared" si="3"/>
        <v>0</v>
      </c>
      <c r="Q59" s="203"/>
      <c r="R59" s="202">
        <v>20</v>
      </c>
      <c r="S59" s="203"/>
      <c r="T59" s="203">
        <f t="shared" si="4"/>
        <v>20</v>
      </c>
      <c r="U59" s="203"/>
      <c r="V59" s="203">
        <f t="shared" si="5"/>
        <v>0</v>
      </c>
      <c r="W59" s="204">
        <f t="shared" si="6"/>
        <v>20</v>
      </c>
    </row>
    <row r="60" spans="1:23">
      <c r="A60" s="210" t="s">
        <v>148</v>
      </c>
      <c r="C60" s="202"/>
      <c r="D60" s="202"/>
      <c r="E60" s="202">
        <f t="shared" si="0"/>
        <v>0</v>
      </c>
      <c r="F60" s="202"/>
      <c r="G60" s="202"/>
      <c r="H60" s="202"/>
      <c r="I60" s="202"/>
      <c r="J60" s="202"/>
      <c r="K60" s="203">
        <f t="shared" si="1"/>
        <v>0</v>
      </c>
      <c r="L60" s="204">
        <f t="shared" si="2"/>
        <v>0</v>
      </c>
      <c r="M60" s="203"/>
      <c r="N60" s="203"/>
      <c r="O60" s="203"/>
      <c r="P60" s="203">
        <f t="shared" si="3"/>
        <v>0</v>
      </c>
      <c r="Q60" s="203"/>
      <c r="R60" s="202">
        <v>15</v>
      </c>
      <c r="S60" s="203"/>
      <c r="T60" s="203">
        <f t="shared" si="4"/>
        <v>15</v>
      </c>
      <c r="U60" s="203"/>
      <c r="V60" s="203">
        <f t="shared" si="5"/>
        <v>0</v>
      </c>
      <c r="W60" s="204">
        <f t="shared" si="6"/>
        <v>15</v>
      </c>
    </row>
    <row r="61" spans="1:23">
      <c r="A61" s="210" t="s">
        <v>410</v>
      </c>
      <c r="C61" s="202"/>
      <c r="D61" s="202"/>
      <c r="E61" s="202">
        <f t="shared" si="0"/>
        <v>0</v>
      </c>
      <c r="F61" s="202"/>
      <c r="G61" s="202"/>
      <c r="H61" s="202"/>
      <c r="I61" s="202"/>
      <c r="J61" s="202"/>
      <c r="K61" s="203">
        <f t="shared" si="1"/>
        <v>0</v>
      </c>
      <c r="L61" s="204">
        <f t="shared" si="2"/>
        <v>0</v>
      </c>
      <c r="M61" s="203"/>
      <c r="N61" s="203"/>
      <c r="O61" s="203"/>
      <c r="P61" s="203">
        <f t="shared" si="3"/>
        <v>0</v>
      </c>
      <c r="Q61" s="203"/>
      <c r="R61" s="202"/>
      <c r="S61" s="203"/>
      <c r="T61" s="203">
        <f t="shared" si="4"/>
        <v>0</v>
      </c>
      <c r="U61" s="203"/>
      <c r="V61" s="203">
        <f t="shared" si="5"/>
        <v>0</v>
      </c>
      <c r="W61" s="204">
        <f t="shared" si="6"/>
        <v>0</v>
      </c>
    </row>
    <row r="62" spans="1:23">
      <c r="A62" s="210" t="s">
        <v>55</v>
      </c>
      <c r="C62" s="202"/>
      <c r="D62" s="202"/>
      <c r="E62" s="202">
        <f t="shared" si="0"/>
        <v>0</v>
      </c>
      <c r="F62" s="202"/>
      <c r="G62" s="202"/>
      <c r="H62" s="202"/>
      <c r="I62" s="202"/>
      <c r="J62" s="202"/>
      <c r="K62" s="203">
        <f t="shared" si="1"/>
        <v>0</v>
      </c>
      <c r="L62" s="204">
        <f t="shared" si="2"/>
        <v>0</v>
      </c>
      <c r="M62" s="203"/>
      <c r="N62" s="203"/>
      <c r="O62" s="203"/>
      <c r="P62" s="203">
        <f t="shared" si="3"/>
        <v>0</v>
      </c>
      <c r="Q62" s="203"/>
      <c r="R62" s="202"/>
      <c r="S62" s="203"/>
      <c r="T62" s="203">
        <f t="shared" si="4"/>
        <v>0</v>
      </c>
      <c r="U62" s="203"/>
      <c r="V62" s="203">
        <f t="shared" si="5"/>
        <v>0</v>
      </c>
      <c r="W62" s="204">
        <f t="shared" si="6"/>
        <v>0</v>
      </c>
    </row>
    <row r="63" spans="1:23">
      <c r="A63" s="210" t="s">
        <v>100</v>
      </c>
      <c r="C63" s="202"/>
      <c r="D63" s="202"/>
      <c r="E63" s="202">
        <f t="shared" si="0"/>
        <v>0</v>
      </c>
      <c r="F63" s="202"/>
      <c r="G63" s="202"/>
      <c r="H63" s="202"/>
      <c r="I63" s="202"/>
      <c r="J63" s="202"/>
      <c r="K63" s="203">
        <f t="shared" si="1"/>
        <v>0</v>
      </c>
      <c r="L63" s="204">
        <f t="shared" si="2"/>
        <v>0</v>
      </c>
      <c r="M63" s="203">
        <v>15</v>
      </c>
      <c r="N63" s="203"/>
      <c r="O63" s="203"/>
      <c r="P63" s="203">
        <f t="shared" si="3"/>
        <v>15</v>
      </c>
      <c r="Q63" s="203"/>
      <c r="R63" s="202">
        <v>15</v>
      </c>
      <c r="S63" s="203"/>
      <c r="T63" s="203">
        <f t="shared" si="4"/>
        <v>15</v>
      </c>
      <c r="U63" s="203"/>
      <c r="V63" s="203">
        <f t="shared" si="5"/>
        <v>0</v>
      </c>
      <c r="W63" s="204">
        <f t="shared" si="6"/>
        <v>30</v>
      </c>
    </row>
    <row r="64" spans="1:23">
      <c r="A64" s="210" t="s">
        <v>25</v>
      </c>
      <c r="C64" s="202"/>
      <c r="D64" s="202"/>
      <c r="E64" s="202">
        <f t="shared" si="0"/>
        <v>0</v>
      </c>
      <c r="F64" s="202">
        <v>1</v>
      </c>
      <c r="G64" s="202"/>
      <c r="H64" s="202"/>
      <c r="I64" s="202"/>
      <c r="J64" s="202"/>
      <c r="K64" s="203">
        <f t="shared" si="1"/>
        <v>1</v>
      </c>
      <c r="L64" s="204">
        <f t="shared" si="2"/>
        <v>1</v>
      </c>
      <c r="M64" s="203"/>
      <c r="N64" s="203"/>
      <c r="O64" s="203"/>
      <c r="P64" s="203">
        <f t="shared" si="3"/>
        <v>0</v>
      </c>
      <c r="Q64" s="203">
        <v>6</v>
      </c>
      <c r="R64" s="202"/>
      <c r="S64" s="203"/>
      <c r="T64" s="203">
        <f t="shared" si="4"/>
        <v>6</v>
      </c>
      <c r="U64" s="203"/>
      <c r="V64" s="203">
        <f t="shared" si="5"/>
        <v>0</v>
      </c>
      <c r="W64" s="204">
        <f t="shared" si="6"/>
        <v>6</v>
      </c>
    </row>
    <row r="65" spans="1:23">
      <c r="A65" s="210" t="s">
        <v>85</v>
      </c>
      <c r="C65" s="202"/>
      <c r="D65" s="202"/>
      <c r="E65" s="202">
        <f t="shared" si="0"/>
        <v>0</v>
      </c>
      <c r="F65" s="202">
        <v>5</v>
      </c>
      <c r="G65" s="202"/>
      <c r="H65" s="202"/>
      <c r="I65" s="202"/>
      <c r="J65" s="202"/>
      <c r="K65" s="203">
        <f t="shared" si="1"/>
        <v>5</v>
      </c>
      <c r="L65" s="204">
        <f t="shared" si="2"/>
        <v>5</v>
      </c>
      <c r="M65" s="203">
        <v>30</v>
      </c>
      <c r="N65" s="203">
        <v>10</v>
      </c>
      <c r="O65" s="203"/>
      <c r="P65" s="203">
        <f t="shared" si="3"/>
        <v>40</v>
      </c>
      <c r="Q65" s="203">
        <v>20</v>
      </c>
      <c r="R65" s="202">
        <v>20</v>
      </c>
      <c r="S65" s="203"/>
      <c r="T65" s="203">
        <f t="shared" si="4"/>
        <v>40</v>
      </c>
      <c r="U65" s="203">
        <v>20</v>
      </c>
      <c r="V65" s="203">
        <f t="shared" si="5"/>
        <v>20</v>
      </c>
      <c r="W65" s="204">
        <f t="shared" si="6"/>
        <v>100</v>
      </c>
    </row>
    <row r="66" spans="1:23">
      <c r="A66" s="210" t="s">
        <v>16</v>
      </c>
      <c r="C66" s="202"/>
      <c r="D66" s="202"/>
      <c r="E66" s="202">
        <f t="shared" si="0"/>
        <v>0</v>
      </c>
      <c r="F66" s="202"/>
      <c r="G66" s="202"/>
      <c r="H66" s="202"/>
      <c r="I66" s="202"/>
      <c r="J66" s="202"/>
      <c r="K66" s="203">
        <f t="shared" si="1"/>
        <v>0</v>
      </c>
      <c r="L66" s="204">
        <f t="shared" si="2"/>
        <v>0</v>
      </c>
      <c r="M66" s="203"/>
      <c r="N66" s="203"/>
      <c r="O66" s="203"/>
      <c r="P66" s="203">
        <f t="shared" si="3"/>
        <v>0</v>
      </c>
      <c r="Q66" s="203"/>
      <c r="R66" s="202"/>
      <c r="S66" s="203"/>
      <c r="T66" s="203">
        <f t="shared" si="4"/>
        <v>0</v>
      </c>
      <c r="U66" s="203"/>
      <c r="V66" s="203">
        <f t="shared" si="5"/>
        <v>0</v>
      </c>
      <c r="W66" s="204">
        <f t="shared" si="6"/>
        <v>0</v>
      </c>
    </row>
    <row r="67" spans="1:23">
      <c r="A67" s="210" t="s">
        <v>142</v>
      </c>
      <c r="C67" s="202">
        <v>131</v>
      </c>
      <c r="D67" s="202"/>
      <c r="E67" s="202">
        <f t="shared" si="0"/>
        <v>131</v>
      </c>
      <c r="F67" s="202">
        <v>3</v>
      </c>
      <c r="G67" s="202"/>
      <c r="H67" s="202"/>
      <c r="I67" s="202"/>
      <c r="J67" s="202"/>
      <c r="K67" s="203">
        <f t="shared" si="1"/>
        <v>3</v>
      </c>
      <c r="L67" s="204">
        <f t="shared" si="2"/>
        <v>134</v>
      </c>
      <c r="M67" s="203">
        <v>130</v>
      </c>
      <c r="N67" s="203"/>
      <c r="O67" s="203"/>
      <c r="P67" s="203">
        <f t="shared" si="3"/>
        <v>130</v>
      </c>
      <c r="Q67" s="203">
        <v>10</v>
      </c>
      <c r="R67" s="202"/>
      <c r="S67" s="203"/>
      <c r="T67" s="203">
        <f t="shared" si="4"/>
        <v>10</v>
      </c>
      <c r="U67" s="203"/>
      <c r="V67" s="203">
        <f t="shared" si="5"/>
        <v>0</v>
      </c>
      <c r="W67" s="204">
        <f t="shared" si="6"/>
        <v>140</v>
      </c>
    </row>
    <row r="68" spans="1:23">
      <c r="A68" s="210" t="s">
        <v>139</v>
      </c>
      <c r="C68" s="202"/>
      <c r="D68" s="202"/>
      <c r="E68" s="202">
        <f t="shared" si="0"/>
        <v>0</v>
      </c>
      <c r="F68" s="202">
        <v>5</v>
      </c>
      <c r="G68" s="202"/>
      <c r="H68" s="202"/>
      <c r="I68" s="202"/>
      <c r="J68" s="202"/>
      <c r="K68" s="203">
        <f t="shared" si="1"/>
        <v>5</v>
      </c>
      <c r="L68" s="204">
        <f t="shared" si="2"/>
        <v>5</v>
      </c>
      <c r="M68" s="203">
        <v>15</v>
      </c>
      <c r="N68" s="203"/>
      <c r="O68" s="203"/>
      <c r="P68" s="203">
        <f t="shared" si="3"/>
        <v>15</v>
      </c>
      <c r="Q68" s="203"/>
      <c r="R68" s="202">
        <v>25</v>
      </c>
      <c r="S68" s="203"/>
      <c r="T68" s="203">
        <f t="shared" si="4"/>
        <v>25</v>
      </c>
      <c r="U68" s="203">
        <v>10</v>
      </c>
      <c r="V68" s="203">
        <f t="shared" si="5"/>
        <v>10</v>
      </c>
      <c r="W68" s="204">
        <f t="shared" si="6"/>
        <v>50</v>
      </c>
    </row>
    <row r="69" spans="1:23">
      <c r="A69" s="210" t="s">
        <v>64</v>
      </c>
      <c r="C69" s="202"/>
      <c r="D69" s="202"/>
      <c r="E69" s="202">
        <f t="shared" si="0"/>
        <v>0</v>
      </c>
      <c r="F69" s="202"/>
      <c r="G69" s="202"/>
      <c r="H69" s="202"/>
      <c r="I69" s="202"/>
      <c r="J69" s="202"/>
      <c r="K69" s="203">
        <f t="shared" si="1"/>
        <v>0</v>
      </c>
      <c r="L69" s="204">
        <f t="shared" si="2"/>
        <v>0</v>
      </c>
      <c r="M69" s="203"/>
      <c r="N69" s="203"/>
      <c r="O69" s="203"/>
      <c r="P69" s="203">
        <f t="shared" si="3"/>
        <v>0</v>
      </c>
      <c r="Q69" s="203"/>
      <c r="R69" s="202"/>
      <c r="S69" s="203"/>
      <c r="T69" s="203">
        <f t="shared" si="4"/>
        <v>0</v>
      </c>
      <c r="U69" s="203"/>
      <c r="V69" s="203">
        <f t="shared" si="5"/>
        <v>0</v>
      </c>
      <c r="W69" s="204">
        <f t="shared" si="6"/>
        <v>0</v>
      </c>
    </row>
    <row r="70" spans="1:23">
      <c r="A70" s="210" t="s">
        <v>412</v>
      </c>
      <c r="C70" s="202"/>
      <c r="D70" s="202"/>
      <c r="E70" s="202">
        <f t="shared" si="0"/>
        <v>0</v>
      </c>
      <c r="F70" s="202"/>
      <c r="G70" s="202"/>
      <c r="H70" s="202"/>
      <c r="I70" s="202"/>
      <c r="J70" s="202"/>
      <c r="K70" s="203">
        <f t="shared" si="1"/>
        <v>0</v>
      </c>
      <c r="L70" s="204">
        <f t="shared" si="2"/>
        <v>0</v>
      </c>
      <c r="M70" s="203"/>
      <c r="N70" s="203"/>
      <c r="O70" s="203"/>
      <c r="P70" s="203">
        <f t="shared" si="3"/>
        <v>0</v>
      </c>
      <c r="Q70" s="203">
        <v>10</v>
      </c>
      <c r="R70" s="202"/>
      <c r="S70" s="203"/>
      <c r="T70" s="203">
        <f t="shared" si="4"/>
        <v>10</v>
      </c>
      <c r="U70" s="203"/>
      <c r="V70" s="203">
        <f t="shared" si="5"/>
        <v>0</v>
      </c>
      <c r="W70" s="204">
        <f t="shared" si="6"/>
        <v>10</v>
      </c>
    </row>
    <row r="71" spans="1:23">
      <c r="A71" s="210" t="s">
        <v>109</v>
      </c>
      <c r="C71" s="202"/>
      <c r="D71" s="202"/>
      <c r="E71" s="202">
        <f t="shared" si="0"/>
        <v>0</v>
      </c>
      <c r="F71" s="202"/>
      <c r="G71" s="202"/>
      <c r="H71" s="202"/>
      <c r="I71" s="202"/>
      <c r="J71" s="202"/>
      <c r="K71" s="203">
        <f t="shared" si="1"/>
        <v>0</v>
      </c>
      <c r="L71" s="204">
        <f t="shared" si="2"/>
        <v>0</v>
      </c>
      <c r="M71" s="203"/>
      <c r="N71" s="203"/>
      <c r="O71" s="203"/>
      <c r="P71" s="203">
        <f t="shared" si="3"/>
        <v>0</v>
      </c>
      <c r="Q71" s="203"/>
      <c r="R71" s="202"/>
      <c r="S71" s="203"/>
      <c r="T71" s="203">
        <f t="shared" si="4"/>
        <v>0</v>
      </c>
      <c r="U71" s="203"/>
      <c r="V71" s="203">
        <f t="shared" si="5"/>
        <v>0</v>
      </c>
      <c r="W71" s="204">
        <f t="shared" si="6"/>
        <v>0</v>
      </c>
    </row>
    <row r="72" spans="1:23">
      <c r="A72" s="210" t="s">
        <v>238</v>
      </c>
      <c r="C72" s="202"/>
      <c r="D72" s="202"/>
      <c r="E72" s="202">
        <f t="shared" si="0"/>
        <v>0</v>
      </c>
      <c r="F72" s="202">
        <v>10</v>
      </c>
      <c r="G72" s="202"/>
      <c r="H72" s="202"/>
      <c r="I72" s="202"/>
      <c r="J72" s="202"/>
      <c r="K72" s="203">
        <f t="shared" si="1"/>
        <v>10</v>
      </c>
      <c r="L72" s="204">
        <f t="shared" si="2"/>
        <v>10</v>
      </c>
      <c r="M72" s="203"/>
      <c r="N72" s="203"/>
      <c r="O72" s="203"/>
      <c r="P72" s="203">
        <f t="shared" si="3"/>
        <v>0</v>
      </c>
      <c r="Q72" s="203"/>
      <c r="R72" s="202"/>
      <c r="S72" s="203"/>
      <c r="T72" s="203">
        <f t="shared" si="4"/>
        <v>0</v>
      </c>
      <c r="U72" s="203"/>
      <c r="V72" s="203">
        <f t="shared" si="5"/>
        <v>0</v>
      </c>
      <c r="W72" s="204">
        <f t="shared" si="6"/>
        <v>0</v>
      </c>
    </row>
    <row r="73" spans="1:23">
      <c r="A73" s="210" t="s">
        <v>211</v>
      </c>
      <c r="C73" s="202"/>
      <c r="D73" s="202"/>
      <c r="E73" s="202">
        <f t="shared" si="0"/>
        <v>0</v>
      </c>
      <c r="F73" s="202"/>
      <c r="G73" s="202"/>
      <c r="H73" s="202"/>
      <c r="I73" s="202"/>
      <c r="J73" s="202"/>
      <c r="K73" s="203">
        <f t="shared" si="1"/>
        <v>0</v>
      </c>
      <c r="L73" s="204">
        <f t="shared" si="2"/>
        <v>0</v>
      </c>
      <c r="M73" s="203">
        <v>15</v>
      </c>
      <c r="N73" s="203"/>
      <c r="O73" s="203"/>
      <c r="P73" s="203">
        <f t="shared" si="3"/>
        <v>15</v>
      </c>
      <c r="Q73" s="203"/>
      <c r="R73" s="202"/>
      <c r="S73" s="203"/>
      <c r="T73" s="203">
        <f t="shared" si="4"/>
        <v>0</v>
      </c>
      <c r="U73" s="203"/>
      <c r="V73" s="203">
        <f t="shared" si="5"/>
        <v>0</v>
      </c>
      <c r="W73" s="204">
        <f t="shared" si="6"/>
        <v>15</v>
      </c>
    </row>
    <row r="74" spans="1:23">
      <c r="A74" s="210" t="s">
        <v>414</v>
      </c>
      <c r="C74" s="202"/>
      <c r="D74" s="202"/>
      <c r="E74" s="202">
        <f t="shared" si="0"/>
        <v>0</v>
      </c>
      <c r="F74" s="202"/>
      <c r="G74" s="202"/>
      <c r="H74" s="202"/>
      <c r="I74" s="202"/>
      <c r="J74" s="202"/>
      <c r="K74" s="203">
        <f t="shared" si="1"/>
        <v>0</v>
      </c>
      <c r="L74" s="204">
        <f t="shared" si="2"/>
        <v>0</v>
      </c>
      <c r="M74" s="203"/>
      <c r="N74" s="203"/>
      <c r="O74" s="203"/>
      <c r="P74" s="203">
        <f t="shared" si="3"/>
        <v>0</v>
      </c>
      <c r="Q74" s="203"/>
      <c r="R74" s="202"/>
      <c r="S74" s="203"/>
      <c r="T74" s="203">
        <f t="shared" si="4"/>
        <v>0</v>
      </c>
      <c r="U74" s="203"/>
      <c r="V74" s="203">
        <f t="shared" si="5"/>
        <v>0</v>
      </c>
      <c r="W74" s="204">
        <f t="shared" si="6"/>
        <v>0</v>
      </c>
    </row>
    <row r="75" spans="1:23">
      <c r="A75" s="210" t="s">
        <v>172</v>
      </c>
      <c r="C75" s="202"/>
      <c r="D75" s="202"/>
      <c r="E75" s="202">
        <f t="shared" si="0"/>
        <v>0</v>
      </c>
      <c r="F75" s="202"/>
      <c r="G75" s="202"/>
      <c r="H75" s="202"/>
      <c r="I75" s="202"/>
      <c r="J75" s="202"/>
      <c r="K75" s="203">
        <f t="shared" si="1"/>
        <v>0</v>
      </c>
      <c r="L75" s="204">
        <f t="shared" si="2"/>
        <v>0</v>
      </c>
      <c r="M75" s="203"/>
      <c r="N75" s="203"/>
      <c r="O75" s="203"/>
      <c r="P75" s="203">
        <f t="shared" si="3"/>
        <v>0</v>
      </c>
      <c r="Q75" s="203">
        <v>25</v>
      </c>
      <c r="R75" s="202"/>
      <c r="S75" s="203"/>
      <c r="T75" s="203">
        <f t="shared" si="4"/>
        <v>25</v>
      </c>
      <c r="U75" s="203"/>
      <c r="V75" s="203">
        <f t="shared" si="5"/>
        <v>0</v>
      </c>
      <c r="W75" s="204">
        <f t="shared" si="6"/>
        <v>25</v>
      </c>
    </row>
    <row r="76" spans="1:23">
      <c r="A76" s="210" t="s">
        <v>73</v>
      </c>
      <c r="C76" s="202"/>
      <c r="D76" s="202"/>
      <c r="E76" s="202">
        <f t="shared" si="0"/>
        <v>0</v>
      </c>
      <c r="F76" s="202"/>
      <c r="G76" s="202"/>
      <c r="H76" s="202"/>
      <c r="I76" s="202"/>
      <c r="J76" s="202"/>
      <c r="K76" s="203">
        <f t="shared" si="1"/>
        <v>0</v>
      </c>
      <c r="L76" s="204">
        <f t="shared" si="2"/>
        <v>0</v>
      </c>
      <c r="M76" s="203"/>
      <c r="N76" s="203"/>
      <c r="O76" s="203"/>
      <c r="P76" s="203">
        <f t="shared" si="3"/>
        <v>0</v>
      </c>
      <c r="Q76" s="203"/>
      <c r="R76" s="202"/>
      <c r="S76" s="203"/>
      <c r="T76" s="203">
        <f t="shared" si="4"/>
        <v>0</v>
      </c>
      <c r="U76" s="203"/>
      <c r="V76" s="203">
        <f t="shared" si="5"/>
        <v>0</v>
      </c>
      <c r="W76" s="204">
        <f t="shared" si="6"/>
        <v>0</v>
      </c>
    </row>
    <row r="77" spans="1:23">
      <c r="A77" s="210" t="s">
        <v>52</v>
      </c>
      <c r="C77" s="202"/>
      <c r="D77" s="202"/>
      <c r="E77" s="202">
        <f t="shared" si="0"/>
        <v>0</v>
      </c>
      <c r="F77" s="202"/>
      <c r="G77" s="202"/>
      <c r="H77" s="202"/>
      <c r="I77" s="202"/>
      <c r="J77" s="202"/>
      <c r="K77" s="203">
        <f t="shared" si="1"/>
        <v>0</v>
      </c>
      <c r="L77" s="204">
        <f t="shared" si="2"/>
        <v>0</v>
      </c>
      <c r="M77" s="203"/>
      <c r="N77" s="203"/>
      <c r="O77" s="203"/>
      <c r="P77" s="203">
        <f t="shared" si="3"/>
        <v>0</v>
      </c>
      <c r="Q77" s="203">
        <v>2</v>
      </c>
      <c r="R77" s="202"/>
      <c r="S77" s="203"/>
      <c r="T77" s="203">
        <f t="shared" si="4"/>
        <v>2</v>
      </c>
      <c r="U77" s="203"/>
      <c r="V77" s="203">
        <f t="shared" si="5"/>
        <v>0</v>
      </c>
      <c r="W77" s="204">
        <f t="shared" si="6"/>
        <v>2</v>
      </c>
    </row>
    <row r="78" spans="1:23">
      <c r="A78" s="211" t="s">
        <v>416</v>
      </c>
      <c r="C78" s="205"/>
      <c r="D78" s="205"/>
      <c r="E78" s="205"/>
      <c r="F78" s="205"/>
      <c r="G78" s="205"/>
      <c r="H78" s="205"/>
      <c r="I78" s="205"/>
      <c r="J78" s="205"/>
      <c r="K78" s="206"/>
      <c r="L78" s="205"/>
      <c r="M78" s="206"/>
      <c r="N78" s="206"/>
      <c r="O78" s="206"/>
      <c r="P78" s="206"/>
      <c r="Q78" s="206"/>
      <c r="R78" s="205"/>
      <c r="S78" s="206"/>
      <c r="T78" s="206"/>
      <c r="U78" s="206"/>
      <c r="V78" s="206"/>
      <c r="W78" s="205"/>
    </row>
    <row r="79" spans="1:23">
      <c r="A79" s="210" t="s">
        <v>103</v>
      </c>
      <c r="C79" s="202"/>
      <c r="D79" s="202"/>
      <c r="E79" s="202">
        <f t="shared" ref="E79:E85" si="7">SUM(C79:D79)</f>
        <v>0</v>
      </c>
      <c r="F79" s="202"/>
      <c r="G79" s="202"/>
      <c r="H79" s="202"/>
      <c r="I79" s="202"/>
      <c r="J79" s="202"/>
      <c r="K79" s="203">
        <f t="shared" ref="K79:K85" si="8">SUM(F79:J79)</f>
        <v>0</v>
      </c>
      <c r="L79" s="204">
        <f t="shared" ref="L79:L85" si="9">E79+K79</f>
        <v>0</v>
      </c>
      <c r="M79" s="203"/>
      <c r="N79" s="203"/>
      <c r="O79" s="203"/>
      <c r="P79" s="203">
        <f t="shared" ref="P79:P85" si="10">SUM(M79:O79)</f>
        <v>0</v>
      </c>
      <c r="Q79" s="203"/>
      <c r="R79" s="202"/>
      <c r="S79" s="203"/>
      <c r="T79" s="203">
        <f t="shared" ref="T79:T85" si="11">SUM(Q79:S79)</f>
        <v>0</v>
      </c>
      <c r="U79" s="203"/>
      <c r="V79" s="203">
        <f t="shared" ref="V79:V85" si="12">U79</f>
        <v>0</v>
      </c>
      <c r="W79" s="204">
        <f t="shared" ref="W79:W85" si="13">P79+T79+V79</f>
        <v>0</v>
      </c>
    </row>
    <row r="80" spans="1:23">
      <c r="A80" s="210" t="s">
        <v>106</v>
      </c>
      <c r="C80" s="202"/>
      <c r="D80" s="202"/>
      <c r="E80" s="202">
        <f t="shared" si="7"/>
        <v>0</v>
      </c>
      <c r="F80" s="202"/>
      <c r="G80" s="202"/>
      <c r="H80" s="202"/>
      <c r="I80" s="202"/>
      <c r="J80" s="202"/>
      <c r="K80" s="203">
        <f t="shared" si="8"/>
        <v>0</v>
      </c>
      <c r="L80" s="204">
        <f t="shared" si="9"/>
        <v>0</v>
      </c>
      <c r="M80" s="203"/>
      <c r="N80" s="203"/>
      <c r="O80" s="203"/>
      <c r="P80" s="203">
        <f t="shared" si="10"/>
        <v>0</v>
      </c>
      <c r="Q80" s="203"/>
      <c r="R80" s="202"/>
      <c r="S80" s="203"/>
      <c r="T80" s="203">
        <f t="shared" si="11"/>
        <v>0</v>
      </c>
      <c r="U80" s="203"/>
      <c r="V80" s="203">
        <f t="shared" si="12"/>
        <v>0</v>
      </c>
      <c r="W80" s="204">
        <f t="shared" si="13"/>
        <v>0</v>
      </c>
    </row>
    <row r="81" spans="1:23">
      <c r="A81" s="210" t="s">
        <v>418</v>
      </c>
      <c r="C81" s="202"/>
      <c r="D81" s="202"/>
      <c r="E81" s="202">
        <f t="shared" si="7"/>
        <v>0</v>
      </c>
      <c r="F81" s="202"/>
      <c r="G81" s="202"/>
      <c r="H81" s="202"/>
      <c r="I81" s="202"/>
      <c r="J81" s="202"/>
      <c r="K81" s="203">
        <f t="shared" si="8"/>
        <v>0</v>
      </c>
      <c r="L81" s="204">
        <f t="shared" si="9"/>
        <v>0</v>
      </c>
      <c r="M81" s="203"/>
      <c r="N81" s="203"/>
      <c r="O81" s="203"/>
      <c r="P81" s="203">
        <f t="shared" si="10"/>
        <v>0</v>
      </c>
      <c r="Q81" s="203"/>
      <c r="R81" s="202"/>
      <c r="S81" s="203"/>
      <c r="T81" s="203">
        <f t="shared" si="11"/>
        <v>0</v>
      </c>
      <c r="U81" s="203"/>
      <c r="V81" s="203">
        <f t="shared" si="12"/>
        <v>0</v>
      </c>
      <c r="W81" s="204">
        <f t="shared" si="13"/>
        <v>0</v>
      </c>
    </row>
    <row r="82" spans="1:23">
      <c r="A82" s="210" t="s">
        <v>121</v>
      </c>
      <c r="C82" s="202"/>
      <c r="D82" s="202"/>
      <c r="E82" s="202">
        <f t="shared" si="7"/>
        <v>0</v>
      </c>
      <c r="F82" s="202">
        <v>3</v>
      </c>
      <c r="G82" s="202"/>
      <c r="H82" s="202"/>
      <c r="I82" s="202"/>
      <c r="J82" s="202"/>
      <c r="K82" s="203">
        <f t="shared" si="8"/>
        <v>3</v>
      </c>
      <c r="L82" s="204">
        <f t="shared" si="9"/>
        <v>3</v>
      </c>
      <c r="M82" s="203">
        <v>4</v>
      </c>
      <c r="N82" s="203"/>
      <c r="O82" s="203"/>
      <c r="P82" s="203">
        <f t="shared" si="10"/>
        <v>4</v>
      </c>
      <c r="Q82" s="203">
        <v>24</v>
      </c>
      <c r="R82" s="202">
        <v>100</v>
      </c>
      <c r="S82" s="203">
        <v>25</v>
      </c>
      <c r="T82" s="203">
        <f t="shared" si="11"/>
        <v>149</v>
      </c>
      <c r="U82" s="203">
        <v>20</v>
      </c>
      <c r="V82" s="203">
        <f t="shared" si="12"/>
        <v>20</v>
      </c>
      <c r="W82" s="204">
        <f t="shared" si="13"/>
        <v>173</v>
      </c>
    </row>
    <row r="83" spans="1:23">
      <c r="A83" s="210" t="s">
        <v>88</v>
      </c>
      <c r="C83" s="202"/>
      <c r="D83" s="202"/>
      <c r="E83" s="202">
        <f t="shared" si="7"/>
        <v>0</v>
      </c>
      <c r="F83" s="202"/>
      <c r="G83" s="202"/>
      <c r="H83" s="202"/>
      <c r="I83" s="202"/>
      <c r="J83" s="202"/>
      <c r="K83" s="203">
        <f t="shared" si="8"/>
        <v>0</v>
      </c>
      <c r="L83" s="204">
        <f t="shared" si="9"/>
        <v>0</v>
      </c>
      <c r="M83" s="203"/>
      <c r="N83" s="203"/>
      <c r="O83" s="203"/>
      <c r="P83" s="203">
        <f t="shared" si="10"/>
        <v>0</v>
      </c>
      <c r="Q83" s="203"/>
      <c r="R83" s="202"/>
      <c r="S83" s="203"/>
      <c r="T83" s="203">
        <f t="shared" si="11"/>
        <v>0</v>
      </c>
      <c r="U83" s="203"/>
      <c r="V83" s="203">
        <f t="shared" si="12"/>
        <v>0</v>
      </c>
      <c r="W83" s="204">
        <f t="shared" si="13"/>
        <v>0</v>
      </c>
    </row>
    <row r="84" spans="1:23">
      <c r="A84" s="210" t="s">
        <v>187</v>
      </c>
      <c r="C84" s="202"/>
      <c r="D84" s="202"/>
      <c r="E84" s="202">
        <f t="shared" si="7"/>
        <v>0</v>
      </c>
      <c r="F84" s="202"/>
      <c r="G84" s="202"/>
      <c r="H84" s="202"/>
      <c r="I84" s="202"/>
      <c r="J84" s="202"/>
      <c r="K84" s="203">
        <f t="shared" si="8"/>
        <v>0</v>
      </c>
      <c r="L84" s="204">
        <f t="shared" si="9"/>
        <v>0</v>
      </c>
      <c r="M84" s="203"/>
      <c r="N84" s="203"/>
      <c r="O84" s="203"/>
      <c r="P84" s="203">
        <f t="shared" si="10"/>
        <v>0</v>
      </c>
      <c r="Q84" s="203"/>
      <c r="R84" s="202"/>
      <c r="S84" s="203"/>
      <c r="T84" s="203">
        <f t="shared" si="11"/>
        <v>0</v>
      </c>
      <c r="U84" s="203"/>
      <c r="V84" s="203">
        <f t="shared" si="12"/>
        <v>0</v>
      </c>
      <c r="W84" s="204">
        <f t="shared" si="13"/>
        <v>0</v>
      </c>
    </row>
    <row r="85" spans="1:23">
      <c r="A85" s="210" t="s">
        <v>124</v>
      </c>
      <c r="C85" s="202"/>
      <c r="D85" s="202"/>
      <c r="E85" s="202">
        <f t="shared" si="7"/>
        <v>0</v>
      </c>
      <c r="F85" s="202"/>
      <c r="G85" s="202"/>
      <c r="H85" s="202"/>
      <c r="I85" s="202"/>
      <c r="J85" s="202"/>
      <c r="K85" s="203">
        <f t="shared" si="8"/>
        <v>0</v>
      </c>
      <c r="L85" s="204">
        <f t="shared" si="9"/>
        <v>0</v>
      </c>
      <c r="M85" s="203"/>
      <c r="N85" s="203"/>
      <c r="O85" s="203"/>
      <c r="P85" s="203">
        <f t="shared" si="10"/>
        <v>0</v>
      </c>
      <c r="Q85" s="203"/>
      <c r="R85" s="202"/>
      <c r="S85" s="203"/>
      <c r="T85" s="203">
        <f t="shared" si="11"/>
        <v>0</v>
      </c>
      <c r="U85" s="203"/>
      <c r="V85" s="203">
        <f t="shared" si="12"/>
        <v>0</v>
      </c>
      <c r="W85" s="204">
        <f t="shared" si="13"/>
        <v>0</v>
      </c>
    </row>
    <row r="86" spans="1:23">
      <c r="A86" s="211" t="s">
        <v>133</v>
      </c>
      <c r="C86" s="205"/>
      <c r="D86" s="205"/>
      <c r="E86" s="205"/>
      <c r="F86" s="205"/>
      <c r="G86" s="205"/>
      <c r="H86" s="205"/>
      <c r="I86" s="205"/>
      <c r="J86" s="205"/>
      <c r="K86" s="206"/>
      <c r="L86" s="205"/>
      <c r="M86" s="206"/>
      <c r="N86" s="206"/>
      <c r="O86" s="206"/>
      <c r="P86" s="206"/>
      <c r="Q86" s="206"/>
      <c r="R86" s="205"/>
      <c r="S86" s="206"/>
      <c r="T86" s="206"/>
      <c r="U86" s="206"/>
      <c r="V86" s="206"/>
      <c r="W86" s="205"/>
    </row>
    <row r="87" spans="1:23">
      <c r="A87" s="210" t="s">
        <v>136</v>
      </c>
      <c r="C87" s="202"/>
      <c r="D87" s="202"/>
      <c r="E87" s="202">
        <f t="shared" ref="E87:E92" si="14">SUM(C87:D87)</f>
        <v>0</v>
      </c>
      <c r="F87" s="202"/>
      <c r="G87" s="202"/>
      <c r="H87" s="202"/>
      <c r="I87" s="202"/>
      <c r="J87" s="202"/>
      <c r="K87" s="203">
        <f t="shared" ref="K87:K92" si="15">SUM(F87:J87)</f>
        <v>0</v>
      </c>
      <c r="L87" s="204">
        <f t="shared" ref="L87:L92" si="16">E87+K87</f>
        <v>0</v>
      </c>
      <c r="M87" s="203"/>
      <c r="N87" s="203"/>
      <c r="O87" s="203"/>
      <c r="P87" s="203">
        <f t="shared" ref="P87:P92" si="17">SUM(M87:O87)</f>
        <v>0</v>
      </c>
      <c r="Q87" s="203"/>
      <c r="R87" s="202"/>
      <c r="S87" s="203"/>
      <c r="T87" s="203">
        <f t="shared" ref="T87:T92" si="18">SUM(Q87:S87)</f>
        <v>0</v>
      </c>
      <c r="U87" s="203"/>
      <c r="V87" s="203">
        <f t="shared" ref="V87:V92" si="19">U87</f>
        <v>0</v>
      </c>
      <c r="W87" s="204">
        <f t="shared" ref="W87:W92" si="20">P87+T87+V87</f>
        <v>0</v>
      </c>
    </row>
    <row r="88" spans="1:23">
      <c r="A88" s="210" t="s">
        <v>420</v>
      </c>
      <c r="C88" s="202"/>
      <c r="D88" s="202"/>
      <c r="E88" s="202">
        <f t="shared" si="14"/>
        <v>0</v>
      </c>
      <c r="F88" s="202"/>
      <c r="G88" s="202"/>
      <c r="H88" s="202"/>
      <c r="I88" s="202"/>
      <c r="J88" s="202"/>
      <c r="K88" s="203">
        <f t="shared" si="15"/>
        <v>0</v>
      </c>
      <c r="L88" s="204">
        <f t="shared" si="16"/>
        <v>0</v>
      </c>
      <c r="M88" s="203"/>
      <c r="N88" s="203"/>
      <c r="O88" s="203"/>
      <c r="P88" s="203">
        <f t="shared" si="17"/>
        <v>0</v>
      </c>
      <c r="Q88" s="203">
        <v>10</v>
      </c>
      <c r="R88" s="202"/>
      <c r="S88" s="203"/>
      <c r="T88" s="203">
        <f t="shared" si="18"/>
        <v>10</v>
      </c>
      <c r="U88" s="203">
        <v>80</v>
      </c>
      <c r="V88" s="203">
        <f t="shared" si="19"/>
        <v>80</v>
      </c>
      <c r="W88" s="204">
        <f t="shared" si="20"/>
        <v>90</v>
      </c>
    </row>
    <row r="89" spans="1:23">
      <c r="A89" s="210" t="s">
        <v>94</v>
      </c>
      <c r="C89" s="202">
        <v>92.5</v>
      </c>
      <c r="D89" s="202"/>
      <c r="E89" s="202">
        <f t="shared" si="14"/>
        <v>92.5</v>
      </c>
      <c r="F89" s="202">
        <v>2</v>
      </c>
      <c r="G89" s="202"/>
      <c r="H89" s="202"/>
      <c r="I89" s="202"/>
      <c r="J89" s="202"/>
      <c r="K89" s="203">
        <f t="shared" si="15"/>
        <v>2</v>
      </c>
      <c r="L89" s="204">
        <f t="shared" si="16"/>
        <v>94.5</v>
      </c>
      <c r="M89" s="203"/>
      <c r="N89" s="203"/>
      <c r="O89" s="203"/>
      <c r="P89" s="203">
        <f t="shared" si="17"/>
        <v>0</v>
      </c>
      <c r="Q89" s="203">
        <v>2</v>
      </c>
      <c r="R89" s="202"/>
      <c r="S89" s="203"/>
      <c r="T89" s="203">
        <f t="shared" si="18"/>
        <v>2</v>
      </c>
      <c r="U89" s="203"/>
      <c r="V89" s="203">
        <f t="shared" si="19"/>
        <v>0</v>
      </c>
      <c r="W89" s="204">
        <f t="shared" si="20"/>
        <v>2</v>
      </c>
    </row>
    <row r="90" spans="1:23">
      <c r="A90" s="210" t="s">
        <v>127</v>
      </c>
      <c r="C90" s="202"/>
      <c r="D90" s="202"/>
      <c r="E90" s="202">
        <f t="shared" si="14"/>
        <v>0</v>
      </c>
      <c r="F90" s="202"/>
      <c r="G90" s="202"/>
      <c r="H90" s="202"/>
      <c r="I90" s="202"/>
      <c r="J90" s="202"/>
      <c r="K90" s="203">
        <f t="shared" si="15"/>
        <v>0</v>
      </c>
      <c r="L90" s="204">
        <f t="shared" si="16"/>
        <v>0</v>
      </c>
      <c r="M90" s="203"/>
      <c r="N90" s="203"/>
      <c r="O90" s="203"/>
      <c r="P90" s="203">
        <f t="shared" si="17"/>
        <v>0</v>
      </c>
      <c r="Q90" s="203"/>
      <c r="R90" s="202"/>
      <c r="S90" s="203"/>
      <c r="T90" s="203">
        <f t="shared" si="18"/>
        <v>0</v>
      </c>
      <c r="U90" s="203"/>
      <c r="V90" s="203">
        <f t="shared" si="19"/>
        <v>0</v>
      </c>
      <c r="W90" s="204">
        <f t="shared" si="20"/>
        <v>0</v>
      </c>
    </row>
    <row r="91" spans="1:23">
      <c r="A91" s="210" t="s">
        <v>217</v>
      </c>
      <c r="C91" s="202"/>
      <c r="D91" s="202"/>
      <c r="E91" s="202">
        <f t="shared" si="14"/>
        <v>0</v>
      </c>
      <c r="F91" s="202"/>
      <c r="G91" s="202"/>
      <c r="H91" s="202"/>
      <c r="I91" s="202"/>
      <c r="J91" s="202"/>
      <c r="K91" s="203">
        <f t="shared" si="15"/>
        <v>0</v>
      </c>
      <c r="L91" s="204">
        <f t="shared" si="16"/>
        <v>0</v>
      </c>
      <c r="M91" s="203"/>
      <c r="N91" s="203"/>
      <c r="O91" s="203"/>
      <c r="P91" s="203">
        <f t="shared" si="17"/>
        <v>0</v>
      </c>
      <c r="Q91" s="203"/>
      <c r="R91" s="202"/>
      <c r="S91" s="203"/>
      <c r="T91" s="203">
        <f t="shared" si="18"/>
        <v>0</v>
      </c>
      <c r="U91" s="203"/>
      <c r="V91" s="203">
        <f t="shared" si="19"/>
        <v>0</v>
      </c>
      <c r="W91" s="204">
        <f t="shared" si="20"/>
        <v>0</v>
      </c>
    </row>
    <row r="92" spans="1:23">
      <c r="A92" s="210" t="s">
        <v>34</v>
      </c>
      <c r="C92" s="202"/>
      <c r="D92" s="202"/>
      <c r="E92" s="202">
        <f t="shared" si="14"/>
        <v>0</v>
      </c>
      <c r="F92" s="202">
        <v>15</v>
      </c>
      <c r="G92" s="202"/>
      <c r="H92" s="202"/>
      <c r="I92" s="202"/>
      <c r="J92" s="202"/>
      <c r="K92" s="203">
        <f t="shared" si="15"/>
        <v>15</v>
      </c>
      <c r="L92" s="204">
        <f t="shared" si="16"/>
        <v>15</v>
      </c>
      <c r="M92" s="203">
        <v>4</v>
      </c>
      <c r="N92" s="203"/>
      <c r="O92" s="203"/>
      <c r="P92" s="203">
        <f t="shared" si="17"/>
        <v>4</v>
      </c>
      <c r="Q92" s="203"/>
      <c r="R92" s="202"/>
      <c r="S92" s="203"/>
      <c r="T92" s="203">
        <f t="shared" si="18"/>
        <v>0</v>
      </c>
      <c r="U92" s="203">
        <v>10</v>
      </c>
      <c r="V92" s="203">
        <f t="shared" si="19"/>
        <v>10</v>
      </c>
      <c r="W92" s="204">
        <f t="shared" si="20"/>
        <v>14</v>
      </c>
    </row>
    <row r="93" spans="1:23">
      <c r="A93" s="211" t="s">
        <v>422</v>
      </c>
      <c r="C93" s="205"/>
      <c r="D93" s="205"/>
      <c r="E93" s="205"/>
      <c r="F93" s="205"/>
      <c r="G93" s="205"/>
      <c r="H93" s="205"/>
      <c r="I93" s="205"/>
      <c r="J93" s="205"/>
      <c r="K93" s="206"/>
      <c r="L93" s="205"/>
      <c r="M93" s="206"/>
      <c r="N93" s="206"/>
      <c r="O93" s="206"/>
      <c r="P93" s="206"/>
      <c r="Q93" s="206"/>
      <c r="R93" s="205"/>
      <c r="S93" s="206"/>
      <c r="T93" s="206"/>
      <c r="U93" s="206"/>
      <c r="V93" s="206"/>
      <c r="W93" s="205"/>
    </row>
    <row r="94" spans="1:23">
      <c r="A94" s="210" t="s">
        <v>424</v>
      </c>
      <c r="C94" s="202"/>
      <c r="D94" s="202"/>
      <c r="E94" s="202">
        <f t="shared" ref="E94:E104" si="21">SUM(C94:D94)</f>
        <v>0</v>
      </c>
      <c r="F94" s="202"/>
      <c r="G94" s="202"/>
      <c r="H94" s="202"/>
      <c r="I94" s="202"/>
      <c r="J94" s="202"/>
      <c r="K94" s="203">
        <f t="shared" ref="K94:K104" si="22">SUM(F94:J94)</f>
        <v>0</v>
      </c>
      <c r="L94" s="204">
        <f t="shared" ref="L94:L104" si="23">E94+K94</f>
        <v>0</v>
      </c>
      <c r="M94" s="203"/>
      <c r="N94" s="203"/>
      <c r="O94" s="203"/>
      <c r="P94" s="203">
        <f t="shared" ref="P94:P104" si="24">SUM(M94:O94)</f>
        <v>0</v>
      </c>
      <c r="Q94" s="203"/>
      <c r="R94" s="202"/>
      <c r="S94" s="203"/>
      <c r="T94" s="203">
        <f t="shared" ref="T94:T104" si="25">SUM(Q94:S94)</f>
        <v>0</v>
      </c>
      <c r="U94" s="203"/>
      <c r="V94" s="203">
        <f t="shared" ref="V94:V104" si="26">U94</f>
        <v>0</v>
      </c>
      <c r="W94" s="204">
        <f t="shared" ref="W94:W104" si="27">P94+T94+V94</f>
        <v>0</v>
      </c>
    </row>
    <row r="95" spans="1:23">
      <c r="A95" s="210" t="s">
        <v>426</v>
      </c>
      <c r="C95" s="202"/>
      <c r="D95" s="202"/>
      <c r="E95" s="202">
        <f t="shared" si="21"/>
        <v>0</v>
      </c>
      <c r="F95" s="202">
        <v>10</v>
      </c>
      <c r="G95" s="202"/>
      <c r="H95" s="202">
        <v>7</v>
      </c>
      <c r="I95" s="202"/>
      <c r="J95" s="202"/>
      <c r="K95" s="203">
        <f t="shared" si="22"/>
        <v>17</v>
      </c>
      <c r="L95" s="204">
        <f t="shared" si="23"/>
        <v>17</v>
      </c>
      <c r="M95" s="203">
        <v>15</v>
      </c>
      <c r="N95" s="203"/>
      <c r="O95" s="203"/>
      <c r="P95" s="203">
        <f t="shared" si="24"/>
        <v>15</v>
      </c>
      <c r="Q95" s="203"/>
      <c r="R95" s="202">
        <v>20</v>
      </c>
      <c r="S95" s="203"/>
      <c r="T95" s="203">
        <f t="shared" si="25"/>
        <v>20</v>
      </c>
      <c r="U95" s="203">
        <v>20</v>
      </c>
      <c r="V95" s="203">
        <f t="shared" si="26"/>
        <v>20</v>
      </c>
      <c r="W95" s="204">
        <f t="shared" si="27"/>
        <v>55</v>
      </c>
    </row>
    <row r="96" spans="1:23">
      <c r="A96" s="210" t="s">
        <v>82</v>
      </c>
      <c r="C96" s="202"/>
      <c r="D96" s="202"/>
      <c r="E96" s="202">
        <f t="shared" si="21"/>
        <v>0</v>
      </c>
      <c r="F96" s="202">
        <v>2</v>
      </c>
      <c r="G96" s="202"/>
      <c r="H96" s="202"/>
      <c r="I96" s="202"/>
      <c r="J96" s="202"/>
      <c r="K96" s="203">
        <f t="shared" si="22"/>
        <v>2</v>
      </c>
      <c r="L96" s="204">
        <f t="shared" si="23"/>
        <v>2</v>
      </c>
      <c r="M96" s="203">
        <v>15</v>
      </c>
      <c r="N96" s="203"/>
      <c r="O96" s="203"/>
      <c r="P96" s="203">
        <f t="shared" si="24"/>
        <v>15</v>
      </c>
      <c r="Q96" s="203">
        <v>2</v>
      </c>
      <c r="R96" s="202">
        <v>14</v>
      </c>
      <c r="S96" s="203"/>
      <c r="T96" s="203">
        <f t="shared" si="25"/>
        <v>16</v>
      </c>
      <c r="U96" s="203"/>
      <c r="V96" s="203">
        <f t="shared" si="26"/>
        <v>0</v>
      </c>
      <c r="W96" s="204">
        <f t="shared" si="27"/>
        <v>31</v>
      </c>
    </row>
    <row r="97" spans="1:23">
      <c r="A97" s="210" t="s">
        <v>118</v>
      </c>
      <c r="C97" s="202"/>
      <c r="D97" s="202"/>
      <c r="E97" s="202">
        <f t="shared" si="21"/>
        <v>0</v>
      </c>
      <c r="F97" s="202"/>
      <c r="G97" s="202"/>
      <c r="H97" s="202"/>
      <c r="I97" s="202"/>
      <c r="J97" s="202"/>
      <c r="K97" s="203">
        <f t="shared" si="22"/>
        <v>0</v>
      </c>
      <c r="L97" s="204">
        <f t="shared" si="23"/>
        <v>0</v>
      </c>
      <c r="M97" s="203"/>
      <c r="N97" s="203"/>
      <c r="O97" s="203"/>
      <c r="P97" s="203">
        <f t="shared" si="24"/>
        <v>0</v>
      </c>
      <c r="Q97" s="203">
        <v>10</v>
      </c>
      <c r="R97" s="202"/>
      <c r="S97" s="203"/>
      <c r="T97" s="203">
        <f t="shared" si="25"/>
        <v>10</v>
      </c>
      <c r="U97" s="203"/>
      <c r="V97" s="203">
        <f t="shared" si="26"/>
        <v>0</v>
      </c>
      <c r="W97" s="204">
        <f t="shared" si="27"/>
        <v>10</v>
      </c>
    </row>
    <row r="98" spans="1:23">
      <c r="A98" s="210" t="s">
        <v>166</v>
      </c>
      <c r="C98" s="202"/>
      <c r="D98" s="202"/>
      <c r="E98" s="202">
        <f t="shared" si="21"/>
        <v>0</v>
      </c>
      <c r="F98" s="202"/>
      <c r="G98" s="202"/>
      <c r="H98" s="202"/>
      <c r="I98" s="202"/>
      <c r="J98" s="202"/>
      <c r="K98" s="203">
        <f t="shared" si="22"/>
        <v>0</v>
      </c>
      <c r="L98" s="204">
        <f t="shared" si="23"/>
        <v>0</v>
      </c>
      <c r="M98" s="203"/>
      <c r="N98" s="203"/>
      <c r="O98" s="203"/>
      <c r="P98" s="203">
        <f t="shared" si="24"/>
        <v>0</v>
      </c>
      <c r="Q98" s="203"/>
      <c r="R98" s="202"/>
      <c r="S98" s="203"/>
      <c r="T98" s="203">
        <f t="shared" si="25"/>
        <v>0</v>
      </c>
      <c r="U98" s="203"/>
      <c r="V98" s="203">
        <f t="shared" si="26"/>
        <v>0</v>
      </c>
      <c r="W98" s="204">
        <f t="shared" si="27"/>
        <v>0</v>
      </c>
    </row>
    <row r="99" spans="1:23">
      <c r="A99" s="210" t="s">
        <v>232</v>
      </c>
      <c r="C99" s="202"/>
      <c r="D99" s="202"/>
      <c r="E99" s="202">
        <f t="shared" si="21"/>
        <v>0</v>
      </c>
      <c r="F99" s="202"/>
      <c r="G99" s="202"/>
      <c r="H99" s="202"/>
      <c r="I99" s="202"/>
      <c r="J99" s="202"/>
      <c r="K99" s="203">
        <f t="shared" si="22"/>
        <v>0</v>
      </c>
      <c r="L99" s="204">
        <f t="shared" si="23"/>
        <v>0</v>
      </c>
      <c r="M99" s="203"/>
      <c r="N99" s="203"/>
      <c r="O99" s="203"/>
      <c r="P99" s="203">
        <f t="shared" si="24"/>
        <v>0</v>
      </c>
      <c r="Q99" s="203"/>
      <c r="R99" s="202"/>
      <c r="S99" s="203"/>
      <c r="T99" s="203">
        <f t="shared" si="25"/>
        <v>0</v>
      </c>
      <c r="U99" s="203"/>
      <c r="V99" s="203">
        <f t="shared" si="26"/>
        <v>0</v>
      </c>
      <c r="W99" s="204">
        <f t="shared" si="27"/>
        <v>0</v>
      </c>
    </row>
    <row r="100" spans="1:23">
      <c r="A100" s="210" t="s">
        <v>175</v>
      </c>
      <c r="C100" s="202"/>
      <c r="D100" s="202"/>
      <c r="E100" s="202">
        <f t="shared" si="21"/>
        <v>0</v>
      </c>
      <c r="F100" s="202"/>
      <c r="G100" s="202"/>
      <c r="H100" s="202"/>
      <c r="I100" s="202"/>
      <c r="J100" s="202"/>
      <c r="K100" s="203">
        <f t="shared" si="22"/>
        <v>0</v>
      </c>
      <c r="L100" s="204">
        <f t="shared" si="23"/>
        <v>0</v>
      </c>
      <c r="M100" s="203"/>
      <c r="N100" s="203"/>
      <c r="O100" s="203"/>
      <c r="P100" s="203">
        <f t="shared" si="24"/>
        <v>0</v>
      </c>
      <c r="Q100" s="203"/>
      <c r="R100" s="202"/>
      <c r="S100" s="203"/>
      <c r="T100" s="203">
        <f t="shared" si="25"/>
        <v>0</v>
      </c>
      <c r="U100" s="203"/>
      <c r="V100" s="203">
        <f t="shared" si="26"/>
        <v>0</v>
      </c>
      <c r="W100" s="204">
        <f t="shared" si="27"/>
        <v>0</v>
      </c>
    </row>
    <row r="101" spans="1:23">
      <c r="A101" s="210" t="s">
        <v>428</v>
      </c>
      <c r="C101" s="202"/>
      <c r="D101" s="202"/>
      <c r="E101" s="202">
        <f t="shared" si="21"/>
        <v>0</v>
      </c>
      <c r="F101" s="202">
        <v>40</v>
      </c>
      <c r="G101" s="202"/>
      <c r="H101" s="202"/>
      <c r="I101" s="202"/>
      <c r="J101" s="202"/>
      <c r="K101" s="203">
        <f t="shared" si="22"/>
        <v>40</v>
      </c>
      <c r="L101" s="204">
        <f t="shared" si="23"/>
        <v>40</v>
      </c>
      <c r="M101" s="203"/>
      <c r="N101" s="203"/>
      <c r="O101" s="203"/>
      <c r="P101" s="203">
        <f t="shared" si="24"/>
        <v>0</v>
      </c>
      <c r="Q101" s="203">
        <v>10</v>
      </c>
      <c r="R101" s="202"/>
      <c r="S101" s="203"/>
      <c r="T101" s="203">
        <f t="shared" si="25"/>
        <v>10</v>
      </c>
      <c r="U101" s="203"/>
      <c r="V101" s="203">
        <f t="shared" si="26"/>
        <v>0</v>
      </c>
      <c r="W101" s="204">
        <f t="shared" si="27"/>
        <v>10</v>
      </c>
    </row>
    <row r="102" spans="1:23">
      <c r="A102" s="210" t="s">
        <v>181</v>
      </c>
      <c r="C102" s="202"/>
      <c r="D102" s="202"/>
      <c r="E102" s="202">
        <f t="shared" si="21"/>
        <v>0</v>
      </c>
      <c r="F102" s="202"/>
      <c r="G102" s="202"/>
      <c r="H102" s="202"/>
      <c r="I102" s="202"/>
      <c r="J102" s="202"/>
      <c r="K102" s="203">
        <f t="shared" si="22"/>
        <v>0</v>
      </c>
      <c r="L102" s="204">
        <f t="shared" si="23"/>
        <v>0</v>
      </c>
      <c r="M102" s="203"/>
      <c r="N102" s="203"/>
      <c r="O102" s="203"/>
      <c r="P102" s="203">
        <f t="shared" si="24"/>
        <v>0</v>
      </c>
      <c r="Q102" s="203">
        <v>10</v>
      </c>
      <c r="R102" s="202"/>
      <c r="S102" s="203"/>
      <c r="T102" s="203">
        <f t="shared" si="25"/>
        <v>10</v>
      </c>
      <c r="U102" s="203"/>
      <c r="V102" s="203">
        <f t="shared" si="26"/>
        <v>0</v>
      </c>
      <c r="W102" s="204">
        <f t="shared" si="27"/>
        <v>10</v>
      </c>
    </row>
    <row r="103" spans="1:23">
      <c r="A103" s="210" t="s">
        <v>163</v>
      </c>
      <c r="C103" s="202"/>
      <c r="D103" s="202"/>
      <c r="E103" s="202">
        <f t="shared" si="21"/>
        <v>0</v>
      </c>
      <c r="F103" s="202"/>
      <c r="G103" s="202"/>
      <c r="H103" s="202"/>
      <c r="I103" s="202"/>
      <c r="J103" s="202"/>
      <c r="K103" s="203">
        <f t="shared" si="22"/>
        <v>0</v>
      </c>
      <c r="L103" s="204">
        <f t="shared" si="23"/>
        <v>0</v>
      </c>
      <c r="M103" s="203"/>
      <c r="N103" s="203"/>
      <c r="O103" s="203"/>
      <c r="P103" s="203">
        <f t="shared" si="24"/>
        <v>0</v>
      </c>
      <c r="Q103" s="203"/>
      <c r="R103" s="202"/>
      <c r="S103" s="203"/>
      <c r="T103" s="203">
        <f t="shared" si="25"/>
        <v>0</v>
      </c>
      <c r="U103" s="203"/>
      <c r="V103" s="203">
        <f t="shared" si="26"/>
        <v>0</v>
      </c>
      <c r="W103" s="204">
        <f t="shared" si="27"/>
        <v>0</v>
      </c>
    </row>
    <row r="104" spans="1:23">
      <c r="A104" s="210" t="s">
        <v>58</v>
      </c>
      <c r="C104" s="202">
        <v>20</v>
      </c>
      <c r="D104" s="202"/>
      <c r="E104" s="202">
        <f t="shared" si="21"/>
        <v>20</v>
      </c>
      <c r="F104" s="202"/>
      <c r="G104" s="202"/>
      <c r="H104" s="202"/>
      <c r="I104" s="202"/>
      <c r="J104" s="202"/>
      <c r="K104" s="203">
        <f t="shared" si="22"/>
        <v>0</v>
      </c>
      <c r="L104" s="204">
        <f t="shared" si="23"/>
        <v>20</v>
      </c>
      <c r="M104" s="203">
        <v>6</v>
      </c>
      <c r="N104" s="203"/>
      <c r="O104" s="203"/>
      <c r="P104" s="203">
        <f t="shared" si="24"/>
        <v>6</v>
      </c>
      <c r="Q104" s="203"/>
      <c r="R104" s="202"/>
      <c r="S104" s="203"/>
      <c r="T104" s="203">
        <f t="shared" si="25"/>
        <v>0</v>
      </c>
      <c r="U104" s="203">
        <v>20</v>
      </c>
      <c r="V104" s="203">
        <f t="shared" si="26"/>
        <v>20</v>
      </c>
      <c r="W104" s="204">
        <f t="shared" si="27"/>
        <v>26</v>
      </c>
    </row>
    <row r="105" spans="1:23">
      <c r="A105" s="211" t="s">
        <v>265</v>
      </c>
      <c r="C105" s="205"/>
      <c r="D105" s="205"/>
      <c r="E105" s="205"/>
      <c r="F105" s="205"/>
      <c r="G105" s="205"/>
      <c r="H105" s="205"/>
      <c r="I105" s="205"/>
      <c r="J105" s="205"/>
      <c r="K105" s="206"/>
      <c r="L105" s="205"/>
      <c r="M105" s="206"/>
      <c r="N105" s="206"/>
      <c r="O105" s="206"/>
      <c r="P105" s="206"/>
      <c r="Q105" s="206"/>
      <c r="R105" s="205"/>
      <c r="S105" s="206"/>
      <c r="T105" s="206"/>
      <c r="U105" s="206"/>
      <c r="V105" s="206"/>
      <c r="W105" s="205"/>
    </row>
    <row r="106" spans="1:23">
      <c r="A106" s="210" t="s">
        <v>432</v>
      </c>
      <c r="C106" s="202"/>
      <c r="D106" s="202"/>
      <c r="E106" s="202">
        <f t="shared" ref="E106:E130" si="28">SUM(C106:D106)</f>
        <v>0</v>
      </c>
      <c r="F106" s="202"/>
      <c r="G106" s="202"/>
      <c r="H106" s="202"/>
      <c r="I106" s="202"/>
      <c r="J106" s="202"/>
      <c r="K106" s="203">
        <f t="shared" ref="K106:K130" si="29">SUM(F106:J106)</f>
        <v>0</v>
      </c>
      <c r="L106" s="204">
        <f t="shared" ref="L106:L130" si="30">E106+K106</f>
        <v>0</v>
      </c>
      <c r="M106" s="203"/>
      <c r="N106" s="203"/>
      <c r="O106" s="203"/>
      <c r="P106" s="203">
        <f t="shared" ref="P106:P130" si="31">SUM(M106:O106)</f>
        <v>0</v>
      </c>
      <c r="Q106" s="203"/>
      <c r="R106" s="202"/>
      <c r="S106" s="203"/>
      <c r="T106" s="203">
        <f t="shared" ref="T106:T130" si="32">SUM(Q106:S106)</f>
        <v>0</v>
      </c>
      <c r="U106" s="203">
        <v>20</v>
      </c>
      <c r="V106" s="203">
        <f t="shared" ref="V106:V130" si="33">U106</f>
        <v>20</v>
      </c>
      <c r="W106" s="204">
        <f t="shared" ref="W106:W130" si="34">P106+T106+V106</f>
        <v>20</v>
      </c>
    </row>
    <row r="107" spans="1:23">
      <c r="A107" s="210" t="s">
        <v>190</v>
      </c>
      <c r="C107" s="202"/>
      <c r="D107" s="202"/>
      <c r="E107" s="202">
        <f t="shared" si="28"/>
        <v>0</v>
      </c>
      <c r="F107" s="202"/>
      <c r="G107" s="202"/>
      <c r="H107" s="202"/>
      <c r="I107" s="202"/>
      <c r="J107" s="202"/>
      <c r="K107" s="203">
        <f t="shared" si="29"/>
        <v>0</v>
      </c>
      <c r="L107" s="204">
        <f t="shared" si="30"/>
        <v>0</v>
      </c>
      <c r="M107" s="203"/>
      <c r="N107" s="203"/>
      <c r="O107" s="203"/>
      <c r="P107" s="203">
        <f t="shared" si="31"/>
        <v>0</v>
      </c>
      <c r="Q107" s="203"/>
      <c r="R107" s="202"/>
      <c r="S107" s="203"/>
      <c r="T107" s="203">
        <f t="shared" si="32"/>
        <v>0</v>
      </c>
      <c r="U107" s="203"/>
      <c r="V107" s="203">
        <f t="shared" si="33"/>
        <v>0</v>
      </c>
      <c r="W107" s="204">
        <f t="shared" si="34"/>
        <v>0</v>
      </c>
    </row>
    <row r="108" spans="1:23">
      <c r="A108" s="210" t="s">
        <v>145</v>
      </c>
      <c r="C108" s="202"/>
      <c r="D108" s="202"/>
      <c r="E108" s="202">
        <f t="shared" si="28"/>
        <v>0</v>
      </c>
      <c r="F108" s="202"/>
      <c r="G108" s="202"/>
      <c r="H108" s="202"/>
      <c r="I108" s="202"/>
      <c r="J108" s="202"/>
      <c r="K108" s="203">
        <f t="shared" si="29"/>
        <v>0</v>
      </c>
      <c r="L108" s="204">
        <f t="shared" si="30"/>
        <v>0</v>
      </c>
      <c r="M108" s="203"/>
      <c r="N108" s="203"/>
      <c r="O108" s="203"/>
      <c r="P108" s="203">
        <f t="shared" si="31"/>
        <v>0</v>
      </c>
      <c r="Q108" s="203"/>
      <c r="R108" s="202"/>
      <c r="S108" s="203"/>
      <c r="T108" s="203">
        <f t="shared" si="32"/>
        <v>0</v>
      </c>
      <c r="U108" s="203"/>
      <c r="V108" s="203">
        <f t="shared" si="33"/>
        <v>0</v>
      </c>
      <c r="W108" s="204">
        <f t="shared" si="34"/>
        <v>0</v>
      </c>
    </row>
    <row r="109" spans="1:23">
      <c r="A109" s="210" t="s">
        <v>235</v>
      </c>
      <c r="C109" s="202"/>
      <c r="D109" s="202"/>
      <c r="E109" s="202">
        <f t="shared" si="28"/>
        <v>0</v>
      </c>
      <c r="F109" s="202">
        <v>15</v>
      </c>
      <c r="G109" s="202"/>
      <c r="H109" s="202"/>
      <c r="I109" s="202">
        <v>2</v>
      </c>
      <c r="J109" s="202"/>
      <c r="K109" s="203">
        <f t="shared" si="29"/>
        <v>17</v>
      </c>
      <c r="L109" s="204">
        <f t="shared" si="30"/>
        <v>17</v>
      </c>
      <c r="M109" s="203"/>
      <c r="N109" s="203"/>
      <c r="O109" s="203"/>
      <c r="P109" s="203">
        <f t="shared" si="31"/>
        <v>0</v>
      </c>
      <c r="Q109" s="203"/>
      <c r="R109" s="202">
        <v>4</v>
      </c>
      <c r="S109" s="203">
        <v>30</v>
      </c>
      <c r="T109" s="203">
        <f t="shared" si="32"/>
        <v>34</v>
      </c>
      <c r="U109" s="203"/>
      <c r="V109" s="203">
        <f t="shared" si="33"/>
        <v>0</v>
      </c>
      <c r="W109" s="204">
        <f t="shared" si="34"/>
        <v>34</v>
      </c>
    </row>
    <row r="110" spans="1:23">
      <c r="A110" s="210" t="s">
        <v>115</v>
      </c>
      <c r="C110" s="202"/>
      <c r="D110" s="202"/>
      <c r="E110" s="202">
        <f t="shared" si="28"/>
        <v>0</v>
      </c>
      <c r="F110" s="202"/>
      <c r="G110" s="202"/>
      <c r="H110" s="202"/>
      <c r="I110" s="202"/>
      <c r="J110" s="202"/>
      <c r="K110" s="203">
        <f t="shared" si="29"/>
        <v>0</v>
      </c>
      <c r="L110" s="204">
        <f t="shared" si="30"/>
        <v>0</v>
      </c>
      <c r="M110" s="203"/>
      <c r="N110" s="203"/>
      <c r="O110" s="203"/>
      <c r="P110" s="203">
        <f t="shared" si="31"/>
        <v>0</v>
      </c>
      <c r="Q110" s="203"/>
      <c r="R110" s="202"/>
      <c r="S110" s="203"/>
      <c r="T110" s="203">
        <f t="shared" si="32"/>
        <v>0</v>
      </c>
      <c r="U110" s="203"/>
      <c r="V110" s="203">
        <f t="shared" si="33"/>
        <v>0</v>
      </c>
      <c r="W110" s="204">
        <f t="shared" si="34"/>
        <v>0</v>
      </c>
    </row>
    <row r="111" spans="1:23">
      <c r="A111" s="210" t="s">
        <v>193</v>
      </c>
      <c r="C111" s="202"/>
      <c r="D111" s="202"/>
      <c r="E111" s="202">
        <f t="shared" si="28"/>
        <v>0</v>
      </c>
      <c r="F111" s="202"/>
      <c r="G111" s="202"/>
      <c r="H111" s="202"/>
      <c r="I111" s="202"/>
      <c r="J111" s="202"/>
      <c r="K111" s="203">
        <f t="shared" si="29"/>
        <v>0</v>
      </c>
      <c r="L111" s="204">
        <f t="shared" si="30"/>
        <v>0</v>
      </c>
      <c r="M111" s="203"/>
      <c r="N111" s="203"/>
      <c r="O111" s="203"/>
      <c r="P111" s="203">
        <f t="shared" si="31"/>
        <v>0</v>
      </c>
      <c r="Q111" s="203"/>
      <c r="R111" s="202"/>
      <c r="S111" s="203"/>
      <c r="T111" s="203">
        <f t="shared" si="32"/>
        <v>0</v>
      </c>
      <c r="U111" s="203"/>
      <c r="V111" s="203">
        <f t="shared" si="33"/>
        <v>0</v>
      </c>
      <c r="W111" s="204">
        <f t="shared" si="34"/>
        <v>0</v>
      </c>
    </row>
    <row r="112" spans="1:23">
      <c r="A112" s="210" t="s">
        <v>196</v>
      </c>
      <c r="C112" s="202"/>
      <c r="D112" s="202"/>
      <c r="E112" s="202">
        <f t="shared" si="28"/>
        <v>0</v>
      </c>
      <c r="F112" s="202"/>
      <c r="G112" s="202"/>
      <c r="H112" s="202"/>
      <c r="I112" s="202"/>
      <c r="J112" s="202"/>
      <c r="K112" s="203">
        <f t="shared" si="29"/>
        <v>0</v>
      </c>
      <c r="L112" s="204">
        <f t="shared" si="30"/>
        <v>0</v>
      </c>
      <c r="M112" s="203"/>
      <c r="N112" s="203"/>
      <c r="O112" s="203"/>
      <c r="P112" s="203">
        <f t="shared" si="31"/>
        <v>0</v>
      </c>
      <c r="Q112" s="203"/>
      <c r="R112" s="202"/>
      <c r="S112" s="203"/>
      <c r="T112" s="203">
        <f t="shared" si="32"/>
        <v>0</v>
      </c>
      <c r="U112" s="203"/>
      <c r="V112" s="203">
        <f t="shared" si="33"/>
        <v>0</v>
      </c>
      <c r="W112" s="204">
        <f t="shared" si="34"/>
        <v>0</v>
      </c>
    </row>
    <row r="113" spans="1:23">
      <c r="A113" s="210" t="s">
        <v>315</v>
      </c>
      <c r="C113" s="202"/>
      <c r="D113" s="202"/>
      <c r="E113" s="202">
        <f t="shared" si="28"/>
        <v>0</v>
      </c>
      <c r="F113" s="202"/>
      <c r="G113" s="202"/>
      <c r="H113" s="202"/>
      <c r="I113" s="202"/>
      <c r="J113" s="202"/>
      <c r="K113" s="203">
        <f t="shared" si="29"/>
        <v>0</v>
      </c>
      <c r="L113" s="204">
        <f t="shared" si="30"/>
        <v>0</v>
      </c>
      <c r="M113" s="203">
        <v>15</v>
      </c>
      <c r="N113" s="203"/>
      <c r="O113" s="203"/>
      <c r="P113" s="203">
        <f t="shared" si="31"/>
        <v>15</v>
      </c>
      <c r="Q113" s="203"/>
      <c r="R113" s="202"/>
      <c r="S113" s="203"/>
      <c r="T113" s="203">
        <f t="shared" si="32"/>
        <v>0</v>
      </c>
      <c r="U113" s="203">
        <v>20</v>
      </c>
      <c r="V113" s="203">
        <f t="shared" si="33"/>
        <v>20</v>
      </c>
      <c r="W113" s="204">
        <f t="shared" si="34"/>
        <v>35</v>
      </c>
    </row>
    <row r="114" spans="1:23">
      <c r="A114" s="210" t="s">
        <v>199</v>
      </c>
      <c r="C114" s="202"/>
      <c r="D114" s="202"/>
      <c r="E114" s="202">
        <f t="shared" si="28"/>
        <v>0</v>
      </c>
      <c r="F114" s="202"/>
      <c r="G114" s="202"/>
      <c r="H114" s="202"/>
      <c r="I114" s="202"/>
      <c r="J114" s="202"/>
      <c r="K114" s="203">
        <f t="shared" si="29"/>
        <v>0</v>
      </c>
      <c r="L114" s="204">
        <f t="shared" si="30"/>
        <v>0</v>
      </c>
      <c r="M114" s="203"/>
      <c r="N114" s="203"/>
      <c r="O114" s="203"/>
      <c r="P114" s="203">
        <f t="shared" si="31"/>
        <v>0</v>
      </c>
      <c r="Q114" s="203">
        <v>20</v>
      </c>
      <c r="R114" s="202"/>
      <c r="S114" s="203"/>
      <c r="T114" s="203">
        <f t="shared" si="32"/>
        <v>20</v>
      </c>
      <c r="U114" s="203"/>
      <c r="V114" s="203">
        <f t="shared" si="33"/>
        <v>0</v>
      </c>
      <c r="W114" s="204">
        <f t="shared" si="34"/>
        <v>20</v>
      </c>
    </row>
    <row r="115" spans="1:23">
      <c r="A115" s="210" t="s">
        <v>286</v>
      </c>
      <c r="C115" s="202"/>
      <c r="D115" s="202"/>
      <c r="E115" s="202">
        <f t="shared" si="28"/>
        <v>0</v>
      </c>
      <c r="F115" s="202"/>
      <c r="G115" s="202"/>
      <c r="H115" s="202">
        <v>7</v>
      </c>
      <c r="I115" s="202"/>
      <c r="J115" s="202"/>
      <c r="K115" s="203">
        <f t="shared" si="29"/>
        <v>7</v>
      </c>
      <c r="L115" s="204">
        <f t="shared" si="30"/>
        <v>7</v>
      </c>
      <c r="M115" s="203"/>
      <c r="N115" s="203"/>
      <c r="O115" s="203"/>
      <c r="P115" s="203">
        <f t="shared" si="31"/>
        <v>0</v>
      </c>
      <c r="Q115" s="203"/>
      <c r="R115" s="202"/>
      <c r="S115" s="203"/>
      <c r="T115" s="203">
        <f t="shared" si="32"/>
        <v>0</v>
      </c>
      <c r="U115" s="203">
        <v>10</v>
      </c>
      <c r="V115" s="203">
        <f t="shared" si="33"/>
        <v>10</v>
      </c>
      <c r="W115" s="204">
        <f t="shared" si="34"/>
        <v>10</v>
      </c>
    </row>
    <row r="116" spans="1:23">
      <c r="A116" s="210" t="s">
        <v>184</v>
      </c>
      <c r="C116" s="202"/>
      <c r="D116" s="202"/>
      <c r="E116" s="202">
        <f t="shared" si="28"/>
        <v>0</v>
      </c>
      <c r="F116" s="202"/>
      <c r="G116" s="202"/>
      <c r="H116" s="202"/>
      <c r="I116" s="202"/>
      <c r="J116" s="202"/>
      <c r="K116" s="203">
        <f t="shared" si="29"/>
        <v>0</v>
      </c>
      <c r="L116" s="204">
        <f t="shared" si="30"/>
        <v>0</v>
      </c>
      <c r="M116" s="203">
        <v>15</v>
      </c>
      <c r="N116" s="203"/>
      <c r="O116" s="203"/>
      <c r="P116" s="203">
        <f t="shared" si="31"/>
        <v>15</v>
      </c>
      <c r="Q116" s="203"/>
      <c r="R116" s="202"/>
      <c r="S116" s="203"/>
      <c r="T116" s="203">
        <f t="shared" si="32"/>
        <v>0</v>
      </c>
      <c r="U116" s="203"/>
      <c r="V116" s="203">
        <f t="shared" si="33"/>
        <v>0</v>
      </c>
      <c r="W116" s="204">
        <f t="shared" si="34"/>
        <v>15</v>
      </c>
    </row>
    <row r="117" spans="1:23">
      <c r="A117" s="210" t="s">
        <v>259</v>
      </c>
      <c r="C117" s="202"/>
      <c r="D117" s="202"/>
      <c r="E117" s="202">
        <f t="shared" si="28"/>
        <v>0</v>
      </c>
      <c r="F117" s="202"/>
      <c r="G117" s="202"/>
      <c r="H117" s="202"/>
      <c r="I117" s="202"/>
      <c r="J117" s="202"/>
      <c r="K117" s="203">
        <f t="shared" si="29"/>
        <v>0</v>
      </c>
      <c r="L117" s="204">
        <f t="shared" si="30"/>
        <v>0</v>
      </c>
      <c r="M117" s="203"/>
      <c r="N117" s="203"/>
      <c r="O117" s="203"/>
      <c r="P117" s="203">
        <f t="shared" si="31"/>
        <v>0</v>
      </c>
      <c r="Q117" s="203"/>
      <c r="R117" s="202"/>
      <c r="S117" s="203"/>
      <c r="T117" s="203">
        <f t="shared" si="32"/>
        <v>0</v>
      </c>
      <c r="U117" s="203"/>
      <c r="V117" s="203">
        <f t="shared" si="33"/>
        <v>0</v>
      </c>
      <c r="W117" s="204">
        <f t="shared" si="34"/>
        <v>0</v>
      </c>
    </row>
    <row r="118" spans="1:23">
      <c r="A118" s="210" t="s">
        <v>283</v>
      </c>
      <c r="C118" s="202"/>
      <c r="D118" s="202"/>
      <c r="E118" s="202">
        <f t="shared" si="28"/>
        <v>0</v>
      </c>
      <c r="F118" s="202"/>
      <c r="G118" s="202"/>
      <c r="H118" s="202"/>
      <c r="I118" s="202"/>
      <c r="J118" s="202"/>
      <c r="K118" s="203">
        <f t="shared" si="29"/>
        <v>0</v>
      </c>
      <c r="L118" s="204">
        <f t="shared" si="30"/>
        <v>0</v>
      </c>
      <c r="M118" s="203"/>
      <c r="N118" s="203"/>
      <c r="O118" s="203"/>
      <c r="P118" s="203">
        <f t="shared" si="31"/>
        <v>0</v>
      </c>
      <c r="Q118" s="203"/>
      <c r="R118" s="202"/>
      <c r="S118" s="203"/>
      <c r="T118" s="203">
        <f t="shared" si="32"/>
        <v>0</v>
      </c>
      <c r="U118" s="203"/>
      <c r="V118" s="203">
        <f t="shared" si="33"/>
        <v>0</v>
      </c>
      <c r="W118" s="204">
        <f t="shared" si="34"/>
        <v>0</v>
      </c>
    </row>
    <row r="119" spans="1:23">
      <c r="A119" s="210" t="s">
        <v>214</v>
      </c>
      <c r="C119" s="202"/>
      <c r="D119" s="202"/>
      <c r="E119" s="202">
        <f t="shared" si="28"/>
        <v>0</v>
      </c>
      <c r="F119" s="202"/>
      <c r="G119" s="202"/>
      <c r="H119" s="202"/>
      <c r="I119" s="202"/>
      <c r="J119" s="202"/>
      <c r="K119" s="203">
        <f t="shared" si="29"/>
        <v>0</v>
      </c>
      <c r="L119" s="204">
        <f t="shared" si="30"/>
        <v>0</v>
      </c>
      <c r="M119" s="203"/>
      <c r="N119" s="203"/>
      <c r="O119" s="203"/>
      <c r="P119" s="203">
        <f t="shared" si="31"/>
        <v>0</v>
      </c>
      <c r="Q119" s="203"/>
      <c r="R119" s="202"/>
      <c r="S119" s="203"/>
      <c r="T119" s="203">
        <f t="shared" si="32"/>
        <v>0</v>
      </c>
      <c r="U119" s="203"/>
      <c r="V119" s="203">
        <f t="shared" si="33"/>
        <v>0</v>
      </c>
      <c r="W119" s="204">
        <f t="shared" si="34"/>
        <v>0</v>
      </c>
    </row>
    <row r="120" spans="1:23">
      <c r="A120" s="210" t="s">
        <v>434</v>
      </c>
      <c r="C120" s="202"/>
      <c r="D120" s="202"/>
      <c r="E120" s="202">
        <f t="shared" si="28"/>
        <v>0</v>
      </c>
      <c r="F120" s="202">
        <v>2</v>
      </c>
      <c r="G120" s="202"/>
      <c r="H120" s="202"/>
      <c r="I120" s="202"/>
      <c r="J120" s="202"/>
      <c r="K120" s="203">
        <f t="shared" si="29"/>
        <v>2</v>
      </c>
      <c r="L120" s="204">
        <f t="shared" si="30"/>
        <v>2</v>
      </c>
      <c r="M120" s="203"/>
      <c r="N120" s="203"/>
      <c r="O120" s="203"/>
      <c r="P120" s="203">
        <f t="shared" si="31"/>
        <v>0</v>
      </c>
      <c r="Q120" s="203"/>
      <c r="R120" s="202"/>
      <c r="S120" s="203"/>
      <c r="T120" s="203">
        <f t="shared" si="32"/>
        <v>0</v>
      </c>
      <c r="U120" s="203"/>
      <c r="V120" s="203">
        <f t="shared" si="33"/>
        <v>0</v>
      </c>
      <c r="W120" s="204">
        <f t="shared" si="34"/>
        <v>0</v>
      </c>
    </row>
    <row r="121" spans="1:23">
      <c r="A121" s="210" t="s">
        <v>154</v>
      </c>
      <c r="C121" s="202">
        <v>13</v>
      </c>
      <c r="D121" s="202"/>
      <c r="E121" s="202">
        <f t="shared" si="28"/>
        <v>13</v>
      </c>
      <c r="F121" s="202"/>
      <c r="G121" s="202"/>
      <c r="H121" s="202"/>
      <c r="I121" s="202"/>
      <c r="J121" s="202"/>
      <c r="K121" s="203">
        <f t="shared" si="29"/>
        <v>0</v>
      </c>
      <c r="L121" s="204">
        <f t="shared" si="30"/>
        <v>13</v>
      </c>
      <c r="M121" s="203">
        <v>15</v>
      </c>
      <c r="N121" s="203"/>
      <c r="O121" s="203"/>
      <c r="P121" s="203">
        <f t="shared" si="31"/>
        <v>15</v>
      </c>
      <c r="Q121" s="203"/>
      <c r="R121" s="202"/>
      <c r="S121" s="203"/>
      <c r="T121" s="203">
        <f t="shared" si="32"/>
        <v>0</v>
      </c>
      <c r="U121" s="203">
        <v>20</v>
      </c>
      <c r="V121" s="203">
        <f t="shared" si="33"/>
        <v>20</v>
      </c>
      <c r="W121" s="204">
        <f t="shared" si="34"/>
        <v>35</v>
      </c>
    </row>
    <row r="122" spans="1:23">
      <c r="A122" s="210" t="s">
        <v>160</v>
      </c>
      <c r="C122" s="202"/>
      <c r="D122" s="202"/>
      <c r="E122" s="202">
        <f t="shared" si="28"/>
        <v>0</v>
      </c>
      <c r="F122" s="202"/>
      <c r="G122" s="202"/>
      <c r="H122" s="202"/>
      <c r="I122" s="202"/>
      <c r="J122" s="202"/>
      <c r="K122" s="203">
        <f t="shared" si="29"/>
        <v>0</v>
      </c>
      <c r="L122" s="204">
        <f t="shared" si="30"/>
        <v>0</v>
      </c>
      <c r="M122" s="203">
        <v>30</v>
      </c>
      <c r="N122" s="203"/>
      <c r="O122" s="203"/>
      <c r="P122" s="203">
        <f t="shared" si="31"/>
        <v>30</v>
      </c>
      <c r="Q122" s="203"/>
      <c r="R122" s="202"/>
      <c r="S122" s="203"/>
      <c r="T122" s="203">
        <f t="shared" si="32"/>
        <v>0</v>
      </c>
      <c r="U122" s="203"/>
      <c r="V122" s="203">
        <f t="shared" si="33"/>
        <v>0</v>
      </c>
      <c r="W122" s="204">
        <f t="shared" si="34"/>
        <v>30</v>
      </c>
    </row>
    <row r="123" spans="1:23">
      <c r="A123" s="210" t="s">
        <v>202</v>
      </c>
      <c r="C123" s="202"/>
      <c r="D123" s="202"/>
      <c r="E123" s="202">
        <f t="shared" si="28"/>
        <v>0</v>
      </c>
      <c r="F123" s="202"/>
      <c r="G123" s="202"/>
      <c r="H123" s="202"/>
      <c r="I123" s="202"/>
      <c r="J123" s="202"/>
      <c r="K123" s="203">
        <f t="shared" si="29"/>
        <v>0</v>
      </c>
      <c r="L123" s="204">
        <f t="shared" si="30"/>
        <v>0</v>
      </c>
      <c r="M123" s="203"/>
      <c r="N123" s="203"/>
      <c r="O123" s="203"/>
      <c r="P123" s="203">
        <f t="shared" si="31"/>
        <v>0</v>
      </c>
      <c r="Q123" s="203"/>
      <c r="R123" s="202"/>
      <c r="S123" s="203"/>
      <c r="T123" s="203">
        <f t="shared" si="32"/>
        <v>0</v>
      </c>
      <c r="U123" s="203"/>
      <c r="V123" s="203">
        <f t="shared" si="33"/>
        <v>0</v>
      </c>
      <c r="W123" s="204">
        <f t="shared" si="34"/>
        <v>0</v>
      </c>
    </row>
    <row r="124" spans="1:23">
      <c r="A124" s="210" t="s">
        <v>223</v>
      </c>
      <c r="C124" s="202"/>
      <c r="D124" s="202"/>
      <c r="E124" s="202">
        <f t="shared" si="28"/>
        <v>0</v>
      </c>
      <c r="F124" s="202"/>
      <c r="G124" s="202"/>
      <c r="H124" s="202"/>
      <c r="I124" s="202"/>
      <c r="J124" s="202"/>
      <c r="K124" s="203">
        <f t="shared" si="29"/>
        <v>0</v>
      </c>
      <c r="L124" s="204">
        <f t="shared" si="30"/>
        <v>0</v>
      </c>
      <c r="M124" s="203"/>
      <c r="N124" s="203"/>
      <c r="O124" s="203"/>
      <c r="P124" s="203">
        <f t="shared" si="31"/>
        <v>0</v>
      </c>
      <c r="Q124" s="203"/>
      <c r="R124" s="202"/>
      <c r="S124" s="203"/>
      <c r="T124" s="203">
        <f t="shared" si="32"/>
        <v>0</v>
      </c>
      <c r="U124" s="203"/>
      <c r="V124" s="203">
        <f t="shared" si="33"/>
        <v>0</v>
      </c>
      <c r="W124" s="204">
        <f t="shared" si="34"/>
        <v>0</v>
      </c>
    </row>
    <row r="125" spans="1:23">
      <c r="A125" s="210" t="s">
        <v>97</v>
      </c>
      <c r="C125" s="202">
        <v>41</v>
      </c>
      <c r="D125" s="202"/>
      <c r="E125" s="202">
        <f t="shared" si="28"/>
        <v>41</v>
      </c>
      <c r="F125" s="202"/>
      <c r="G125" s="202"/>
      <c r="H125" s="202"/>
      <c r="I125" s="202"/>
      <c r="J125" s="202"/>
      <c r="K125" s="203">
        <f t="shared" si="29"/>
        <v>0</v>
      </c>
      <c r="L125" s="204">
        <f t="shared" si="30"/>
        <v>41</v>
      </c>
      <c r="M125" s="203"/>
      <c r="N125" s="203"/>
      <c r="O125" s="203"/>
      <c r="P125" s="203">
        <f t="shared" si="31"/>
        <v>0</v>
      </c>
      <c r="Q125" s="203"/>
      <c r="R125" s="202">
        <v>20</v>
      </c>
      <c r="S125" s="203"/>
      <c r="T125" s="203">
        <f t="shared" si="32"/>
        <v>20</v>
      </c>
      <c r="U125" s="203"/>
      <c r="V125" s="203">
        <f t="shared" si="33"/>
        <v>0</v>
      </c>
      <c r="W125" s="204">
        <f t="shared" si="34"/>
        <v>20</v>
      </c>
    </row>
    <row r="126" spans="1:23">
      <c r="A126" s="210" t="s">
        <v>292</v>
      </c>
      <c r="C126" s="202"/>
      <c r="D126" s="202"/>
      <c r="E126" s="202">
        <f t="shared" si="28"/>
        <v>0</v>
      </c>
      <c r="F126" s="202"/>
      <c r="G126" s="202"/>
      <c r="H126" s="202"/>
      <c r="I126" s="202"/>
      <c r="J126" s="202"/>
      <c r="K126" s="203">
        <f t="shared" si="29"/>
        <v>0</v>
      </c>
      <c r="L126" s="204">
        <f t="shared" si="30"/>
        <v>0</v>
      </c>
      <c r="M126" s="203">
        <v>15</v>
      </c>
      <c r="N126" s="203"/>
      <c r="O126" s="203"/>
      <c r="P126" s="203">
        <f t="shared" si="31"/>
        <v>15</v>
      </c>
      <c r="Q126" s="203"/>
      <c r="R126" s="202"/>
      <c r="S126" s="203"/>
      <c r="T126" s="203">
        <f t="shared" si="32"/>
        <v>0</v>
      </c>
      <c r="U126" s="203"/>
      <c r="V126" s="203">
        <f t="shared" si="33"/>
        <v>0</v>
      </c>
      <c r="W126" s="204">
        <f t="shared" si="34"/>
        <v>15</v>
      </c>
    </row>
    <row r="127" spans="1:23">
      <c r="A127" s="210" t="s">
        <v>229</v>
      </c>
      <c r="C127" s="202"/>
      <c r="D127" s="202"/>
      <c r="E127" s="202">
        <f t="shared" si="28"/>
        <v>0</v>
      </c>
      <c r="F127" s="202"/>
      <c r="G127" s="202"/>
      <c r="H127" s="202"/>
      <c r="I127" s="202"/>
      <c r="J127" s="202"/>
      <c r="K127" s="203">
        <f t="shared" si="29"/>
        <v>0</v>
      </c>
      <c r="L127" s="204">
        <f t="shared" si="30"/>
        <v>0</v>
      </c>
      <c r="M127" s="203">
        <v>15</v>
      </c>
      <c r="N127" s="203"/>
      <c r="O127" s="203"/>
      <c r="P127" s="203">
        <f t="shared" si="31"/>
        <v>15</v>
      </c>
      <c r="Q127" s="203">
        <v>2</v>
      </c>
      <c r="R127" s="202">
        <v>10</v>
      </c>
      <c r="S127" s="203">
        <v>10</v>
      </c>
      <c r="T127" s="203">
        <f t="shared" si="32"/>
        <v>22</v>
      </c>
      <c r="U127" s="203"/>
      <c r="V127" s="203">
        <f t="shared" si="33"/>
        <v>0</v>
      </c>
      <c r="W127" s="204">
        <f t="shared" si="34"/>
        <v>37</v>
      </c>
    </row>
    <row r="128" spans="1:23">
      <c r="A128" s="210" t="s">
        <v>256</v>
      </c>
      <c r="C128" s="202"/>
      <c r="D128" s="202"/>
      <c r="E128" s="202">
        <f t="shared" si="28"/>
        <v>0</v>
      </c>
      <c r="F128" s="202"/>
      <c r="G128" s="202"/>
      <c r="H128" s="202"/>
      <c r="I128" s="202"/>
      <c r="J128" s="202"/>
      <c r="K128" s="203">
        <f t="shared" si="29"/>
        <v>0</v>
      </c>
      <c r="L128" s="204">
        <f t="shared" si="30"/>
        <v>0</v>
      </c>
      <c r="M128" s="203"/>
      <c r="N128" s="203"/>
      <c r="O128" s="203"/>
      <c r="P128" s="203">
        <f t="shared" si="31"/>
        <v>0</v>
      </c>
      <c r="Q128" s="203"/>
      <c r="R128" s="202"/>
      <c r="S128" s="203"/>
      <c r="T128" s="203">
        <f t="shared" si="32"/>
        <v>0</v>
      </c>
      <c r="U128" s="203"/>
      <c r="V128" s="203">
        <f t="shared" si="33"/>
        <v>0</v>
      </c>
      <c r="W128" s="204">
        <f t="shared" si="34"/>
        <v>0</v>
      </c>
    </row>
    <row r="129" spans="1:23">
      <c r="A129" s="210" t="s">
        <v>436</v>
      </c>
      <c r="C129" s="202"/>
      <c r="D129" s="202"/>
      <c r="E129" s="202">
        <f t="shared" si="28"/>
        <v>0</v>
      </c>
      <c r="F129" s="202"/>
      <c r="G129" s="202"/>
      <c r="H129" s="202"/>
      <c r="I129" s="202"/>
      <c r="J129" s="202"/>
      <c r="K129" s="203">
        <f t="shared" si="29"/>
        <v>0</v>
      </c>
      <c r="L129" s="204">
        <f t="shared" si="30"/>
        <v>0</v>
      </c>
      <c r="M129" s="203"/>
      <c r="N129" s="203"/>
      <c r="O129" s="203"/>
      <c r="P129" s="203">
        <f t="shared" si="31"/>
        <v>0</v>
      </c>
      <c r="Q129" s="203"/>
      <c r="R129" s="202"/>
      <c r="S129" s="203"/>
      <c r="T129" s="203">
        <f t="shared" si="32"/>
        <v>0</v>
      </c>
      <c r="U129" s="203"/>
      <c r="V129" s="203">
        <f t="shared" si="33"/>
        <v>0</v>
      </c>
      <c r="W129" s="204">
        <f t="shared" si="34"/>
        <v>0</v>
      </c>
    </row>
    <row r="130" spans="1:23">
      <c r="A130" s="210" t="s">
        <v>205</v>
      </c>
      <c r="C130" s="202"/>
      <c r="D130" s="202"/>
      <c r="E130" s="202">
        <f t="shared" si="28"/>
        <v>0</v>
      </c>
      <c r="F130" s="202"/>
      <c r="G130" s="202"/>
      <c r="H130" s="202"/>
      <c r="I130" s="202"/>
      <c r="J130" s="202"/>
      <c r="K130" s="203">
        <f t="shared" si="29"/>
        <v>0</v>
      </c>
      <c r="L130" s="204">
        <f t="shared" si="30"/>
        <v>0</v>
      </c>
      <c r="M130" s="203"/>
      <c r="N130" s="203"/>
      <c r="O130" s="203"/>
      <c r="P130" s="203">
        <f t="shared" si="31"/>
        <v>0</v>
      </c>
      <c r="Q130" s="203"/>
      <c r="R130" s="202"/>
      <c r="S130" s="203"/>
      <c r="T130" s="203">
        <f t="shared" si="32"/>
        <v>0</v>
      </c>
      <c r="U130" s="203"/>
      <c r="V130" s="203">
        <f t="shared" si="33"/>
        <v>0</v>
      </c>
      <c r="W130" s="204">
        <f t="shared" si="34"/>
        <v>0</v>
      </c>
    </row>
    <row r="131" spans="1:23">
      <c r="A131" s="211" t="s">
        <v>438</v>
      </c>
      <c r="C131" s="205"/>
      <c r="D131" s="205"/>
      <c r="E131" s="205"/>
      <c r="F131" s="205"/>
      <c r="G131" s="205"/>
      <c r="H131" s="205"/>
      <c r="I131" s="205"/>
      <c r="J131" s="205"/>
      <c r="K131" s="206"/>
      <c r="L131" s="205"/>
      <c r="M131" s="206"/>
      <c r="N131" s="206"/>
      <c r="O131" s="206"/>
      <c r="P131" s="206"/>
      <c r="Q131" s="206"/>
      <c r="R131" s="205"/>
      <c r="S131" s="206"/>
      <c r="T131" s="206"/>
      <c r="U131" s="206"/>
      <c r="V131" s="206"/>
      <c r="W131" s="205"/>
    </row>
    <row r="132" spans="1:23">
      <c r="A132" s="210" t="s">
        <v>298</v>
      </c>
      <c r="C132" s="202">
        <v>37.5</v>
      </c>
      <c r="D132" s="202"/>
      <c r="E132" s="202">
        <f>SUM(C132:D132)</f>
        <v>37.5</v>
      </c>
      <c r="F132" s="202">
        <v>18</v>
      </c>
      <c r="G132" s="202"/>
      <c r="H132" s="202">
        <v>22</v>
      </c>
      <c r="I132" s="202"/>
      <c r="J132" s="202"/>
      <c r="K132" s="203">
        <f>SUM(F132:J132)</f>
        <v>40</v>
      </c>
      <c r="L132" s="204">
        <f>E132+K132</f>
        <v>77.5</v>
      </c>
      <c r="M132" s="203"/>
      <c r="N132" s="203"/>
      <c r="O132" s="203"/>
      <c r="P132" s="203">
        <f>SUM(M132:O132)</f>
        <v>0</v>
      </c>
      <c r="Q132" s="203"/>
      <c r="R132" s="202"/>
      <c r="S132" s="203"/>
      <c r="T132" s="203">
        <f>SUM(Q132:S132)</f>
        <v>0</v>
      </c>
      <c r="U132" s="203"/>
      <c r="V132" s="203">
        <f>U132</f>
        <v>0</v>
      </c>
      <c r="W132" s="204">
        <f>P132+T132+V132</f>
        <v>0</v>
      </c>
    </row>
    <row r="133" spans="1:23">
      <c r="A133" s="210" t="s">
        <v>253</v>
      </c>
      <c r="C133" s="202"/>
      <c r="D133" s="202"/>
      <c r="E133" s="202">
        <f>SUM(C133:D133)</f>
        <v>0</v>
      </c>
      <c r="F133" s="202"/>
      <c r="G133" s="202"/>
      <c r="H133" s="202"/>
      <c r="I133" s="202">
        <v>2</v>
      </c>
      <c r="J133" s="202"/>
      <c r="K133" s="203">
        <f>SUM(F133:J133)</f>
        <v>2</v>
      </c>
      <c r="L133" s="204">
        <f>E133+K133</f>
        <v>2</v>
      </c>
      <c r="M133" s="203">
        <v>19</v>
      </c>
      <c r="N133" s="203"/>
      <c r="O133" s="203"/>
      <c r="P133" s="203">
        <f>SUM(M133:O133)</f>
        <v>19</v>
      </c>
      <c r="Q133" s="203"/>
      <c r="R133" s="202">
        <v>20</v>
      </c>
      <c r="S133" s="203"/>
      <c r="T133" s="203">
        <f>SUM(Q133:S133)</f>
        <v>20</v>
      </c>
      <c r="U133" s="203"/>
      <c r="V133" s="203">
        <f>U133</f>
        <v>0</v>
      </c>
      <c r="W133" s="204">
        <f>P133+T133+V133</f>
        <v>39</v>
      </c>
    </row>
    <row r="134" spans="1:23">
      <c r="A134" s="210" t="s">
        <v>241</v>
      </c>
      <c r="C134" s="202">
        <v>88.5</v>
      </c>
      <c r="D134" s="202"/>
      <c r="E134" s="202">
        <f>SUM(C134:D134)</f>
        <v>88.5</v>
      </c>
      <c r="F134" s="202">
        <v>5</v>
      </c>
      <c r="G134" s="202"/>
      <c r="H134" s="202">
        <v>37</v>
      </c>
      <c r="I134" s="202"/>
      <c r="J134" s="202"/>
      <c r="K134" s="203">
        <f>SUM(F134:J134)</f>
        <v>42</v>
      </c>
      <c r="L134" s="204">
        <f>E134+K134</f>
        <v>130.5</v>
      </c>
      <c r="M134" s="203">
        <v>60</v>
      </c>
      <c r="N134" s="203"/>
      <c r="O134" s="203"/>
      <c r="P134" s="203">
        <f>SUM(M134:O134)</f>
        <v>60</v>
      </c>
      <c r="Q134" s="203">
        <v>10</v>
      </c>
      <c r="R134" s="202"/>
      <c r="S134" s="203"/>
      <c r="T134" s="203">
        <f>SUM(Q134:S134)</f>
        <v>10</v>
      </c>
      <c r="U134" s="203">
        <v>20</v>
      </c>
      <c r="V134" s="203">
        <f>U134</f>
        <v>20</v>
      </c>
      <c r="W134" s="204">
        <f>P134+T134+V134</f>
        <v>90</v>
      </c>
    </row>
    <row r="135" spans="1:23">
      <c r="A135" s="210" t="s">
        <v>440</v>
      </c>
      <c r="C135" s="202"/>
      <c r="D135" s="202"/>
      <c r="E135" s="202">
        <f>SUM(C135:D135)</f>
        <v>0</v>
      </c>
      <c r="F135" s="202"/>
      <c r="G135" s="202"/>
      <c r="H135" s="202"/>
      <c r="I135" s="202"/>
      <c r="J135" s="202"/>
      <c r="K135" s="203">
        <f>SUM(F135:J135)</f>
        <v>0</v>
      </c>
      <c r="L135" s="204">
        <f>E135+K135</f>
        <v>0</v>
      </c>
      <c r="M135" s="203"/>
      <c r="N135" s="203"/>
      <c r="O135" s="203"/>
      <c r="P135" s="203">
        <f>SUM(M135:O135)</f>
        <v>0</v>
      </c>
      <c r="Q135" s="203"/>
      <c r="R135" s="202"/>
      <c r="S135" s="203"/>
      <c r="T135" s="203">
        <f>SUM(Q135:S135)</f>
        <v>0</v>
      </c>
      <c r="U135" s="203"/>
      <c r="V135" s="203">
        <f>U135</f>
        <v>0</v>
      </c>
      <c r="W135" s="204">
        <f>P135+T135+V135</f>
        <v>0</v>
      </c>
    </row>
    <row r="136" spans="1:23">
      <c r="A136" s="211" t="s">
        <v>244</v>
      </c>
      <c r="C136" s="205"/>
      <c r="D136" s="205"/>
      <c r="E136" s="205"/>
      <c r="F136" s="205"/>
      <c r="G136" s="205"/>
      <c r="H136" s="205"/>
      <c r="I136" s="205"/>
      <c r="J136" s="205"/>
      <c r="K136" s="206"/>
      <c r="L136" s="205"/>
      <c r="M136" s="206"/>
      <c r="N136" s="206"/>
      <c r="O136" s="206"/>
      <c r="P136" s="206"/>
      <c r="Q136" s="206"/>
      <c r="R136" s="205"/>
      <c r="S136" s="206"/>
      <c r="T136" s="206"/>
      <c r="U136" s="206"/>
      <c r="V136" s="206"/>
      <c r="W136" s="205"/>
    </row>
    <row r="137" spans="1:23">
      <c r="A137" s="210" t="s">
        <v>345</v>
      </c>
      <c r="C137" s="202"/>
      <c r="D137" s="202"/>
      <c r="E137" s="202">
        <f t="shared" ref="E137:E160" si="35">SUM(C137:D137)</f>
        <v>0</v>
      </c>
      <c r="F137" s="202">
        <v>2</v>
      </c>
      <c r="G137" s="202"/>
      <c r="H137" s="202"/>
      <c r="I137" s="202"/>
      <c r="J137" s="202"/>
      <c r="K137" s="203">
        <f t="shared" ref="K137:K160" si="36">SUM(F137:J137)</f>
        <v>2</v>
      </c>
      <c r="L137" s="204">
        <f t="shared" ref="L137:L160" si="37">E137+K137</f>
        <v>2</v>
      </c>
      <c r="M137" s="203">
        <v>19</v>
      </c>
      <c r="N137" s="203"/>
      <c r="O137" s="203"/>
      <c r="P137" s="203">
        <f t="shared" ref="P137:P160" si="38">SUM(M137:O137)</f>
        <v>19</v>
      </c>
      <c r="Q137" s="203">
        <v>10</v>
      </c>
      <c r="R137" s="202"/>
      <c r="S137" s="203"/>
      <c r="T137" s="203">
        <f t="shared" ref="T137:T160" si="39">SUM(Q137:S137)</f>
        <v>10</v>
      </c>
      <c r="U137" s="203"/>
      <c r="V137" s="203">
        <f t="shared" ref="V137:V160" si="40">U137</f>
        <v>0</v>
      </c>
      <c r="W137" s="204">
        <f t="shared" ref="W137:W160" si="41">P137+T137+V137</f>
        <v>29</v>
      </c>
    </row>
    <row r="138" spans="1:23">
      <c r="A138" s="210" t="s">
        <v>250</v>
      </c>
      <c r="C138" s="202"/>
      <c r="D138" s="202"/>
      <c r="E138" s="202">
        <f t="shared" si="35"/>
        <v>0</v>
      </c>
      <c r="F138" s="202"/>
      <c r="G138" s="202"/>
      <c r="H138" s="202"/>
      <c r="I138" s="202"/>
      <c r="J138" s="202"/>
      <c r="K138" s="203">
        <f t="shared" si="36"/>
        <v>0</v>
      </c>
      <c r="L138" s="204">
        <f t="shared" si="37"/>
        <v>0</v>
      </c>
      <c r="M138" s="203"/>
      <c r="N138" s="203"/>
      <c r="O138" s="203"/>
      <c r="P138" s="203">
        <f t="shared" si="38"/>
        <v>0</v>
      </c>
      <c r="Q138" s="203"/>
      <c r="R138" s="202"/>
      <c r="S138" s="203"/>
      <c r="T138" s="203">
        <f t="shared" si="39"/>
        <v>0</v>
      </c>
      <c r="U138" s="203"/>
      <c r="V138" s="203">
        <f t="shared" si="40"/>
        <v>0</v>
      </c>
      <c r="W138" s="204">
        <f t="shared" si="41"/>
        <v>0</v>
      </c>
    </row>
    <row r="139" spans="1:23">
      <c r="A139" s="210" t="s">
        <v>268</v>
      </c>
      <c r="C139" s="202">
        <v>10</v>
      </c>
      <c r="D139" s="202"/>
      <c r="E139" s="202">
        <f t="shared" si="35"/>
        <v>10</v>
      </c>
      <c r="F139" s="202"/>
      <c r="G139" s="202"/>
      <c r="H139" s="202"/>
      <c r="I139" s="202"/>
      <c r="J139" s="202"/>
      <c r="K139" s="203">
        <f t="shared" si="36"/>
        <v>0</v>
      </c>
      <c r="L139" s="204">
        <f t="shared" si="37"/>
        <v>10</v>
      </c>
      <c r="M139" s="203">
        <v>100</v>
      </c>
      <c r="N139" s="203"/>
      <c r="O139" s="203"/>
      <c r="P139" s="203">
        <f t="shared" si="38"/>
        <v>100</v>
      </c>
      <c r="Q139" s="203"/>
      <c r="R139" s="202"/>
      <c r="S139" s="203"/>
      <c r="T139" s="203">
        <f t="shared" si="39"/>
        <v>0</v>
      </c>
      <c r="U139" s="203"/>
      <c r="V139" s="203">
        <f t="shared" si="40"/>
        <v>0</v>
      </c>
      <c r="W139" s="204">
        <f t="shared" si="41"/>
        <v>100</v>
      </c>
    </row>
    <row r="140" spans="1:23">
      <c r="A140" s="210" t="s">
        <v>247</v>
      </c>
      <c r="C140" s="202"/>
      <c r="D140" s="202"/>
      <c r="E140" s="202">
        <f t="shared" si="35"/>
        <v>0</v>
      </c>
      <c r="F140" s="202"/>
      <c r="G140" s="202"/>
      <c r="H140" s="202"/>
      <c r="I140" s="202"/>
      <c r="J140" s="202"/>
      <c r="K140" s="203">
        <f t="shared" si="36"/>
        <v>0</v>
      </c>
      <c r="L140" s="204">
        <f t="shared" si="37"/>
        <v>0</v>
      </c>
      <c r="M140" s="203"/>
      <c r="N140" s="203"/>
      <c r="O140" s="203"/>
      <c r="P140" s="203">
        <f t="shared" si="38"/>
        <v>0</v>
      </c>
      <c r="Q140" s="203"/>
      <c r="R140" s="202"/>
      <c r="S140" s="203"/>
      <c r="T140" s="203">
        <f t="shared" si="39"/>
        <v>0</v>
      </c>
      <c r="U140" s="203"/>
      <c r="V140" s="203">
        <f t="shared" si="40"/>
        <v>0</v>
      </c>
      <c r="W140" s="204">
        <f t="shared" si="41"/>
        <v>0</v>
      </c>
    </row>
    <row r="141" spans="1:23">
      <c r="A141" s="210" t="s">
        <v>169</v>
      </c>
      <c r="C141" s="202"/>
      <c r="D141" s="202"/>
      <c r="E141" s="202">
        <f t="shared" si="35"/>
        <v>0</v>
      </c>
      <c r="F141" s="202">
        <v>12</v>
      </c>
      <c r="G141" s="202"/>
      <c r="H141" s="202"/>
      <c r="I141" s="202"/>
      <c r="J141" s="202"/>
      <c r="K141" s="203">
        <f t="shared" si="36"/>
        <v>12</v>
      </c>
      <c r="L141" s="204">
        <f t="shared" si="37"/>
        <v>12</v>
      </c>
      <c r="M141" s="203"/>
      <c r="N141" s="203"/>
      <c r="O141" s="203"/>
      <c r="P141" s="203">
        <f t="shared" si="38"/>
        <v>0</v>
      </c>
      <c r="Q141" s="203"/>
      <c r="R141" s="202"/>
      <c r="S141" s="203"/>
      <c r="T141" s="203">
        <f t="shared" si="39"/>
        <v>0</v>
      </c>
      <c r="U141" s="203"/>
      <c r="V141" s="203">
        <f t="shared" si="40"/>
        <v>0</v>
      </c>
      <c r="W141" s="204">
        <f t="shared" si="41"/>
        <v>0</v>
      </c>
    </row>
    <row r="142" spans="1:23">
      <c r="A142" s="210" t="s">
        <v>442</v>
      </c>
      <c r="C142" s="202"/>
      <c r="D142" s="202"/>
      <c r="E142" s="202">
        <f t="shared" si="35"/>
        <v>0</v>
      </c>
      <c r="F142" s="202"/>
      <c r="G142" s="202"/>
      <c r="H142" s="202"/>
      <c r="I142" s="202"/>
      <c r="J142" s="202"/>
      <c r="K142" s="203">
        <f t="shared" si="36"/>
        <v>0</v>
      </c>
      <c r="L142" s="204">
        <f t="shared" si="37"/>
        <v>0</v>
      </c>
      <c r="M142" s="203"/>
      <c r="N142" s="203"/>
      <c r="O142" s="203"/>
      <c r="P142" s="203">
        <f t="shared" si="38"/>
        <v>0</v>
      </c>
      <c r="Q142" s="203"/>
      <c r="R142" s="202"/>
      <c r="S142" s="203"/>
      <c r="T142" s="203">
        <f t="shared" si="39"/>
        <v>0</v>
      </c>
      <c r="U142" s="203"/>
      <c r="V142" s="203">
        <f t="shared" si="40"/>
        <v>0</v>
      </c>
      <c r="W142" s="204">
        <f t="shared" si="41"/>
        <v>0</v>
      </c>
    </row>
    <row r="143" spans="1:23">
      <c r="A143" s="210" t="s">
        <v>363</v>
      </c>
      <c r="C143" s="202"/>
      <c r="D143" s="202"/>
      <c r="E143" s="202">
        <f t="shared" si="35"/>
        <v>0</v>
      </c>
      <c r="F143" s="202"/>
      <c r="G143" s="202"/>
      <c r="H143" s="202"/>
      <c r="I143" s="202"/>
      <c r="J143" s="202"/>
      <c r="K143" s="203">
        <f t="shared" si="36"/>
        <v>0</v>
      </c>
      <c r="L143" s="204">
        <f t="shared" si="37"/>
        <v>0</v>
      </c>
      <c r="M143" s="203"/>
      <c r="N143" s="203"/>
      <c r="O143" s="203"/>
      <c r="P143" s="203">
        <f t="shared" si="38"/>
        <v>0</v>
      </c>
      <c r="Q143" s="203"/>
      <c r="R143" s="202"/>
      <c r="S143" s="203"/>
      <c r="T143" s="203">
        <f t="shared" si="39"/>
        <v>0</v>
      </c>
      <c r="U143" s="203"/>
      <c r="V143" s="203">
        <f t="shared" si="40"/>
        <v>0</v>
      </c>
      <c r="W143" s="204">
        <f t="shared" si="41"/>
        <v>0</v>
      </c>
    </row>
    <row r="144" spans="1:23">
      <c r="A144" s="210" t="s">
        <v>262</v>
      </c>
      <c r="C144" s="202"/>
      <c r="D144" s="202"/>
      <c r="E144" s="202">
        <f t="shared" si="35"/>
        <v>0</v>
      </c>
      <c r="F144" s="202"/>
      <c r="G144" s="202"/>
      <c r="H144" s="202"/>
      <c r="I144" s="202"/>
      <c r="J144" s="202"/>
      <c r="K144" s="203">
        <f t="shared" si="36"/>
        <v>0</v>
      </c>
      <c r="L144" s="204">
        <f t="shared" si="37"/>
        <v>0</v>
      </c>
      <c r="M144" s="203"/>
      <c r="N144" s="203"/>
      <c r="O144" s="203"/>
      <c r="P144" s="203">
        <f t="shared" si="38"/>
        <v>0</v>
      </c>
      <c r="Q144" s="203"/>
      <c r="R144" s="202"/>
      <c r="S144" s="203"/>
      <c r="T144" s="203">
        <f t="shared" si="39"/>
        <v>0</v>
      </c>
      <c r="U144" s="203"/>
      <c r="V144" s="203">
        <f t="shared" si="40"/>
        <v>0</v>
      </c>
      <c r="W144" s="204">
        <f t="shared" si="41"/>
        <v>0</v>
      </c>
    </row>
    <row r="145" spans="1:23">
      <c r="A145" s="210" t="s">
        <v>271</v>
      </c>
      <c r="C145" s="202"/>
      <c r="D145" s="202"/>
      <c r="E145" s="202">
        <f t="shared" si="35"/>
        <v>0</v>
      </c>
      <c r="F145" s="202"/>
      <c r="G145" s="202"/>
      <c r="H145" s="202"/>
      <c r="I145" s="202"/>
      <c r="J145" s="202"/>
      <c r="K145" s="203">
        <f t="shared" si="36"/>
        <v>0</v>
      </c>
      <c r="L145" s="204">
        <f t="shared" si="37"/>
        <v>0</v>
      </c>
      <c r="M145" s="203"/>
      <c r="N145" s="203"/>
      <c r="O145" s="203"/>
      <c r="P145" s="203">
        <f t="shared" si="38"/>
        <v>0</v>
      </c>
      <c r="Q145" s="203"/>
      <c r="R145" s="202"/>
      <c r="S145" s="203"/>
      <c r="T145" s="203">
        <f t="shared" si="39"/>
        <v>0</v>
      </c>
      <c r="U145" s="203"/>
      <c r="V145" s="203">
        <f t="shared" si="40"/>
        <v>0</v>
      </c>
      <c r="W145" s="204">
        <f t="shared" si="41"/>
        <v>0</v>
      </c>
    </row>
    <row r="146" spans="1:23">
      <c r="A146" s="210" t="s">
        <v>444</v>
      </c>
      <c r="C146" s="202"/>
      <c r="D146" s="202"/>
      <c r="E146" s="202">
        <f t="shared" si="35"/>
        <v>0</v>
      </c>
      <c r="F146" s="202"/>
      <c r="G146" s="202"/>
      <c r="H146" s="202"/>
      <c r="I146" s="202"/>
      <c r="J146" s="202"/>
      <c r="K146" s="203">
        <f t="shared" si="36"/>
        <v>0</v>
      </c>
      <c r="L146" s="204">
        <f t="shared" si="37"/>
        <v>0</v>
      </c>
      <c r="M146" s="203"/>
      <c r="N146" s="203"/>
      <c r="O146" s="203"/>
      <c r="P146" s="203">
        <f t="shared" si="38"/>
        <v>0</v>
      </c>
      <c r="Q146" s="203"/>
      <c r="R146" s="202"/>
      <c r="S146" s="203"/>
      <c r="T146" s="203">
        <f t="shared" si="39"/>
        <v>0</v>
      </c>
      <c r="U146" s="203"/>
      <c r="V146" s="203">
        <f t="shared" si="40"/>
        <v>0</v>
      </c>
      <c r="W146" s="204">
        <f t="shared" si="41"/>
        <v>0</v>
      </c>
    </row>
    <row r="147" spans="1:23">
      <c r="A147" s="210" t="s">
        <v>360</v>
      </c>
      <c r="C147" s="202"/>
      <c r="D147" s="202"/>
      <c r="E147" s="202">
        <f t="shared" si="35"/>
        <v>0</v>
      </c>
      <c r="F147" s="202"/>
      <c r="G147" s="202"/>
      <c r="H147" s="202"/>
      <c r="I147" s="202"/>
      <c r="J147" s="202"/>
      <c r="K147" s="203">
        <f t="shared" si="36"/>
        <v>0</v>
      </c>
      <c r="L147" s="204">
        <f t="shared" si="37"/>
        <v>0</v>
      </c>
      <c r="M147" s="203">
        <v>4</v>
      </c>
      <c r="N147" s="203"/>
      <c r="O147" s="203"/>
      <c r="P147" s="203">
        <f t="shared" si="38"/>
        <v>4</v>
      </c>
      <c r="Q147" s="203"/>
      <c r="R147" s="202"/>
      <c r="S147" s="203"/>
      <c r="T147" s="203">
        <f t="shared" si="39"/>
        <v>0</v>
      </c>
      <c r="U147" s="203">
        <v>10</v>
      </c>
      <c r="V147" s="203">
        <f t="shared" si="40"/>
        <v>10</v>
      </c>
      <c r="W147" s="204">
        <f t="shared" si="41"/>
        <v>14</v>
      </c>
    </row>
    <row r="148" spans="1:23">
      <c r="A148" s="210" t="s">
        <v>289</v>
      </c>
      <c r="C148" s="202"/>
      <c r="D148" s="202"/>
      <c r="E148" s="202">
        <f t="shared" si="35"/>
        <v>0</v>
      </c>
      <c r="F148" s="202"/>
      <c r="G148" s="202"/>
      <c r="H148" s="202"/>
      <c r="I148" s="202"/>
      <c r="J148" s="202"/>
      <c r="K148" s="203">
        <f t="shared" si="36"/>
        <v>0</v>
      </c>
      <c r="L148" s="204">
        <f t="shared" si="37"/>
        <v>0</v>
      </c>
      <c r="M148" s="203"/>
      <c r="N148" s="203"/>
      <c r="O148" s="203"/>
      <c r="P148" s="203">
        <f t="shared" si="38"/>
        <v>0</v>
      </c>
      <c r="Q148" s="203"/>
      <c r="R148" s="202"/>
      <c r="S148" s="203"/>
      <c r="T148" s="203">
        <f t="shared" si="39"/>
        <v>0</v>
      </c>
      <c r="U148" s="203"/>
      <c r="V148" s="203">
        <f t="shared" si="40"/>
        <v>0</v>
      </c>
      <c r="W148" s="204">
        <f t="shared" si="41"/>
        <v>0</v>
      </c>
    </row>
    <row r="149" spans="1:23">
      <c r="A149" s="210" t="s">
        <v>295</v>
      </c>
      <c r="C149" s="202"/>
      <c r="D149" s="202"/>
      <c r="E149" s="202">
        <f t="shared" si="35"/>
        <v>0</v>
      </c>
      <c r="F149" s="202"/>
      <c r="G149" s="202"/>
      <c r="H149" s="202">
        <v>7</v>
      </c>
      <c r="I149" s="202"/>
      <c r="J149" s="202"/>
      <c r="K149" s="203">
        <f t="shared" si="36"/>
        <v>7</v>
      </c>
      <c r="L149" s="204">
        <f t="shared" si="37"/>
        <v>7</v>
      </c>
      <c r="M149" s="203"/>
      <c r="N149" s="203"/>
      <c r="O149" s="203"/>
      <c r="P149" s="203">
        <f t="shared" si="38"/>
        <v>0</v>
      </c>
      <c r="Q149" s="203"/>
      <c r="R149" s="202"/>
      <c r="S149" s="203"/>
      <c r="T149" s="203">
        <f t="shared" si="39"/>
        <v>0</v>
      </c>
      <c r="U149" s="203"/>
      <c r="V149" s="203">
        <f t="shared" si="40"/>
        <v>0</v>
      </c>
      <c r="W149" s="204">
        <f t="shared" si="41"/>
        <v>0</v>
      </c>
    </row>
    <row r="150" spans="1:23">
      <c r="A150" s="210" t="s">
        <v>277</v>
      </c>
      <c r="C150" s="202">
        <v>110</v>
      </c>
      <c r="D150" s="202"/>
      <c r="E150" s="202">
        <f t="shared" si="35"/>
        <v>110</v>
      </c>
      <c r="F150" s="202">
        <v>5</v>
      </c>
      <c r="G150" s="202"/>
      <c r="H150" s="202">
        <v>60</v>
      </c>
      <c r="I150" s="202">
        <v>7</v>
      </c>
      <c r="J150" s="202"/>
      <c r="K150" s="203">
        <f t="shared" si="36"/>
        <v>72</v>
      </c>
      <c r="L150" s="204">
        <f t="shared" si="37"/>
        <v>182</v>
      </c>
      <c r="M150" s="203">
        <v>30</v>
      </c>
      <c r="N150" s="203"/>
      <c r="O150" s="203"/>
      <c r="P150" s="203">
        <f t="shared" si="38"/>
        <v>30</v>
      </c>
      <c r="Q150" s="203"/>
      <c r="R150" s="202"/>
      <c r="S150" s="203">
        <v>15</v>
      </c>
      <c r="T150" s="203">
        <f t="shared" si="39"/>
        <v>15</v>
      </c>
      <c r="U150" s="203">
        <v>20</v>
      </c>
      <c r="V150" s="203">
        <f t="shared" si="40"/>
        <v>20</v>
      </c>
      <c r="W150" s="204">
        <f t="shared" si="41"/>
        <v>65</v>
      </c>
    </row>
    <row r="151" spans="1:23">
      <c r="A151" s="210" t="s">
        <v>274</v>
      </c>
      <c r="C151" s="202"/>
      <c r="D151" s="202"/>
      <c r="E151" s="202">
        <f t="shared" si="35"/>
        <v>0</v>
      </c>
      <c r="F151" s="202"/>
      <c r="G151" s="202"/>
      <c r="H151" s="202"/>
      <c r="I151" s="202"/>
      <c r="J151" s="202"/>
      <c r="K151" s="203">
        <f t="shared" si="36"/>
        <v>0</v>
      </c>
      <c r="L151" s="204">
        <f t="shared" si="37"/>
        <v>0</v>
      </c>
      <c r="M151" s="203">
        <v>15</v>
      </c>
      <c r="N151" s="203"/>
      <c r="O151" s="203"/>
      <c r="P151" s="203">
        <f t="shared" si="38"/>
        <v>15</v>
      </c>
      <c r="Q151" s="203"/>
      <c r="R151" s="202">
        <v>20</v>
      </c>
      <c r="S151" s="203"/>
      <c r="T151" s="203">
        <f t="shared" si="39"/>
        <v>20</v>
      </c>
      <c r="U151" s="203"/>
      <c r="V151" s="203">
        <f t="shared" si="40"/>
        <v>0</v>
      </c>
      <c r="W151" s="204">
        <f t="shared" si="41"/>
        <v>35</v>
      </c>
    </row>
    <row r="152" spans="1:23">
      <c r="A152" s="210" t="s">
        <v>327</v>
      </c>
      <c r="C152" s="202">
        <v>80</v>
      </c>
      <c r="D152" s="202"/>
      <c r="E152" s="202">
        <f t="shared" si="35"/>
        <v>80</v>
      </c>
      <c r="F152" s="202"/>
      <c r="G152" s="202"/>
      <c r="H152" s="202">
        <v>30</v>
      </c>
      <c r="I152" s="202"/>
      <c r="J152" s="202"/>
      <c r="K152" s="203">
        <f t="shared" si="36"/>
        <v>30</v>
      </c>
      <c r="L152" s="204">
        <f t="shared" si="37"/>
        <v>110</v>
      </c>
      <c r="M152" s="203">
        <v>400</v>
      </c>
      <c r="N152" s="203"/>
      <c r="O152" s="203"/>
      <c r="P152" s="203">
        <f t="shared" si="38"/>
        <v>400</v>
      </c>
      <c r="Q152" s="203"/>
      <c r="R152" s="202">
        <v>5</v>
      </c>
      <c r="S152" s="203"/>
      <c r="T152" s="203">
        <f t="shared" si="39"/>
        <v>5</v>
      </c>
      <c r="U152" s="203"/>
      <c r="V152" s="203">
        <f t="shared" si="40"/>
        <v>0</v>
      </c>
      <c r="W152" s="204">
        <f t="shared" si="41"/>
        <v>405</v>
      </c>
    </row>
    <row r="153" spans="1:23">
      <c r="A153" s="210" t="s">
        <v>306</v>
      </c>
      <c r="C153" s="202"/>
      <c r="D153" s="202"/>
      <c r="E153" s="202">
        <f t="shared" si="35"/>
        <v>0</v>
      </c>
      <c r="F153" s="202"/>
      <c r="G153" s="202"/>
      <c r="H153" s="202"/>
      <c r="I153" s="202"/>
      <c r="J153" s="202"/>
      <c r="K153" s="203">
        <f t="shared" si="36"/>
        <v>0</v>
      </c>
      <c r="L153" s="204">
        <f t="shared" si="37"/>
        <v>0</v>
      </c>
      <c r="M153" s="203"/>
      <c r="N153" s="203"/>
      <c r="O153" s="203"/>
      <c r="P153" s="203">
        <f t="shared" si="38"/>
        <v>0</v>
      </c>
      <c r="Q153" s="203"/>
      <c r="R153" s="202"/>
      <c r="S153" s="203"/>
      <c r="T153" s="203">
        <f t="shared" si="39"/>
        <v>0</v>
      </c>
      <c r="U153" s="203"/>
      <c r="V153" s="203">
        <f t="shared" si="40"/>
        <v>0</v>
      </c>
      <c r="W153" s="204">
        <f t="shared" si="41"/>
        <v>0</v>
      </c>
    </row>
    <row r="154" spans="1:23">
      <c r="A154" s="210" t="s">
        <v>309</v>
      </c>
      <c r="C154" s="202"/>
      <c r="D154" s="202"/>
      <c r="E154" s="202">
        <f t="shared" si="35"/>
        <v>0</v>
      </c>
      <c r="F154" s="202"/>
      <c r="G154" s="202"/>
      <c r="H154" s="202"/>
      <c r="I154" s="202"/>
      <c r="J154" s="202"/>
      <c r="K154" s="203">
        <f t="shared" si="36"/>
        <v>0</v>
      </c>
      <c r="L154" s="204">
        <f t="shared" si="37"/>
        <v>0</v>
      </c>
      <c r="M154" s="203"/>
      <c r="N154" s="203"/>
      <c r="O154" s="203"/>
      <c r="P154" s="203">
        <f t="shared" si="38"/>
        <v>0</v>
      </c>
      <c r="Q154" s="203"/>
      <c r="R154" s="202"/>
      <c r="S154" s="203"/>
      <c r="T154" s="203">
        <f t="shared" si="39"/>
        <v>0</v>
      </c>
      <c r="U154" s="203"/>
      <c r="V154" s="203">
        <f t="shared" si="40"/>
        <v>0</v>
      </c>
      <c r="W154" s="204">
        <f t="shared" si="41"/>
        <v>0</v>
      </c>
    </row>
    <row r="155" spans="1:23">
      <c r="A155" s="210" t="s">
        <v>301</v>
      </c>
      <c r="C155" s="202"/>
      <c r="D155" s="202"/>
      <c r="E155" s="202">
        <f t="shared" si="35"/>
        <v>0</v>
      </c>
      <c r="F155" s="202"/>
      <c r="G155" s="202"/>
      <c r="H155" s="202"/>
      <c r="I155" s="202"/>
      <c r="J155" s="202"/>
      <c r="K155" s="203">
        <f t="shared" si="36"/>
        <v>0</v>
      </c>
      <c r="L155" s="204">
        <f t="shared" si="37"/>
        <v>0</v>
      </c>
      <c r="M155" s="203"/>
      <c r="N155" s="203"/>
      <c r="O155" s="203"/>
      <c r="P155" s="203">
        <f t="shared" si="38"/>
        <v>0</v>
      </c>
      <c r="Q155" s="203">
        <v>2</v>
      </c>
      <c r="R155" s="202"/>
      <c r="S155" s="203"/>
      <c r="T155" s="203">
        <f t="shared" si="39"/>
        <v>2</v>
      </c>
      <c r="U155" s="203"/>
      <c r="V155" s="203">
        <f t="shared" si="40"/>
        <v>0</v>
      </c>
      <c r="W155" s="204">
        <f t="shared" si="41"/>
        <v>2</v>
      </c>
    </row>
    <row r="156" spans="1:23">
      <c r="A156" s="210" t="s">
        <v>157</v>
      </c>
      <c r="C156" s="202"/>
      <c r="D156" s="202"/>
      <c r="E156" s="202">
        <f t="shared" si="35"/>
        <v>0</v>
      </c>
      <c r="F156" s="202"/>
      <c r="G156" s="202"/>
      <c r="H156" s="202"/>
      <c r="I156" s="202"/>
      <c r="J156" s="202"/>
      <c r="K156" s="203">
        <f t="shared" si="36"/>
        <v>0</v>
      </c>
      <c r="L156" s="204">
        <f t="shared" si="37"/>
        <v>0</v>
      </c>
      <c r="M156" s="203"/>
      <c r="N156" s="209"/>
      <c r="O156" s="203"/>
      <c r="P156" s="203">
        <f t="shared" si="38"/>
        <v>0</v>
      </c>
      <c r="Q156" s="203"/>
      <c r="R156" s="202"/>
      <c r="S156" s="203"/>
      <c r="T156" s="203">
        <f t="shared" si="39"/>
        <v>0</v>
      </c>
      <c r="U156" s="203"/>
      <c r="V156" s="203">
        <f t="shared" si="40"/>
        <v>0</v>
      </c>
      <c r="W156" s="204">
        <f t="shared" si="41"/>
        <v>0</v>
      </c>
    </row>
    <row r="157" spans="1:23">
      <c r="A157" s="210" t="s">
        <v>312</v>
      </c>
      <c r="C157" s="202"/>
      <c r="D157" s="202"/>
      <c r="E157" s="202">
        <f t="shared" si="35"/>
        <v>0</v>
      </c>
      <c r="F157" s="202"/>
      <c r="G157" s="202"/>
      <c r="H157" s="202"/>
      <c r="I157" s="202"/>
      <c r="J157" s="202"/>
      <c r="K157" s="203">
        <f t="shared" si="36"/>
        <v>0</v>
      </c>
      <c r="L157" s="204">
        <f t="shared" si="37"/>
        <v>0</v>
      </c>
      <c r="M157" s="203"/>
      <c r="N157" s="203"/>
      <c r="O157" s="203"/>
      <c r="P157" s="203">
        <f t="shared" si="38"/>
        <v>0</v>
      </c>
      <c r="Q157" s="203">
        <v>10</v>
      </c>
      <c r="R157" s="202"/>
      <c r="S157" s="203"/>
      <c r="T157" s="203">
        <f t="shared" si="39"/>
        <v>10</v>
      </c>
      <c r="U157" s="203"/>
      <c r="V157" s="203">
        <f t="shared" si="40"/>
        <v>0</v>
      </c>
      <c r="W157" s="204">
        <f t="shared" si="41"/>
        <v>10</v>
      </c>
    </row>
    <row r="158" spans="1:23">
      <c r="A158" s="210" t="s">
        <v>446</v>
      </c>
      <c r="C158" s="202">
        <v>35</v>
      </c>
      <c r="D158" s="202"/>
      <c r="E158" s="202">
        <f t="shared" si="35"/>
        <v>35</v>
      </c>
      <c r="F158" s="202"/>
      <c r="G158" s="202"/>
      <c r="H158" s="202"/>
      <c r="I158" s="202"/>
      <c r="J158" s="202"/>
      <c r="K158" s="203">
        <f t="shared" si="36"/>
        <v>0</v>
      </c>
      <c r="L158" s="204">
        <f t="shared" si="37"/>
        <v>35</v>
      </c>
      <c r="M158" s="203">
        <v>100</v>
      </c>
      <c r="N158" s="203"/>
      <c r="O158" s="203"/>
      <c r="P158" s="203">
        <f t="shared" si="38"/>
        <v>100</v>
      </c>
      <c r="Q158" s="203"/>
      <c r="R158" s="202"/>
      <c r="S158" s="209"/>
      <c r="T158" s="203">
        <f t="shared" si="39"/>
        <v>0</v>
      </c>
      <c r="U158" s="203">
        <v>30</v>
      </c>
      <c r="V158" s="203">
        <f t="shared" si="40"/>
        <v>30</v>
      </c>
      <c r="W158" s="204">
        <f t="shared" si="41"/>
        <v>130</v>
      </c>
    </row>
    <row r="159" spans="1:23">
      <c r="A159" s="211" t="s">
        <v>318</v>
      </c>
      <c r="C159" s="205"/>
      <c r="D159" s="205"/>
      <c r="E159" s="205">
        <f t="shared" si="35"/>
        <v>0</v>
      </c>
      <c r="F159" s="205"/>
      <c r="G159" s="205"/>
      <c r="H159" s="205"/>
      <c r="I159" s="205"/>
      <c r="J159" s="205"/>
      <c r="K159" s="206">
        <f t="shared" si="36"/>
        <v>0</v>
      </c>
      <c r="L159" s="205">
        <f t="shared" si="37"/>
        <v>0</v>
      </c>
      <c r="M159" s="206"/>
      <c r="N159" s="206"/>
      <c r="O159" s="206"/>
      <c r="P159" s="206">
        <f t="shared" si="38"/>
        <v>0</v>
      </c>
      <c r="Q159" s="206"/>
      <c r="R159" s="205"/>
      <c r="S159" s="206"/>
      <c r="T159" s="206">
        <f t="shared" si="39"/>
        <v>0</v>
      </c>
      <c r="U159" s="206"/>
      <c r="V159" s="206">
        <f t="shared" si="40"/>
        <v>0</v>
      </c>
      <c r="W159" s="205">
        <f t="shared" si="41"/>
        <v>0</v>
      </c>
    </row>
    <row r="160" spans="1:23">
      <c r="A160" s="210" t="s">
        <v>768</v>
      </c>
      <c r="C160" s="202">
        <v>115</v>
      </c>
      <c r="D160" s="202"/>
      <c r="E160" s="202">
        <f t="shared" si="35"/>
        <v>115</v>
      </c>
      <c r="F160" s="202"/>
      <c r="G160" s="202"/>
      <c r="H160" s="202">
        <v>15</v>
      </c>
      <c r="I160" s="202"/>
      <c r="J160" s="202"/>
      <c r="K160" s="203">
        <f t="shared" si="36"/>
        <v>15</v>
      </c>
      <c r="L160" s="204">
        <f t="shared" si="37"/>
        <v>130</v>
      </c>
      <c r="M160" s="203">
        <v>30</v>
      </c>
      <c r="N160" s="203"/>
      <c r="O160" s="203"/>
      <c r="P160" s="203">
        <f t="shared" si="38"/>
        <v>30</v>
      </c>
      <c r="Q160" s="203"/>
      <c r="R160" s="202"/>
      <c r="S160" s="203"/>
      <c r="T160" s="203">
        <f t="shared" si="39"/>
        <v>0</v>
      </c>
      <c r="U160" s="203">
        <v>40</v>
      </c>
      <c r="V160" s="203">
        <f t="shared" si="40"/>
        <v>40</v>
      </c>
      <c r="W160" s="204">
        <f t="shared" si="41"/>
        <v>70</v>
      </c>
    </row>
    <row r="161" spans="1:23">
      <c r="A161" s="211" t="s">
        <v>1256</v>
      </c>
      <c r="C161" s="205"/>
      <c r="D161" s="205"/>
      <c r="E161" s="205"/>
      <c r="F161" s="205"/>
      <c r="G161" s="205"/>
      <c r="H161" s="205"/>
      <c r="I161" s="205"/>
      <c r="J161" s="205"/>
      <c r="K161" s="206"/>
      <c r="L161" s="205"/>
      <c r="M161" s="206"/>
      <c r="N161" s="206"/>
      <c r="O161" s="206"/>
      <c r="P161" s="206"/>
      <c r="Q161" s="206"/>
      <c r="R161" s="205"/>
      <c r="S161" s="206"/>
      <c r="T161" s="206"/>
      <c r="U161" s="206"/>
      <c r="V161" s="206"/>
      <c r="W161" s="205"/>
    </row>
    <row r="162" spans="1:23">
      <c r="A162" s="214" t="s">
        <v>333</v>
      </c>
      <c r="C162" s="202"/>
      <c r="D162" s="202"/>
      <c r="E162" s="202">
        <f t="shared" ref="E162:E172" si="42">SUM(C162:D162)</f>
        <v>0</v>
      </c>
      <c r="F162" s="202">
        <v>15</v>
      </c>
      <c r="G162" s="202"/>
      <c r="H162" s="202"/>
      <c r="I162" s="202"/>
      <c r="J162" s="202"/>
      <c r="K162" s="203">
        <f t="shared" ref="K162:K172" si="43">SUM(F162:J162)</f>
        <v>15</v>
      </c>
      <c r="L162" s="204">
        <f t="shared" ref="L162:L172" si="44">E162+K162</f>
        <v>15</v>
      </c>
      <c r="M162" s="203"/>
      <c r="N162" s="203"/>
      <c r="O162" s="203"/>
      <c r="P162" s="203">
        <f t="shared" ref="P162:P172" si="45">SUM(M162:O162)</f>
        <v>0</v>
      </c>
      <c r="Q162" s="203"/>
      <c r="R162" s="202"/>
      <c r="S162" s="203"/>
      <c r="T162" s="203">
        <f t="shared" ref="T162:T172" si="46">SUM(Q162:S162)</f>
        <v>0</v>
      </c>
      <c r="U162" s="203">
        <v>20</v>
      </c>
      <c r="V162" s="203">
        <f t="shared" ref="V162:V172" si="47">U162</f>
        <v>20</v>
      </c>
      <c r="W162" s="204">
        <f t="shared" ref="W162:W172" si="48">P162+T162+V162</f>
        <v>20</v>
      </c>
    </row>
    <row r="163" spans="1:23">
      <c r="A163" s="210" t="s">
        <v>321</v>
      </c>
      <c r="C163" s="202">
        <v>55</v>
      </c>
      <c r="D163" s="202"/>
      <c r="E163" s="202">
        <f t="shared" si="42"/>
        <v>55</v>
      </c>
      <c r="F163" s="202"/>
      <c r="G163" s="202"/>
      <c r="H163" s="202"/>
      <c r="I163" s="202"/>
      <c r="J163" s="202"/>
      <c r="K163" s="203">
        <f t="shared" si="43"/>
        <v>0</v>
      </c>
      <c r="L163" s="204">
        <f t="shared" si="44"/>
        <v>55</v>
      </c>
      <c r="M163" s="203"/>
      <c r="N163" s="203"/>
      <c r="O163" s="203"/>
      <c r="P163" s="203">
        <f t="shared" si="45"/>
        <v>0</v>
      </c>
      <c r="Q163" s="203"/>
      <c r="R163" s="202"/>
      <c r="S163" s="203"/>
      <c r="T163" s="203">
        <f t="shared" si="46"/>
        <v>0</v>
      </c>
      <c r="U163" s="203"/>
      <c r="V163" s="203">
        <f t="shared" si="47"/>
        <v>0</v>
      </c>
      <c r="W163" s="204">
        <f t="shared" si="48"/>
        <v>0</v>
      </c>
    </row>
    <row r="164" spans="1:23">
      <c r="A164" s="210" t="s">
        <v>450</v>
      </c>
      <c r="C164" s="202">
        <v>147.5</v>
      </c>
      <c r="D164" s="202"/>
      <c r="E164" s="202">
        <f t="shared" si="42"/>
        <v>147.5</v>
      </c>
      <c r="F164" s="202">
        <v>2</v>
      </c>
      <c r="G164" s="202"/>
      <c r="H164" s="202">
        <v>7</v>
      </c>
      <c r="I164" s="202"/>
      <c r="J164" s="202"/>
      <c r="K164" s="203">
        <f t="shared" si="43"/>
        <v>9</v>
      </c>
      <c r="L164" s="204">
        <f t="shared" si="44"/>
        <v>156.5</v>
      </c>
      <c r="M164" s="203"/>
      <c r="N164" s="203"/>
      <c r="O164" s="203"/>
      <c r="P164" s="203">
        <f t="shared" si="45"/>
        <v>0</v>
      </c>
      <c r="Q164" s="203">
        <v>10</v>
      </c>
      <c r="R164" s="202"/>
      <c r="S164" s="203">
        <v>40</v>
      </c>
      <c r="T164" s="203">
        <f t="shared" si="46"/>
        <v>50</v>
      </c>
      <c r="U164" s="203"/>
      <c r="V164" s="203">
        <f t="shared" si="47"/>
        <v>0</v>
      </c>
      <c r="W164" s="204">
        <f t="shared" si="48"/>
        <v>50</v>
      </c>
    </row>
    <row r="165" spans="1:23">
      <c r="A165" s="210" t="s">
        <v>452</v>
      </c>
      <c r="C165" s="202"/>
      <c r="D165" s="202"/>
      <c r="E165" s="202">
        <f t="shared" si="42"/>
        <v>0</v>
      </c>
      <c r="F165" s="202"/>
      <c r="G165" s="202"/>
      <c r="H165" s="202"/>
      <c r="I165" s="202"/>
      <c r="J165" s="202"/>
      <c r="K165" s="203">
        <f t="shared" si="43"/>
        <v>0</v>
      </c>
      <c r="L165" s="204">
        <f t="shared" si="44"/>
        <v>0</v>
      </c>
      <c r="M165" s="203"/>
      <c r="N165" s="203"/>
      <c r="O165" s="203"/>
      <c r="P165" s="203">
        <f t="shared" si="45"/>
        <v>0</v>
      </c>
      <c r="Q165" s="203"/>
      <c r="R165" s="202"/>
      <c r="S165" s="203"/>
      <c r="T165" s="203">
        <f t="shared" si="46"/>
        <v>0</v>
      </c>
      <c r="U165" s="203"/>
      <c r="V165" s="203">
        <f t="shared" si="47"/>
        <v>0</v>
      </c>
      <c r="W165" s="204">
        <f t="shared" si="48"/>
        <v>0</v>
      </c>
    </row>
    <row r="166" spans="1:23">
      <c r="A166" s="210" t="s">
        <v>304</v>
      </c>
      <c r="C166" s="202"/>
      <c r="D166" s="202"/>
      <c r="E166" s="202">
        <f t="shared" si="42"/>
        <v>0</v>
      </c>
      <c r="F166" s="202"/>
      <c r="G166" s="202"/>
      <c r="H166" s="202"/>
      <c r="I166" s="202"/>
      <c r="J166" s="202"/>
      <c r="K166" s="203">
        <f t="shared" si="43"/>
        <v>0</v>
      </c>
      <c r="L166" s="204">
        <f t="shared" si="44"/>
        <v>0</v>
      </c>
      <c r="M166" s="203"/>
      <c r="N166" s="203"/>
      <c r="O166" s="203"/>
      <c r="P166" s="203">
        <f t="shared" si="45"/>
        <v>0</v>
      </c>
      <c r="Q166" s="203"/>
      <c r="R166" s="202"/>
      <c r="S166" s="203"/>
      <c r="T166" s="203">
        <f t="shared" si="46"/>
        <v>0</v>
      </c>
      <c r="U166" s="203"/>
      <c r="V166" s="203">
        <f t="shared" si="47"/>
        <v>0</v>
      </c>
      <c r="W166" s="204">
        <f t="shared" si="48"/>
        <v>0</v>
      </c>
    </row>
    <row r="167" spans="1:23">
      <c r="A167" s="210" t="s">
        <v>324</v>
      </c>
      <c r="C167" s="202"/>
      <c r="D167" s="202"/>
      <c r="E167" s="202">
        <f t="shared" si="42"/>
        <v>0</v>
      </c>
      <c r="F167" s="202"/>
      <c r="G167" s="202"/>
      <c r="H167" s="202"/>
      <c r="I167" s="202"/>
      <c r="J167" s="202"/>
      <c r="K167" s="203">
        <f t="shared" si="43"/>
        <v>0</v>
      </c>
      <c r="L167" s="204">
        <f t="shared" si="44"/>
        <v>0</v>
      </c>
      <c r="M167" s="203"/>
      <c r="N167" s="203"/>
      <c r="O167" s="203"/>
      <c r="P167" s="203">
        <f t="shared" si="45"/>
        <v>0</v>
      </c>
      <c r="Q167" s="203"/>
      <c r="R167" s="202"/>
      <c r="S167" s="203"/>
      <c r="T167" s="203">
        <f t="shared" si="46"/>
        <v>0</v>
      </c>
      <c r="U167" s="203"/>
      <c r="V167" s="203">
        <f t="shared" si="47"/>
        <v>0</v>
      </c>
      <c r="W167" s="204">
        <f t="shared" si="48"/>
        <v>0</v>
      </c>
    </row>
    <row r="168" spans="1:23">
      <c r="A168" s="210" t="s">
        <v>330</v>
      </c>
      <c r="C168" s="202"/>
      <c r="D168" s="202"/>
      <c r="E168" s="202">
        <f t="shared" si="42"/>
        <v>0</v>
      </c>
      <c r="F168" s="202"/>
      <c r="G168" s="202"/>
      <c r="H168" s="202"/>
      <c r="I168" s="202"/>
      <c r="J168" s="202"/>
      <c r="K168" s="203">
        <f t="shared" si="43"/>
        <v>0</v>
      </c>
      <c r="L168" s="204">
        <f t="shared" si="44"/>
        <v>0</v>
      </c>
      <c r="M168" s="203"/>
      <c r="N168" s="203"/>
      <c r="O168" s="203"/>
      <c r="P168" s="203">
        <f t="shared" si="45"/>
        <v>0</v>
      </c>
      <c r="Q168" s="203"/>
      <c r="R168" s="202"/>
      <c r="S168" s="203"/>
      <c r="T168" s="203">
        <f t="shared" si="46"/>
        <v>0</v>
      </c>
      <c r="U168" s="203"/>
      <c r="V168" s="203">
        <f t="shared" si="47"/>
        <v>0</v>
      </c>
      <c r="W168" s="204">
        <f t="shared" si="48"/>
        <v>0</v>
      </c>
    </row>
    <row r="169" spans="1:23">
      <c r="A169" s="210" t="s">
        <v>336</v>
      </c>
      <c r="C169" s="202"/>
      <c r="D169" s="202"/>
      <c r="E169" s="202">
        <f t="shared" si="42"/>
        <v>0</v>
      </c>
      <c r="F169" s="202"/>
      <c r="G169" s="202"/>
      <c r="H169" s="202"/>
      <c r="I169" s="202"/>
      <c r="J169" s="202"/>
      <c r="K169" s="203">
        <f t="shared" si="43"/>
        <v>0</v>
      </c>
      <c r="L169" s="204">
        <f t="shared" si="44"/>
        <v>0</v>
      </c>
      <c r="M169" s="203"/>
      <c r="N169" s="203"/>
      <c r="O169" s="203"/>
      <c r="P169" s="203">
        <f t="shared" si="45"/>
        <v>0</v>
      </c>
      <c r="Q169" s="203"/>
      <c r="R169" s="202"/>
      <c r="S169" s="203"/>
      <c r="T169" s="203">
        <f t="shared" si="46"/>
        <v>0</v>
      </c>
      <c r="U169" s="203"/>
      <c r="V169" s="203">
        <f t="shared" si="47"/>
        <v>0</v>
      </c>
      <c r="W169" s="204">
        <f t="shared" si="48"/>
        <v>0</v>
      </c>
    </row>
    <row r="170" spans="1:23">
      <c r="A170" s="210" t="s">
        <v>130</v>
      </c>
      <c r="C170" s="202"/>
      <c r="D170" s="202"/>
      <c r="E170" s="202">
        <f t="shared" si="42"/>
        <v>0</v>
      </c>
      <c r="F170" s="202"/>
      <c r="G170" s="202"/>
      <c r="H170" s="202"/>
      <c r="I170" s="202"/>
      <c r="J170" s="202"/>
      <c r="K170" s="203">
        <f t="shared" si="43"/>
        <v>0</v>
      </c>
      <c r="L170" s="204">
        <f t="shared" si="44"/>
        <v>0</v>
      </c>
      <c r="M170" s="203"/>
      <c r="N170" s="203"/>
      <c r="O170" s="203"/>
      <c r="P170" s="203">
        <f t="shared" si="45"/>
        <v>0</v>
      </c>
      <c r="Q170" s="203"/>
      <c r="R170" s="202"/>
      <c r="S170" s="203"/>
      <c r="T170" s="203">
        <f t="shared" si="46"/>
        <v>0</v>
      </c>
      <c r="U170" s="203"/>
      <c r="V170" s="203">
        <f t="shared" si="47"/>
        <v>0</v>
      </c>
      <c r="W170" s="204">
        <f t="shared" si="48"/>
        <v>0</v>
      </c>
    </row>
    <row r="171" spans="1:23">
      <c r="A171" s="210" t="s">
        <v>456</v>
      </c>
      <c r="C171" s="202"/>
      <c r="D171" s="202"/>
      <c r="E171" s="202">
        <f t="shared" si="42"/>
        <v>0</v>
      </c>
      <c r="F171" s="202"/>
      <c r="G171" s="202"/>
      <c r="H171" s="202"/>
      <c r="I171" s="202"/>
      <c r="J171" s="202"/>
      <c r="K171" s="203">
        <f t="shared" si="43"/>
        <v>0</v>
      </c>
      <c r="L171" s="204">
        <f t="shared" si="44"/>
        <v>0</v>
      </c>
      <c r="M171" s="203"/>
      <c r="N171" s="203"/>
      <c r="O171" s="203"/>
      <c r="P171" s="203">
        <f t="shared" si="45"/>
        <v>0</v>
      </c>
      <c r="Q171" s="203"/>
      <c r="R171" s="202"/>
      <c r="S171" s="203"/>
      <c r="T171" s="203">
        <f t="shared" si="46"/>
        <v>0</v>
      </c>
      <c r="U171" s="203"/>
      <c r="V171" s="203">
        <f t="shared" si="47"/>
        <v>0</v>
      </c>
      <c r="W171" s="204">
        <f t="shared" si="48"/>
        <v>0</v>
      </c>
    </row>
    <row r="172" spans="1:23">
      <c r="A172" s="210" t="s">
        <v>339</v>
      </c>
      <c r="C172" s="202"/>
      <c r="D172" s="202"/>
      <c r="E172" s="202">
        <f t="shared" si="42"/>
        <v>0</v>
      </c>
      <c r="F172" s="202"/>
      <c r="G172" s="202"/>
      <c r="H172" s="202"/>
      <c r="I172" s="202"/>
      <c r="J172" s="202"/>
      <c r="K172" s="203">
        <f t="shared" si="43"/>
        <v>0</v>
      </c>
      <c r="L172" s="204">
        <f t="shared" si="44"/>
        <v>0</v>
      </c>
      <c r="M172" s="203"/>
      <c r="N172" s="203"/>
      <c r="O172" s="203"/>
      <c r="P172" s="203">
        <f t="shared" si="45"/>
        <v>0</v>
      </c>
      <c r="Q172" s="203"/>
      <c r="R172" s="202"/>
      <c r="S172" s="203"/>
      <c r="T172" s="203">
        <f t="shared" si="46"/>
        <v>0</v>
      </c>
      <c r="U172" s="203"/>
      <c r="V172" s="203">
        <f t="shared" si="47"/>
        <v>0</v>
      </c>
      <c r="W172" s="204">
        <f t="shared" si="48"/>
        <v>0</v>
      </c>
    </row>
    <row r="173" spans="1:23">
      <c r="A173" s="211" t="s">
        <v>3622</v>
      </c>
      <c r="C173" s="205"/>
      <c r="D173" s="205"/>
      <c r="E173" s="205"/>
      <c r="F173" s="205"/>
      <c r="G173" s="205"/>
      <c r="H173" s="205"/>
      <c r="I173" s="205"/>
      <c r="J173" s="205"/>
      <c r="K173" s="206"/>
      <c r="L173" s="205"/>
      <c r="M173" s="206"/>
      <c r="N173" s="206"/>
      <c r="O173" s="206"/>
      <c r="P173" s="206"/>
      <c r="Q173" s="206"/>
      <c r="R173" s="205"/>
      <c r="S173" s="206"/>
      <c r="T173" s="206"/>
      <c r="U173" s="206"/>
      <c r="V173" s="206"/>
      <c r="W173" s="205"/>
    </row>
    <row r="174" spans="1:23">
      <c r="A174" s="210" t="s">
        <v>342</v>
      </c>
      <c r="C174" s="202"/>
      <c r="D174" s="202"/>
      <c r="E174" s="202">
        <f t="shared" ref="E174:E189" si="49">SUM(C174:D174)</f>
        <v>0</v>
      </c>
      <c r="F174" s="202"/>
      <c r="G174" s="202"/>
      <c r="H174" s="202"/>
      <c r="I174" s="202"/>
      <c r="J174" s="202"/>
      <c r="K174" s="203">
        <f t="shared" ref="K174:K189" si="50">SUM(F174:J174)</f>
        <v>0</v>
      </c>
      <c r="L174" s="204">
        <f t="shared" ref="L174:L189" si="51">E174+K174</f>
        <v>0</v>
      </c>
      <c r="M174" s="203"/>
      <c r="N174" s="203"/>
      <c r="O174" s="203"/>
      <c r="P174" s="203">
        <f t="shared" ref="P174:P189" si="52">SUM(M174:O174)</f>
        <v>0</v>
      </c>
      <c r="Q174" s="203"/>
      <c r="R174" s="202"/>
      <c r="S174" s="203"/>
      <c r="T174" s="203">
        <f t="shared" ref="T174:T189" si="53">SUM(Q174:S174)</f>
        <v>0</v>
      </c>
      <c r="U174" s="203"/>
      <c r="V174" s="203">
        <f t="shared" ref="V174:V189" si="54">U174</f>
        <v>0</v>
      </c>
      <c r="W174" s="204">
        <f t="shared" ref="W174:W189" si="55">P174+T174+V174</f>
        <v>0</v>
      </c>
    </row>
    <row r="175" spans="1:23">
      <c r="A175" s="210" t="s">
        <v>462</v>
      </c>
      <c r="C175" s="202"/>
      <c r="D175" s="202"/>
      <c r="E175" s="202">
        <f t="shared" si="49"/>
        <v>0</v>
      </c>
      <c r="F175" s="202"/>
      <c r="G175" s="202"/>
      <c r="H175" s="202"/>
      <c r="I175" s="202"/>
      <c r="J175" s="202"/>
      <c r="K175" s="203">
        <f t="shared" si="50"/>
        <v>0</v>
      </c>
      <c r="L175" s="204">
        <f t="shared" si="51"/>
        <v>0</v>
      </c>
      <c r="M175" s="203"/>
      <c r="N175" s="203"/>
      <c r="O175" s="203"/>
      <c r="P175" s="203">
        <f t="shared" si="52"/>
        <v>0</v>
      </c>
      <c r="Q175" s="203"/>
      <c r="R175" s="202"/>
      <c r="S175" s="203"/>
      <c r="T175" s="203">
        <f t="shared" si="53"/>
        <v>0</v>
      </c>
      <c r="U175" s="203"/>
      <c r="V175" s="203">
        <f t="shared" si="54"/>
        <v>0</v>
      </c>
      <c r="W175" s="204">
        <f t="shared" si="55"/>
        <v>0</v>
      </c>
    </row>
    <row r="176" spans="1:23">
      <c r="A176" s="210" t="s">
        <v>178</v>
      </c>
      <c r="C176" s="202"/>
      <c r="D176" s="202"/>
      <c r="E176" s="202">
        <f t="shared" si="49"/>
        <v>0</v>
      </c>
      <c r="F176" s="202"/>
      <c r="G176" s="202"/>
      <c r="H176" s="202"/>
      <c r="I176" s="202"/>
      <c r="J176" s="202"/>
      <c r="K176" s="203">
        <f t="shared" si="50"/>
        <v>0</v>
      </c>
      <c r="L176" s="204">
        <f t="shared" si="51"/>
        <v>0</v>
      </c>
      <c r="M176" s="203"/>
      <c r="N176" s="203"/>
      <c r="O176" s="203"/>
      <c r="P176" s="203">
        <f t="shared" si="52"/>
        <v>0</v>
      </c>
      <c r="Q176" s="203"/>
      <c r="R176" s="202"/>
      <c r="S176" s="203"/>
      <c r="T176" s="203">
        <f t="shared" si="53"/>
        <v>0</v>
      </c>
      <c r="U176" s="203"/>
      <c r="V176" s="203">
        <f t="shared" si="54"/>
        <v>0</v>
      </c>
      <c r="W176" s="204">
        <f t="shared" si="55"/>
        <v>0</v>
      </c>
    </row>
    <row r="177" spans="1:23">
      <c r="A177" s="211" t="s">
        <v>348</v>
      </c>
      <c r="C177" s="205"/>
      <c r="D177" s="205"/>
      <c r="E177" s="205">
        <f t="shared" si="49"/>
        <v>0</v>
      </c>
      <c r="F177" s="205"/>
      <c r="G177" s="205"/>
      <c r="H177" s="205"/>
      <c r="I177" s="205"/>
      <c r="J177" s="205"/>
      <c r="K177" s="206">
        <f t="shared" si="50"/>
        <v>0</v>
      </c>
      <c r="L177" s="205">
        <f t="shared" si="51"/>
        <v>0</v>
      </c>
      <c r="M177" s="206"/>
      <c r="N177" s="206"/>
      <c r="O177" s="206"/>
      <c r="P177" s="206">
        <f t="shared" si="52"/>
        <v>0</v>
      </c>
      <c r="Q177" s="206"/>
      <c r="R177" s="205"/>
      <c r="S177" s="206"/>
      <c r="T177" s="206">
        <f t="shared" si="53"/>
        <v>0</v>
      </c>
      <c r="U177" s="206"/>
      <c r="V177" s="206">
        <f t="shared" si="54"/>
        <v>0</v>
      </c>
      <c r="W177" s="205">
        <f t="shared" si="55"/>
        <v>0</v>
      </c>
    </row>
    <row r="178" spans="1:23">
      <c r="A178" s="210" t="s">
        <v>464</v>
      </c>
      <c r="C178" s="202"/>
      <c r="D178" s="202"/>
      <c r="E178" s="202">
        <f t="shared" si="49"/>
        <v>0</v>
      </c>
      <c r="F178" s="202"/>
      <c r="G178" s="202"/>
      <c r="H178" s="202"/>
      <c r="I178" s="202"/>
      <c r="J178" s="202"/>
      <c r="K178" s="203">
        <f t="shared" si="50"/>
        <v>0</v>
      </c>
      <c r="L178" s="204">
        <f t="shared" si="51"/>
        <v>0</v>
      </c>
      <c r="M178" s="203"/>
      <c r="N178" s="203"/>
      <c r="O178" s="203"/>
      <c r="P178" s="203">
        <f t="shared" si="52"/>
        <v>0</v>
      </c>
      <c r="Q178" s="203"/>
      <c r="R178" s="202"/>
      <c r="S178" s="203"/>
      <c r="T178" s="203">
        <f t="shared" si="53"/>
        <v>0</v>
      </c>
      <c r="U178" s="203"/>
      <c r="V178" s="203">
        <f t="shared" si="54"/>
        <v>0</v>
      </c>
      <c r="W178" s="204">
        <f t="shared" si="55"/>
        <v>0</v>
      </c>
    </row>
    <row r="179" spans="1:23">
      <c r="A179" s="210" t="s">
        <v>466</v>
      </c>
      <c r="C179" s="202"/>
      <c r="D179" s="202"/>
      <c r="E179" s="202">
        <f t="shared" si="49"/>
        <v>0</v>
      </c>
      <c r="F179" s="202"/>
      <c r="G179" s="202"/>
      <c r="H179" s="202"/>
      <c r="I179" s="202"/>
      <c r="J179" s="202"/>
      <c r="K179" s="203">
        <f t="shared" si="50"/>
        <v>0</v>
      </c>
      <c r="L179" s="204">
        <f t="shared" si="51"/>
        <v>0</v>
      </c>
      <c r="M179" s="203"/>
      <c r="N179" s="203"/>
      <c r="O179" s="203"/>
      <c r="P179" s="203">
        <f t="shared" si="52"/>
        <v>0</v>
      </c>
      <c r="Q179" s="203"/>
      <c r="R179" s="202"/>
      <c r="S179" s="203"/>
      <c r="T179" s="203">
        <f t="shared" si="53"/>
        <v>0</v>
      </c>
      <c r="U179" s="203"/>
      <c r="V179" s="203">
        <f t="shared" si="54"/>
        <v>0</v>
      </c>
      <c r="W179" s="204">
        <f t="shared" si="55"/>
        <v>0</v>
      </c>
    </row>
    <row r="180" spans="1:23">
      <c r="A180" s="210" t="s">
        <v>280</v>
      </c>
      <c r="C180" s="202"/>
      <c r="D180" s="202"/>
      <c r="E180" s="202">
        <f t="shared" si="49"/>
        <v>0</v>
      </c>
      <c r="F180" s="202"/>
      <c r="G180" s="202"/>
      <c r="H180" s="202"/>
      <c r="I180" s="202"/>
      <c r="J180" s="202"/>
      <c r="K180" s="203">
        <f t="shared" si="50"/>
        <v>0</v>
      </c>
      <c r="L180" s="204">
        <f t="shared" si="51"/>
        <v>0</v>
      </c>
      <c r="M180" s="203"/>
      <c r="N180" s="203"/>
      <c r="O180" s="203"/>
      <c r="P180" s="203">
        <f t="shared" si="52"/>
        <v>0</v>
      </c>
      <c r="Q180" s="203"/>
      <c r="R180" s="202"/>
      <c r="S180" s="203"/>
      <c r="T180" s="203">
        <f t="shared" si="53"/>
        <v>0</v>
      </c>
      <c r="U180" s="203"/>
      <c r="V180" s="203">
        <f t="shared" si="54"/>
        <v>0</v>
      </c>
      <c r="W180" s="204">
        <f t="shared" si="55"/>
        <v>0</v>
      </c>
    </row>
    <row r="181" spans="1:23">
      <c r="A181" s="210" t="s">
        <v>351</v>
      </c>
      <c r="C181" s="202"/>
      <c r="D181" s="202"/>
      <c r="E181" s="202">
        <f t="shared" si="49"/>
        <v>0</v>
      </c>
      <c r="F181" s="202"/>
      <c r="G181" s="202"/>
      <c r="H181" s="202"/>
      <c r="I181" s="202"/>
      <c r="J181" s="202"/>
      <c r="K181" s="203">
        <f t="shared" si="50"/>
        <v>0</v>
      </c>
      <c r="L181" s="204">
        <f t="shared" si="51"/>
        <v>0</v>
      </c>
      <c r="M181" s="203">
        <v>4</v>
      </c>
      <c r="N181" s="203"/>
      <c r="O181" s="203"/>
      <c r="P181" s="203">
        <f t="shared" si="52"/>
        <v>4</v>
      </c>
      <c r="Q181" s="203"/>
      <c r="R181" s="202"/>
      <c r="S181" s="203"/>
      <c r="T181" s="203">
        <f t="shared" si="53"/>
        <v>0</v>
      </c>
      <c r="U181" s="203"/>
      <c r="V181" s="203">
        <f t="shared" si="54"/>
        <v>0</v>
      </c>
      <c r="W181" s="204">
        <f t="shared" si="55"/>
        <v>4</v>
      </c>
    </row>
    <row r="182" spans="1:23">
      <c r="A182" s="211" t="s">
        <v>468</v>
      </c>
      <c r="C182" s="205"/>
      <c r="D182" s="205"/>
      <c r="E182" s="205">
        <f t="shared" si="49"/>
        <v>0</v>
      </c>
      <c r="F182" s="205"/>
      <c r="G182" s="205"/>
      <c r="H182" s="205"/>
      <c r="I182" s="205"/>
      <c r="J182" s="205"/>
      <c r="K182" s="206">
        <f t="shared" si="50"/>
        <v>0</v>
      </c>
      <c r="L182" s="205">
        <f t="shared" si="51"/>
        <v>0</v>
      </c>
      <c r="M182" s="206"/>
      <c r="N182" s="206"/>
      <c r="O182" s="206"/>
      <c r="P182" s="206">
        <f t="shared" si="52"/>
        <v>0</v>
      </c>
      <c r="Q182" s="206"/>
      <c r="R182" s="205"/>
      <c r="S182" s="206"/>
      <c r="T182" s="206">
        <f t="shared" si="53"/>
        <v>0</v>
      </c>
      <c r="U182" s="206"/>
      <c r="V182" s="206">
        <f t="shared" si="54"/>
        <v>0</v>
      </c>
      <c r="W182" s="205">
        <f t="shared" si="55"/>
        <v>0</v>
      </c>
    </row>
    <row r="183" spans="1:23">
      <c r="A183" s="210" t="s">
        <v>354</v>
      </c>
      <c r="C183" s="202"/>
      <c r="D183" s="202"/>
      <c r="E183" s="202">
        <f t="shared" si="49"/>
        <v>0</v>
      </c>
      <c r="F183" s="202"/>
      <c r="G183" s="202"/>
      <c r="H183" s="202"/>
      <c r="I183" s="202"/>
      <c r="J183" s="202"/>
      <c r="K183" s="203">
        <f t="shared" si="50"/>
        <v>0</v>
      </c>
      <c r="L183" s="204">
        <f t="shared" si="51"/>
        <v>0</v>
      </c>
      <c r="M183" s="203"/>
      <c r="N183" s="203"/>
      <c r="O183" s="203"/>
      <c r="P183" s="203">
        <f t="shared" si="52"/>
        <v>0</v>
      </c>
      <c r="Q183" s="203"/>
      <c r="R183" s="202"/>
      <c r="S183" s="203"/>
      <c r="T183" s="203">
        <f t="shared" si="53"/>
        <v>0</v>
      </c>
      <c r="U183" s="203"/>
      <c r="V183" s="203">
        <f t="shared" si="54"/>
        <v>0</v>
      </c>
      <c r="W183" s="204">
        <f t="shared" si="55"/>
        <v>0</v>
      </c>
    </row>
    <row r="184" spans="1:23">
      <c r="A184" s="210" t="s">
        <v>369</v>
      </c>
      <c r="C184" s="202"/>
      <c r="D184" s="202"/>
      <c r="E184" s="202">
        <f t="shared" si="49"/>
        <v>0</v>
      </c>
      <c r="F184" s="202"/>
      <c r="G184" s="202"/>
      <c r="H184" s="202"/>
      <c r="I184" s="202"/>
      <c r="J184" s="202"/>
      <c r="K184" s="203">
        <f t="shared" si="50"/>
        <v>0</v>
      </c>
      <c r="L184" s="204">
        <f t="shared" si="51"/>
        <v>0</v>
      </c>
      <c r="M184" s="203"/>
      <c r="N184" s="203"/>
      <c r="O184" s="203"/>
      <c r="P184" s="203">
        <f t="shared" si="52"/>
        <v>0</v>
      </c>
      <c r="Q184" s="203"/>
      <c r="R184" s="202"/>
      <c r="S184" s="203"/>
      <c r="T184" s="203">
        <f t="shared" si="53"/>
        <v>0</v>
      </c>
      <c r="U184" s="203"/>
      <c r="V184" s="203">
        <f t="shared" si="54"/>
        <v>0</v>
      </c>
      <c r="W184" s="204">
        <f t="shared" si="55"/>
        <v>0</v>
      </c>
    </row>
    <row r="185" spans="1:23">
      <c r="A185" s="210" t="s">
        <v>208</v>
      </c>
      <c r="C185" s="202"/>
      <c r="D185" s="202"/>
      <c r="E185" s="202">
        <f t="shared" si="49"/>
        <v>0</v>
      </c>
      <c r="F185" s="202"/>
      <c r="G185" s="202"/>
      <c r="H185" s="202"/>
      <c r="I185" s="202"/>
      <c r="J185" s="202"/>
      <c r="K185" s="203">
        <f t="shared" si="50"/>
        <v>0</v>
      </c>
      <c r="L185" s="202">
        <f t="shared" si="51"/>
        <v>0</v>
      </c>
      <c r="M185" s="203"/>
      <c r="N185" s="203"/>
      <c r="O185" s="203"/>
      <c r="P185" s="203">
        <f t="shared" si="52"/>
        <v>0</v>
      </c>
      <c r="Q185" s="203">
        <v>2</v>
      </c>
      <c r="R185" s="202"/>
      <c r="S185" s="203"/>
      <c r="T185" s="203">
        <f t="shared" si="53"/>
        <v>2</v>
      </c>
      <c r="U185" s="203"/>
      <c r="V185" s="203">
        <f t="shared" si="54"/>
        <v>0</v>
      </c>
      <c r="W185" s="202">
        <f t="shared" si="55"/>
        <v>2</v>
      </c>
    </row>
    <row r="186" spans="1:23">
      <c r="A186" s="210" t="s">
        <v>366</v>
      </c>
      <c r="C186" s="202"/>
      <c r="D186" s="202"/>
      <c r="E186" s="202">
        <f t="shared" si="49"/>
        <v>0</v>
      </c>
      <c r="F186" s="202"/>
      <c r="G186" s="202"/>
      <c r="H186" s="202"/>
      <c r="I186" s="202"/>
      <c r="J186" s="202"/>
      <c r="K186" s="203">
        <f t="shared" si="50"/>
        <v>0</v>
      </c>
      <c r="L186" s="204">
        <f t="shared" si="51"/>
        <v>0</v>
      </c>
      <c r="M186" s="203"/>
      <c r="N186" s="203"/>
      <c r="O186" s="203"/>
      <c r="P186" s="203">
        <f t="shared" si="52"/>
        <v>0</v>
      </c>
      <c r="Q186" s="203"/>
      <c r="R186" s="202"/>
      <c r="S186" s="203"/>
      <c r="T186" s="203">
        <f t="shared" si="53"/>
        <v>0</v>
      </c>
      <c r="U186" s="203"/>
      <c r="V186" s="203">
        <f t="shared" si="54"/>
        <v>0</v>
      </c>
      <c r="W186" s="204">
        <f t="shared" si="55"/>
        <v>0</v>
      </c>
    </row>
    <row r="187" spans="1:23">
      <c r="A187" s="210" t="s">
        <v>470</v>
      </c>
      <c r="C187" s="202"/>
      <c r="D187" s="202"/>
      <c r="E187" s="202">
        <f t="shared" si="49"/>
        <v>0</v>
      </c>
      <c r="F187" s="202"/>
      <c r="G187" s="202"/>
      <c r="H187" s="202"/>
      <c r="I187" s="202"/>
      <c r="J187" s="202"/>
      <c r="K187" s="203">
        <f t="shared" si="50"/>
        <v>0</v>
      </c>
      <c r="L187" s="204">
        <f t="shared" si="51"/>
        <v>0</v>
      </c>
      <c r="M187" s="203"/>
      <c r="N187" s="203"/>
      <c r="O187" s="203"/>
      <c r="P187" s="203">
        <f t="shared" si="52"/>
        <v>0</v>
      </c>
      <c r="Q187" s="203"/>
      <c r="R187" s="202"/>
      <c r="S187" s="203"/>
      <c r="T187" s="203">
        <f t="shared" si="53"/>
        <v>0</v>
      </c>
      <c r="U187" s="203"/>
      <c r="V187" s="203">
        <f t="shared" si="54"/>
        <v>0</v>
      </c>
      <c r="W187" s="204">
        <f t="shared" si="55"/>
        <v>0</v>
      </c>
    </row>
    <row r="188" spans="1:23">
      <c r="A188" s="210" t="s">
        <v>357</v>
      </c>
      <c r="C188" s="202"/>
      <c r="D188" s="202"/>
      <c r="E188" s="202">
        <f t="shared" si="49"/>
        <v>0</v>
      </c>
      <c r="F188" s="202"/>
      <c r="G188" s="202"/>
      <c r="H188" s="202"/>
      <c r="I188" s="202"/>
      <c r="J188" s="202"/>
      <c r="K188" s="203">
        <f t="shared" si="50"/>
        <v>0</v>
      </c>
      <c r="L188" s="204">
        <f t="shared" si="51"/>
        <v>0</v>
      </c>
      <c r="M188" s="203"/>
      <c r="N188" s="203"/>
      <c r="O188" s="203"/>
      <c r="P188" s="203">
        <f t="shared" si="52"/>
        <v>0</v>
      </c>
      <c r="Q188" s="203"/>
      <c r="R188" s="202"/>
      <c r="S188" s="203"/>
      <c r="T188" s="203">
        <f t="shared" si="53"/>
        <v>0</v>
      </c>
      <c r="U188" s="203"/>
      <c r="V188" s="203">
        <f t="shared" si="54"/>
        <v>0</v>
      </c>
      <c r="W188" s="204">
        <f t="shared" si="55"/>
        <v>0</v>
      </c>
    </row>
    <row r="189" spans="1:23">
      <c r="A189" s="210" t="s">
        <v>375</v>
      </c>
      <c r="C189" s="202"/>
      <c r="D189" s="202"/>
      <c r="E189" s="202">
        <f t="shared" si="49"/>
        <v>0</v>
      </c>
      <c r="F189" s="202"/>
      <c r="G189" s="202"/>
      <c r="H189" s="202"/>
      <c r="I189" s="202"/>
      <c r="J189" s="202"/>
      <c r="K189" s="203">
        <f t="shared" si="50"/>
        <v>0</v>
      </c>
      <c r="L189" s="204">
        <f t="shared" si="51"/>
        <v>0</v>
      </c>
      <c r="M189" s="203"/>
      <c r="N189" s="203">
        <v>30</v>
      </c>
      <c r="O189" s="203"/>
      <c r="P189" s="203">
        <f t="shared" si="52"/>
        <v>30</v>
      </c>
      <c r="Q189" s="203"/>
      <c r="R189" s="202">
        <v>40</v>
      </c>
      <c r="S189" s="203">
        <v>5</v>
      </c>
      <c r="T189" s="203">
        <f t="shared" si="53"/>
        <v>45</v>
      </c>
      <c r="U189" s="203"/>
      <c r="V189" s="203">
        <f t="shared" si="54"/>
        <v>0</v>
      </c>
      <c r="W189" s="204">
        <f t="shared" si="55"/>
        <v>75</v>
      </c>
    </row>
    <row r="190" spans="1:23">
      <c r="A190" s="211" t="s">
        <v>378</v>
      </c>
      <c r="C190" s="205"/>
      <c r="D190" s="205"/>
      <c r="E190" s="205"/>
      <c r="F190" s="205"/>
      <c r="G190" s="205"/>
      <c r="H190" s="205"/>
      <c r="I190" s="205"/>
      <c r="J190" s="205"/>
      <c r="K190" s="206"/>
      <c r="L190" s="205"/>
      <c r="M190" s="206"/>
      <c r="N190" s="206"/>
      <c r="O190" s="206"/>
      <c r="P190" s="206"/>
      <c r="Q190" s="206"/>
      <c r="R190" s="205"/>
      <c r="S190" s="206"/>
      <c r="T190" s="206"/>
      <c r="U190" s="206"/>
      <c r="V190" s="206"/>
      <c r="W190" s="205"/>
    </row>
    <row r="191" spans="1:23">
      <c r="A191" s="210" t="s">
        <v>381</v>
      </c>
      <c r="C191" s="202"/>
      <c r="D191" s="202"/>
      <c r="E191" s="202">
        <f>SUM(C191:D191)</f>
        <v>0</v>
      </c>
      <c r="F191" s="202"/>
      <c r="G191" s="202"/>
      <c r="H191" s="202"/>
      <c r="I191" s="202"/>
      <c r="J191" s="202"/>
      <c r="K191" s="203">
        <f>SUM(F191:J191)</f>
        <v>0</v>
      </c>
      <c r="L191" s="204">
        <f>E191+K191</f>
        <v>0</v>
      </c>
      <c r="M191" s="203"/>
      <c r="N191" s="203"/>
      <c r="O191" s="203"/>
      <c r="P191" s="203">
        <f>SUM(M191:O191)</f>
        <v>0</v>
      </c>
      <c r="Q191" s="203"/>
      <c r="R191" s="202"/>
      <c r="S191" s="203"/>
      <c r="T191" s="203">
        <f>SUM(Q191:S191)</f>
        <v>0</v>
      </c>
      <c r="U191" s="203"/>
      <c r="V191" s="203">
        <f>U191</f>
        <v>0</v>
      </c>
      <c r="W191" s="204">
        <f>P191+T191+V191</f>
        <v>0</v>
      </c>
    </row>
    <row r="192" spans="1:23">
      <c r="A192" s="210" t="s">
        <v>387</v>
      </c>
      <c r="C192" s="202"/>
      <c r="D192" s="202"/>
      <c r="E192" s="202">
        <f>SUM(C192:D192)</f>
        <v>0</v>
      </c>
      <c r="F192" s="202"/>
      <c r="G192" s="202"/>
      <c r="H192" s="202"/>
      <c r="I192" s="202"/>
      <c r="J192" s="202"/>
      <c r="K192" s="203">
        <f>SUM(F192:J192)</f>
        <v>0</v>
      </c>
      <c r="L192" s="204">
        <f>E192+K192</f>
        <v>0</v>
      </c>
      <c r="M192" s="203"/>
      <c r="N192" s="203"/>
      <c r="O192" s="203"/>
      <c r="P192" s="203">
        <f>SUM(M192:O192)</f>
        <v>0</v>
      </c>
      <c r="Q192" s="203"/>
      <c r="R192" s="202"/>
      <c r="S192" s="203"/>
      <c r="T192" s="203">
        <f>SUM(Q192:S192)</f>
        <v>0</v>
      </c>
      <c r="U192" s="203"/>
      <c r="V192" s="203">
        <f>U192</f>
        <v>0</v>
      </c>
      <c r="W192" s="204">
        <f>P192+T192+V192</f>
        <v>0</v>
      </c>
    </row>
    <row r="193" spans="1:23">
      <c r="A193" s="210" t="s">
        <v>384</v>
      </c>
      <c r="C193" s="202"/>
      <c r="D193" s="202"/>
      <c r="E193" s="202">
        <f>SUM(C193:D193)</f>
        <v>0</v>
      </c>
      <c r="F193" s="202"/>
      <c r="G193" s="202"/>
      <c r="H193" s="202"/>
      <c r="I193" s="202"/>
      <c r="J193" s="202"/>
      <c r="K193" s="203">
        <f>SUM(F193:J193)</f>
        <v>0</v>
      </c>
      <c r="L193" s="202">
        <f>E193+K193</f>
        <v>0</v>
      </c>
      <c r="M193" s="203"/>
      <c r="N193" s="203"/>
      <c r="O193" s="203"/>
      <c r="P193" s="203">
        <f>SUM(M193:O193)</f>
        <v>0</v>
      </c>
      <c r="Q193" s="203"/>
      <c r="R193" s="202"/>
      <c r="S193" s="203"/>
      <c r="T193" s="203">
        <f>SUM(Q193:S193)</f>
        <v>0</v>
      </c>
      <c r="U193" s="203"/>
      <c r="V193" s="203">
        <f>U193</f>
        <v>0</v>
      </c>
      <c r="W193" s="202">
        <f>P193+T193+V193</f>
        <v>0</v>
      </c>
    </row>
    <row r="194" spans="1:23">
      <c r="A194" s="210" t="s">
        <v>390</v>
      </c>
      <c r="C194" s="202"/>
      <c r="D194" s="202"/>
      <c r="E194" s="202">
        <f>SUM(C194:D194)</f>
        <v>0</v>
      </c>
      <c r="F194" s="202"/>
      <c r="G194" s="202"/>
      <c r="H194" s="202"/>
      <c r="I194" s="202"/>
      <c r="J194" s="202"/>
      <c r="K194" s="203">
        <f>SUM(F194:J194)</f>
        <v>0</v>
      </c>
      <c r="L194" s="204">
        <f>E194+K194</f>
        <v>0</v>
      </c>
      <c r="M194" s="203"/>
      <c r="N194" s="203"/>
      <c r="O194" s="203"/>
      <c r="P194" s="203">
        <f>SUM(M194:O194)</f>
        <v>0</v>
      </c>
      <c r="Q194" s="203"/>
      <c r="R194" s="202">
        <v>36</v>
      </c>
      <c r="S194" s="203"/>
      <c r="T194" s="203">
        <f>SUM(Q194:S194)</f>
        <v>36</v>
      </c>
      <c r="U194" s="203"/>
      <c r="V194" s="203">
        <f>U194</f>
        <v>0</v>
      </c>
      <c r="W194" s="204">
        <f>P194+T194+V194</f>
        <v>36</v>
      </c>
    </row>
    <row r="195" spans="1:23">
      <c r="A195" s="210" t="s">
        <v>640</v>
      </c>
      <c r="C195" s="202"/>
      <c r="D195" s="202"/>
      <c r="E195" s="202">
        <f>SUM(C195:D195)</f>
        <v>0</v>
      </c>
      <c r="F195" s="202">
        <v>4</v>
      </c>
      <c r="G195" s="202"/>
      <c r="H195" s="202"/>
      <c r="I195" s="202"/>
      <c r="J195" s="202"/>
      <c r="K195" s="203">
        <f>SUM(F195:J195)</f>
        <v>4</v>
      </c>
      <c r="L195" s="204">
        <f>E195+K195</f>
        <v>4</v>
      </c>
      <c r="M195" s="203"/>
      <c r="N195" s="203">
        <v>20</v>
      </c>
      <c r="O195" s="203"/>
      <c r="P195" s="203">
        <f>SUM(M195:O195)</f>
        <v>20</v>
      </c>
      <c r="Q195" s="203"/>
      <c r="R195" s="202"/>
      <c r="S195" s="203"/>
      <c r="T195" s="203">
        <f>SUM(Q195:S195)</f>
        <v>0</v>
      </c>
      <c r="U195" s="203"/>
      <c r="V195" s="203">
        <f>U195</f>
        <v>0</v>
      </c>
      <c r="W195" s="204">
        <f>P195+T195+V195</f>
        <v>20</v>
      </c>
    </row>
    <row r="196" spans="1:23">
      <c r="A196" s="211" t="s">
        <v>3295</v>
      </c>
      <c r="C196" s="205"/>
      <c r="D196" s="205"/>
      <c r="E196" s="205"/>
      <c r="F196" s="205"/>
      <c r="G196" s="205"/>
      <c r="H196" s="205"/>
      <c r="I196" s="205"/>
      <c r="J196" s="205"/>
      <c r="K196" s="206"/>
      <c r="L196" s="205"/>
      <c r="M196" s="206"/>
      <c r="N196" s="206"/>
      <c r="O196" s="206"/>
      <c r="P196" s="206"/>
      <c r="Q196" s="206"/>
      <c r="R196" s="205"/>
      <c r="S196" s="206"/>
      <c r="T196" s="206"/>
      <c r="U196" s="206"/>
      <c r="V196" s="206"/>
      <c r="W196" s="205"/>
    </row>
    <row r="197" spans="1:23">
      <c r="A197" s="211" t="s">
        <v>3293</v>
      </c>
      <c r="C197" s="205"/>
      <c r="D197" s="205"/>
      <c r="E197" s="205"/>
      <c r="F197" s="205"/>
      <c r="G197" s="205"/>
      <c r="H197" s="205"/>
      <c r="I197" s="205"/>
      <c r="J197" s="205"/>
      <c r="K197" s="206"/>
      <c r="L197" s="205"/>
      <c r="M197" s="206"/>
      <c r="N197" s="206"/>
      <c r="O197" s="206"/>
      <c r="P197" s="206"/>
      <c r="Q197" s="206"/>
      <c r="R197" s="205"/>
      <c r="S197" s="206"/>
      <c r="T197" s="206"/>
      <c r="U197" s="206"/>
      <c r="V197" s="206"/>
      <c r="W197" s="205"/>
    </row>
    <row r="198" spans="1:23">
      <c r="A198" s="211" t="s">
        <v>3297</v>
      </c>
      <c r="C198" s="205"/>
      <c r="D198" s="205"/>
      <c r="E198" s="205"/>
      <c r="F198" s="205"/>
      <c r="G198" s="205"/>
      <c r="H198" s="205"/>
      <c r="I198" s="205"/>
      <c r="J198" s="205"/>
      <c r="K198" s="206"/>
      <c r="L198" s="205"/>
      <c r="M198" s="206"/>
      <c r="N198" s="206"/>
      <c r="O198" s="206"/>
      <c r="P198" s="206"/>
      <c r="Q198" s="206"/>
      <c r="R198" s="205"/>
      <c r="S198" s="206"/>
      <c r="T198" s="206"/>
      <c r="U198" s="206"/>
      <c r="V198" s="206"/>
      <c r="W198" s="205"/>
    </row>
    <row r="199" spans="1:23">
      <c r="A199" s="211" t="s">
        <v>3263</v>
      </c>
      <c r="C199" s="205"/>
      <c r="D199" s="205"/>
      <c r="E199" s="205"/>
      <c r="F199" s="205"/>
      <c r="G199" s="205"/>
      <c r="H199" s="205"/>
      <c r="I199" s="205"/>
      <c r="J199" s="205"/>
      <c r="K199" s="206"/>
      <c r="L199" s="205"/>
      <c r="M199" s="206"/>
      <c r="N199" s="206"/>
      <c r="O199" s="206"/>
      <c r="P199" s="206"/>
      <c r="Q199" s="206"/>
      <c r="R199" s="205"/>
      <c r="S199" s="206"/>
      <c r="T199" s="206"/>
      <c r="U199" s="206"/>
      <c r="V199" s="206"/>
      <c r="W199" s="205"/>
    </row>
    <row r="200" spans="1:23">
      <c r="A200" s="211" t="s">
        <v>3259</v>
      </c>
      <c r="C200" s="205"/>
      <c r="D200" s="205"/>
      <c r="E200" s="205"/>
      <c r="F200" s="205"/>
      <c r="G200" s="205"/>
      <c r="H200" s="205"/>
      <c r="I200" s="205"/>
      <c r="J200" s="205"/>
      <c r="K200" s="206"/>
      <c r="L200" s="205"/>
      <c r="M200" s="206"/>
      <c r="N200" s="206"/>
      <c r="O200" s="206"/>
      <c r="P200" s="206"/>
      <c r="Q200" s="206"/>
      <c r="R200" s="205"/>
      <c r="S200" s="206"/>
      <c r="T200" s="206"/>
      <c r="U200" s="206"/>
      <c r="V200" s="206"/>
      <c r="W200" s="205"/>
    </row>
    <row r="201" spans="1:23">
      <c r="A201" s="211" t="s">
        <v>3261</v>
      </c>
      <c r="C201" s="205"/>
      <c r="D201" s="205"/>
      <c r="E201" s="205"/>
      <c r="F201" s="205"/>
      <c r="G201" s="205"/>
      <c r="H201" s="205"/>
      <c r="I201" s="205"/>
      <c r="J201" s="205"/>
      <c r="K201" s="206"/>
      <c r="L201" s="205"/>
      <c r="M201" s="206"/>
      <c r="N201" s="206"/>
      <c r="O201" s="206"/>
      <c r="P201" s="206"/>
      <c r="Q201" s="206"/>
      <c r="R201" s="205"/>
      <c r="S201" s="206"/>
      <c r="T201" s="206"/>
      <c r="U201" s="206"/>
      <c r="V201" s="206"/>
      <c r="W201" s="205"/>
    </row>
    <row r="202" spans="1:23">
      <c r="A202" s="211" t="s">
        <v>67</v>
      </c>
      <c r="C202" s="205"/>
      <c r="D202" s="205"/>
      <c r="E202" s="205"/>
      <c r="F202" s="205"/>
      <c r="G202" s="205"/>
      <c r="H202" s="205"/>
      <c r="I202" s="205"/>
      <c r="J202" s="205"/>
      <c r="K202" s="206"/>
      <c r="L202" s="205"/>
      <c r="M202" s="206"/>
      <c r="N202" s="206"/>
      <c r="O202" s="206"/>
      <c r="P202" s="206"/>
      <c r="Q202" s="206"/>
      <c r="R202" s="205"/>
      <c r="S202" s="206"/>
      <c r="T202" s="206"/>
      <c r="U202" s="206"/>
      <c r="V202" s="206"/>
      <c r="W202" s="205"/>
    </row>
    <row r="203" spans="1:23">
      <c r="A203" s="211" t="s">
        <v>454</v>
      </c>
      <c r="C203" s="205"/>
      <c r="D203" s="205"/>
      <c r="E203" s="205"/>
      <c r="F203" s="205"/>
      <c r="G203" s="205"/>
      <c r="H203" s="205"/>
      <c r="I203" s="205"/>
      <c r="J203" s="205"/>
      <c r="K203" s="206"/>
      <c r="L203" s="205"/>
      <c r="M203" s="206"/>
      <c r="N203" s="206"/>
      <c r="O203" s="206"/>
      <c r="P203" s="206"/>
      <c r="Q203" s="206"/>
      <c r="R203" s="205"/>
      <c r="S203" s="206"/>
      <c r="T203" s="206"/>
      <c r="U203" s="206"/>
      <c r="V203" s="206"/>
      <c r="W203" s="205"/>
    </row>
    <row r="204" spans="1:23">
      <c r="A204" s="211" t="s">
        <v>220</v>
      </c>
      <c r="C204" s="205"/>
      <c r="D204" s="205"/>
      <c r="E204" s="205"/>
      <c r="F204" s="205"/>
      <c r="G204" s="205"/>
      <c r="H204" s="205"/>
      <c r="I204" s="205"/>
      <c r="J204" s="205"/>
      <c r="K204" s="206"/>
      <c r="L204" s="205"/>
      <c r="M204" s="206"/>
      <c r="N204" s="206"/>
      <c r="O204" s="206"/>
      <c r="P204" s="206"/>
      <c r="Q204" s="206"/>
      <c r="R204" s="205"/>
      <c r="S204" s="206"/>
      <c r="T204" s="206"/>
      <c r="U204" s="206"/>
      <c r="V204" s="206"/>
      <c r="W204" s="205"/>
    </row>
    <row r="205" spans="1:23">
      <c r="A205" s="211" t="s">
        <v>151</v>
      </c>
      <c r="C205" s="205"/>
      <c r="D205" s="205"/>
      <c r="E205" s="205"/>
      <c r="F205" s="205"/>
      <c r="G205" s="205"/>
      <c r="H205" s="205"/>
      <c r="I205" s="205"/>
      <c r="J205" s="205"/>
      <c r="K205" s="206"/>
      <c r="L205" s="205"/>
      <c r="M205" s="206"/>
      <c r="N205" s="206"/>
      <c r="O205" s="206"/>
      <c r="P205" s="206"/>
      <c r="Q205" s="206"/>
      <c r="R205" s="205"/>
      <c r="S205" s="206"/>
      <c r="T205" s="206"/>
      <c r="U205" s="206"/>
      <c r="V205" s="206"/>
      <c r="W205" s="205"/>
    </row>
    <row r="206" spans="1:23">
      <c r="A206" s="211" t="s">
        <v>458</v>
      </c>
      <c r="C206" s="205"/>
      <c r="D206" s="205"/>
      <c r="E206" s="205"/>
      <c r="F206" s="205"/>
      <c r="G206" s="205"/>
      <c r="H206" s="205"/>
      <c r="I206" s="205"/>
      <c r="J206" s="205"/>
      <c r="K206" s="206"/>
      <c r="L206" s="205"/>
      <c r="M206" s="206"/>
      <c r="N206" s="206"/>
      <c r="O206" s="206"/>
      <c r="P206" s="206"/>
      <c r="Q206" s="206"/>
      <c r="R206" s="205"/>
      <c r="S206" s="206"/>
      <c r="T206" s="206"/>
      <c r="U206" s="206"/>
      <c r="V206" s="206"/>
      <c r="W206" s="205"/>
    </row>
    <row r="207" spans="1:23">
      <c r="A207" s="211" t="s">
        <v>79</v>
      </c>
      <c r="C207" s="205"/>
      <c r="D207" s="205"/>
      <c r="E207" s="205"/>
      <c r="F207" s="205"/>
      <c r="G207" s="205"/>
      <c r="H207" s="205"/>
      <c r="I207" s="205"/>
      <c r="J207" s="205"/>
      <c r="K207" s="206"/>
      <c r="L207" s="205"/>
      <c r="M207" s="206"/>
      <c r="N207" s="206"/>
      <c r="O207" s="206"/>
      <c r="P207" s="206"/>
      <c r="Q207" s="206"/>
      <c r="R207" s="205"/>
      <c r="S207" s="206"/>
      <c r="T207" s="206"/>
      <c r="U207" s="206"/>
      <c r="V207" s="206"/>
      <c r="W207" s="205"/>
    </row>
    <row r="208" spans="1:23">
      <c r="A208" s="211" t="s">
        <v>91</v>
      </c>
      <c r="C208" s="205"/>
      <c r="D208" s="205"/>
      <c r="E208" s="205"/>
      <c r="F208" s="205"/>
      <c r="G208" s="205"/>
      <c r="H208" s="205"/>
      <c r="I208" s="205"/>
      <c r="J208" s="205"/>
      <c r="K208" s="206"/>
      <c r="L208" s="205"/>
      <c r="M208" s="206"/>
      <c r="N208" s="206"/>
      <c r="O208" s="206"/>
      <c r="P208" s="206"/>
      <c r="Q208" s="206"/>
      <c r="R208" s="205"/>
      <c r="S208" s="206"/>
      <c r="T208" s="206"/>
      <c r="U208" s="206"/>
      <c r="V208" s="206"/>
      <c r="W208" s="205"/>
    </row>
    <row r="209" spans="1:23">
      <c r="A209" s="211" t="s">
        <v>226</v>
      </c>
      <c r="C209" s="205"/>
      <c r="D209" s="205"/>
      <c r="E209" s="205"/>
      <c r="F209" s="205"/>
      <c r="G209" s="205"/>
      <c r="H209" s="205"/>
      <c r="I209" s="205"/>
      <c r="J209" s="205"/>
      <c r="K209" s="206"/>
      <c r="L209" s="205"/>
      <c r="M209" s="206"/>
      <c r="N209" s="206"/>
      <c r="O209" s="206"/>
      <c r="P209" s="206"/>
      <c r="Q209" s="206"/>
      <c r="R209" s="205"/>
      <c r="S209" s="206"/>
      <c r="T209" s="206"/>
      <c r="U209" s="206"/>
      <c r="V209" s="206"/>
      <c r="W209" s="205"/>
    </row>
    <row r="210" spans="1:23">
      <c r="A210" s="211" t="s">
        <v>3291</v>
      </c>
      <c r="C210" s="205"/>
      <c r="D210" s="205"/>
      <c r="E210" s="205"/>
      <c r="F210" s="205"/>
      <c r="G210" s="205"/>
      <c r="H210" s="205"/>
      <c r="I210" s="205"/>
      <c r="J210" s="205"/>
      <c r="K210" s="206"/>
      <c r="L210" s="205"/>
      <c r="M210" s="206"/>
      <c r="N210" s="206"/>
      <c r="O210" s="206"/>
      <c r="P210" s="206"/>
      <c r="Q210" s="206"/>
      <c r="R210" s="205"/>
      <c r="S210" s="206"/>
      <c r="T210" s="206"/>
      <c r="U210" s="206"/>
      <c r="V210" s="206"/>
      <c r="W210" s="205"/>
    </row>
    <row r="211" spans="1:23">
      <c r="A211" s="211" t="s">
        <v>3623</v>
      </c>
      <c r="C211" s="205"/>
      <c r="D211" s="205"/>
      <c r="E211" s="205"/>
      <c r="F211" s="205"/>
      <c r="G211" s="205"/>
      <c r="H211" s="205"/>
      <c r="I211" s="205"/>
      <c r="J211" s="205"/>
      <c r="K211" s="206"/>
      <c r="L211" s="205"/>
      <c r="M211" s="206"/>
      <c r="N211" s="206"/>
      <c r="O211" s="206"/>
      <c r="P211" s="206"/>
      <c r="Q211" s="206"/>
      <c r="R211" s="205"/>
      <c r="S211" s="206"/>
      <c r="T211" s="206"/>
      <c r="U211" s="206"/>
      <c r="V211" s="206"/>
      <c r="W211" s="205"/>
    </row>
    <row r="212" spans="1:23">
      <c r="A212" s="211" t="s">
        <v>3624</v>
      </c>
      <c r="C212" s="205"/>
      <c r="D212" s="205"/>
      <c r="E212" s="205"/>
      <c r="F212" s="205"/>
      <c r="G212" s="205"/>
      <c r="H212" s="205"/>
      <c r="I212" s="205"/>
      <c r="J212" s="205"/>
      <c r="K212" s="206"/>
      <c r="L212" s="205"/>
      <c r="M212" s="206"/>
      <c r="N212" s="206"/>
      <c r="O212" s="206"/>
      <c r="P212" s="206"/>
      <c r="Q212" s="206"/>
      <c r="R212" s="205"/>
      <c r="S212" s="206"/>
      <c r="T212" s="206"/>
      <c r="U212" s="206"/>
      <c r="V212" s="206"/>
      <c r="W212" s="205"/>
    </row>
    <row r="213" spans="1:23">
      <c r="A213" s="211" t="s">
        <v>3625</v>
      </c>
      <c r="C213" s="205"/>
      <c r="D213" s="205"/>
      <c r="E213" s="205"/>
      <c r="F213" s="205"/>
      <c r="G213" s="205"/>
      <c r="H213" s="205"/>
      <c r="I213" s="205"/>
      <c r="J213" s="205"/>
      <c r="K213" s="206"/>
      <c r="L213" s="205"/>
      <c r="M213" s="206"/>
      <c r="N213" s="206"/>
      <c r="O213" s="206"/>
      <c r="P213" s="206"/>
      <c r="Q213" s="206"/>
      <c r="R213" s="205"/>
      <c r="S213" s="206"/>
      <c r="T213" s="206"/>
      <c r="U213" s="206"/>
      <c r="V213" s="206"/>
      <c r="W213" s="205"/>
    </row>
    <row r="214" spans="1:23">
      <c r="A214" s="211" t="s">
        <v>3626</v>
      </c>
      <c r="C214" s="205"/>
      <c r="D214" s="205"/>
      <c r="E214" s="205"/>
      <c r="F214" s="205"/>
      <c r="G214" s="205"/>
      <c r="H214" s="205"/>
      <c r="I214" s="205"/>
      <c r="J214" s="205"/>
      <c r="K214" s="206"/>
      <c r="L214" s="205"/>
      <c r="M214" s="206"/>
      <c r="N214" s="206"/>
      <c r="O214" s="206"/>
      <c r="P214" s="206"/>
      <c r="Q214" s="206"/>
      <c r="R214" s="205"/>
      <c r="S214" s="206"/>
      <c r="T214" s="206"/>
      <c r="U214" s="206"/>
      <c r="V214" s="206"/>
      <c r="W214" s="205"/>
    </row>
    <row r="215" spans="1:23">
      <c r="A215" s="211" t="s">
        <v>506</v>
      </c>
      <c r="C215" s="205"/>
      <c r="D215" s="205"/>
      <c r="E215" s="205"/>
      <c r="F215" s="205"/>
      <c r="G215" s="205"/>
      <c r="H215" s="205"/>
      <c r="I215" s="205"/>
      <c r="J215" s="205"/>
      <c r="K215" s="206"/>
      <c r="L215" s="205"/>
      <c r="M215" s="206"/>
      <c r="N215" s="206"/>
      <c r="O215" s="206"/>
      <c r="P215" s="206"/>
      <c r="Q215" s="206"/>
      <c r="R215" s="205"/>
      <c r="S215" s="206"/>
      <c r="T215" s="206"/>
      <c r="U215" s="206"/>
      <c r="V215" s="206"/>
      <c r="W215" s="205"/>
    </row>
    <row r="216" spans="1:23">
      <c r="A216" s="211" t="s">
        <v>1452</v>
      </c>
      <c r="C216" s="205"/>
      <c r="D216" s="205"/>
      <c r="E216" s="205"/>
      <c r="F216" s="205"/>
      <c r="G216" s="205"/>
      <c r="H216" s="205"/>
      <c r="I216" s="205"/>
      <c r="J216" s="205"/>
      <c r="K216" s="206"/>
      <c r="L216" s="205"/>
      <c r="M216" s="206"/>
      <c r="N216" s="206"/>
      <c r="O216" s="206"/>
      <c r="P216" s="206"/>
      <c r="Q216" s="206"/>
      <c r="R216" s="205"/>
      <c r="S216" s="206"/>
      <c r="T216" s="206"/>
      <c r="U216" s="206"/>
      <c r="V216" s="206"/>
      <c r="W216" s="205"/>
    </row>
    <row r="217" spans="1:23">
      <c r="A217" s="211" t="s">
        <v>3303</v>
      </c>
      <c r="C217" s="205"/>
      <c r="D217" s="205"/>
      <c r="E217" s="205"/>
      <c r="F217" s="205"/>
      <c r="G217" s="205"/>
      <c r="H217" s="205"/>
      <c r="I217" s="205"/>
      <c r="J217" s="205"/>
      <c r="K217" s="206"/>
      <c r="L217" s="205"/>
      <c r="M217" s="206"/>
      <c r="N217" s="206"/>
      <c r="O217" s="206"/>
      <c r="P217" s="206"/>
      <c r="Q217" s="206"/>
      <c r="R217" s="205"/>
      <c r="S217" s="206"/>
      <c r="T217" s="206"/>
      <c r="U217" s="206"/>
      <c r="V217" s="206"/>
      <c r="W217" s="205"/>
    </row>
    <row r="218" spans="1:23">
      <c r="A218" s="211" t="s">
        <v>3627</v>
      </c>
      <c r="C218" s="205"/>
      <c r="D218" s="205"/>
      <c r="E218" s="205"/>
      <c r="F218" s="205"/>
      <c r="G218" s="205"/>
      <c r="H218" s="205"/>
      <c r="I218" s="205"/>
      <c r="J218" s="205"/>
      <c r="K218" s="206"/>
      <c r="L218" s="205"/>
      <c r="M218" s="206"/>
      <c r="N218" s="206"/>
      <c r="O218" s="206"/>
      <c r="P218" s="206"/>
      <c r="Q218" s="206"/>
      <c r="R218" s="205"/>
      <c r="S218" s="206"/>
      <c r="T218" s="206"/>
      <c r="U218" s="206"/>
      <c r="V218" s="206"/>
      <c r="W218" s="205"/>
    </row>
    <row r="219" spans="1:23">
      <c r="A219" s="211" t="s">
        <v>3628</v>
      </c>
      <c r="C219" s="205"/>
      <c r="D219" s="205"/>
      <c r="E219" s="205"/>
      <c r="F219" s="205"/>
      <c r="G219" s="205"/>
      <c r="H219" s="205"/>
      <c r="I219" s="205"/>
      <c r="J219" s="205"/>
      <c r="K219" s="206"/>
      <c r="L219" s="205"/>
      <c r="M219" s="206"/>
      <c r="N219" s="206"/>
      <c r="O219" s="206"/>
      <c r="P219" s="206"/>
      <c r="Q219" s="206"/>
      <c r="R219" s="205"/>
      <c r="S219" s="206"/>
      <c r="T219" s="206"/>
      <c r="U219" s="206"/>
      <c r="V219" s="206"/>
      <c r="W219" s="205"/>
    </row>
    <row r="220" spans="1:23">
      <c r="A220" s="211" t="s">
        <v>3629</v>
      </c>
      <c r="C220" s="205"/>
      <c r="D220" s="205"/>
      <c r="E220" s="205"/>
      <c r="F220" s="205"/>
      <c r="G220" s="205"/>
      <c r="H220" s="205"/>
      <c r="I220" s="205"/>
      <c r="J220" s="205"/>
      <c r="K220" s="206"/>
      <c r="L220" s="205"/>
      <c r="M220" s="206"/>
      <c r="N220" s="206"/>
      <c r="O220" s="206"/>
      <c r="P220" s="206"/>
      <c r="Q220" s="206"/>
      <c r="R220" s="205"/>
      <c r="S220" s="206"/>
      <c r="T220" s="206"/>
      <c r="U220" s="206"/>
      <c r="V220" s="206"/>
      <c r="W220" s="205"/>
    </row>
    <row r="221" spans="1:23">
      <c r="A221" s="211" t="s">
        <v>3630</v>
      </c>
      <c r="C221" s="205"/>
      <c r="D221" s="205"/>
      <c r="E221" s="205"/>
      <c r="F221" s="205"/>
      <c r="G221" s="205"/>
      <c r="H221" s="205"/>
      <c r="I221" s="205"/>
      <c r="J221" s="205"/>
      <c r="K221" s="206"/>
      <c r="L221" s="205"/>
      <c r="M221" s="206"/>
      <c r="N221" s="206"/>
      <c r="O221" s="206"/>
      <c r="P221" s="206"/>
      <c r="Q221" s="206"/>
      <c r="R221" s="205"/>
      <c r="S221" s="206"/>
      <c r="T221" s="206"/>
      <c r="U221" s="206"/>
      <c r="V221" s="206"/>
      <c r="W221" s="205"/>
    </row>
    <row r="222" spans="1:23">
      <c r="A222" s="211" t="s">
        <v>372</v>
      </c>
      <c r="C222" s="205"/>
      <c r="D222" s="205"/>
      <c r="E222" s="205"/>
      <c r="F222" s="205"/>
      <c r="G222" s="205"/>
      <c r="H222" s="205"/>
      <c r="I222" s="205"/>
      <c r="J222" s="205"/>
      <c r="K222" s="206"/>
      <c r="L222" s="205"/>
      <c r="M222" s="206"/>
      <c r="N222" s="206"/>
      <c r="O222" s="206"/>
      <c r="P222" s="206"/>
      <c r="Q222" s="206"/>
      <c r="R222" s="205"/>
      <c r="S222" s="206"/>
      <c r="T222" s="206"/>
      <c r="U222" s="206"/>
      <c r="V222" s="206"/>
      <c r="W222" s="205"/>
    </row>
    <row r="223" spans="1:23">
      <c r="A223" s="211" t="s">
        <v>3631</v>
      </c>
      <c r="C223" s="205"/>
      <c r="D223" s="205"/>
      <c r="E223" s="205"/>
      <c r="F223" s="205"/>
      <c r="G223" s="205"/>
      <c r="H223" s="205"/>
      <c r="I223" s="205"/>
      <c r="J223" s="205"/>
      <c r="K223" s="206"/>
      <c r="L223" s="205"/>
      <c r="M223" s="206"/>
      <c r="N223" s="206"/>
      <c r="O223" s="206"/>
      <c r="P223" s="206"/>
      <c r="Q223" s="206"/>
      <c r="R223" s="205"/>
      <c r="S223" s="206"/>
      <c r="T223" s="206"/>
      <c r="U223" s="206"/>
      <c r="V223" s="206"/>
      <c r="W223" s="205"/>
    </row>
    <row r="224" spans="1:23">
      <c r="A224" s="211" t="s">
        <v>3632</v>
      </c>
      <c r="C224" s="205"/>
      <c r="D224" s="205"/>
      <c r="E224" s="205"/>
      <c r="F224" s="205"/>
      <c r="G224" s="205"/>
      <c r="H224" s="205"/>
      <c r="I224" s="205"/>
      <c r="J224" s="205"/>
      <c r="K224" s="206"/>
      <c r="L224" s="205"/>
      <c r="M224" s="206"/>
      <c r="N224" s="206"/>
      <c r="O224" s="206"/>
      <c r="P224" s="206"/>
      <c r="Q224" s="206"/>
      <c r="R224" s="205"/>
      <c r="S224" s="206"/>
      <c r="T224" s="206"/>
      <c r="U224" s="206"/>
      <c r="V224" s="206"/>
      <c r="W224" s="205"/>
    </row>
    <row r="225" spans="1:23">
      <c r="A225" s="211" t="s">
        <v>3633</v>
      </c>
      <c r="C225" s="205"/>
      <c r="D225" s="205"/>
      <c r="E225" s="205"/>
      <c r="F225" s="205"/>
      <c r="G225" s="205"/>
      <c r="H225" s="205"/>
      <c r="I225" s="205"/>
      <c r="J225" s="205"/>
      <c r="K225" s="206"/>
      <c r="L225" s="205"/>
      <c r="M225" s="206"/>
      <c r="N225" s="206"/>
      <c r="O225" s="206"/>
      <c r="P225" s="206"/>
      <c r="Q225" s="206"/>
      <c r="R225" s="205"/>
      <c r="S225" s="206"/>
      <c r="T225" s="206"/>
      <c r="U225" s="206"/>
      <c r="V225" s="206"/>
      <c r="W225" s="205"/>
    </row>
    <row r="226" spans="1:23">
      <c r="A226" s="211" t="s">
        <v>3634</v>
      </c>
      <c r="C226" s="205"/>
      <c r="D226" s="205"/>
      <c r="E226" s="205"/>
      <c r="F226" s="205"/>
      <c r="G226" s="205"/>
      <c r="H226" s="205"/>
      <c r="I226" s="205"/>
      <c r="J226" s="205"/>
      <c r="K226" s="206"/>
      <c r="L226" s="205"/>
      <c r="M226" s="206"/>
      <c r="N226" s="206"/>
      <c r="O226" s="206"/>
      <c r="P226" s="206"/>
      <c r="Q226" s="206"/>
      <c r="R226" s="205"/>
      <c r="S226" s="206"/>
      <c r="T226" s="206"/>
      <c r="U226" s="206"/>
      <c r="V226" s="206"/>
      <c r="W226" s="205"/>
    </row>
    <row r="227" spans="1:23">
      <c r="A227" s="211" t="s">
        <v>3635</v>
      </c>
      <c r="C227" s="205"/>
      <c r="D227" s="205"/>
      <c r="E227" s="205"/>
      <c r="F227" s="205"/>
      <c r="G227" s="205"/>
      <c r="H227" s="205"/>
      <c r="I227" s="205"/>
      <c r="J227" s="205"/>
      <c r="K227" s="206"/>
      <c r="L227" s="205"/>
      <c r="M227" s="206"/>
      <c r="N227" s="206"/>
      <c r="O227" s="206"/>
      <c r="P227" s="206"/>
      <c r="Q227" s="206"/>
      <c r="R227" s="205"/>
      <c r="S227" s="206"/>
      <c r="T227" s="206"/>
      <c r="U227" s="206"/>
      <c r="V227" s="206"/>
      <c r="W227" s="205"/>
    </row>
    <row r="228" spans="1:23">
      <c r="A228" s="211" t="s">
        <v>3636</v>
      </c>
      <c r="C228" s="205"/>
      <c r="D228" s="205"/>
      <c r="E228" s="205"/>
      <c r="F228" s="205"/>
      <c r="G228" s="205"/>
      <c r="H228" s="205"/>
      <c r="I228" s="205"/>
      <c r="J228" s="205"/>
      <c r="K228" s="206"/>
      <c r="L228" s="205"/>
      <c r="M228" s="206"/>
      <c r="N228" s="206"/>
      <c r="O228" s="206"/>
      <c r="P228" s="206"/>
      <c r="Q228" s="206"/>
      <c r="R228" s="205"/>
      <c r="S228" s="206"/>
      <c r="T228" s="206"/>
      <c r="U228" s="206"/>
      <c r="V228" s="206"/>
      <c r="W228" s="205"/>
    </row>
    <row r="229" spans="1:23">
      <c r="A229" s="211" t="s">
        <v>3637</v>
      </c>
      <c r="C229" s="205"/>
      <c r="D229" s="205"/>
      <c r="E229" s="205"/>
      <c r="F229" s="205"/>
      <c r="G229" s="205"/>
      <c r="H229" s="205"/>
      <c r="I229" s="205"/>
      <c r="J229" s="205"/>
      <c r="K229" s="206"/>
      <c r="L229" s="205"/>
      <c r="M229" s="206"/>
      <c r="N229" s="206"/>
      <c r="O229" s="206"/>
      <c r="P229" s="206"/>
      <c r="Q229" s="206"/>
      <c r="R229" s="205"/>
      <c r="S229" s="206"/>
      <c r="T229" s="206"/>
      <c r="U229" s="206"/>
      <c r="V229" s="206"/>
      <c r="W229" s="205"/>
    </row>
    <row r="230" spans="1:23">
      <c r="A230" s="211" t="s">
        <v>3638</v>
      </c>
      <c r="C230" s="205"/>
      <c r="D230" s="205"/>
      <c r="E230" s="205"/>
      <c r="F230" s="205"/>
      <c r="G230" s="205"/>
      <c r="H230" s="205"/>
      <c r="I230" s="205"/>
      <c r="J230" s="205"/>
      <c r="K230" s="206"/>
      <c r="L230" s="205"/>
      <c r="M230" s="206"/>
      <c r="N230" s="206"/>
      <c r="O230" s="206"/>
      <c r="P230" s="206"/>
      <c r="Q230" s="206"/>
      <c r="R230" s="205"/>
      <c r="S230" s="206"/>
      <c r="T230" s="206"/>
      <c r="U230" s="206"/>
      <c r="V230" s="206"/>
      <c r="W230" s="205"/>
    </row>
    <row r="231" spans="1:23">
      <c r="A231" s="211" t="s">
        <v>3639</v>
      </c>
      <c r="C231" s="205"/>
      <c r="D231" s="205"/>
      <c r="E231" s="205"/>
      <c r="F231" s="205"/>
      <c r="G231" s="205"/>
      <c r="H231" s="205"/>
      <c r="I231" s="205"/>
      <c r="J231" s="205"/>
      <c r="K231" s="206"/>
      <c r="L231" s="205"/>
      <c r="M231" s="206"/>
      <c r="N231" s="206"/>
      <c r="O231" s="206"/>
      <c r="P231" s="206"/>
      <c r="Q231" s="206"/>
      <c r="R231" s="205"/>
      <c r="S231" s="206"/>
      <c r="T231" s="206"/>
      <c r="U231" s="206"/>
      <c r="V231" s="206"/>
      <c r="W231" s="205"/>
    </row>
    <row r="232" spans="1:23">
      <c r="A232" s="211" t="s">
        <v>3640</v>
      </c>
      <c r="C232" s="205"/>
      <c r="D232" s="205"/>
      <c r="E232" s="205"/>
      <c r="F232" s="205"/>
      <c r="G232" s="205"/>
      <c r="H232" s="205"/>
      <c r="I232" s="205"/>
      <c r="J232" s="205"/>
      <c r="K232" s="206"/>
      <c r="L232" s="205"/>
      <c r="M232" s="206"/>
      <c r="N232" s="206"/>
      <c r="O232" s="206"/>
      <c r="P232" s="206"/>
      <c r="Q232" s="206"/>
      <c r="R232" s="205"/>
      <c r="S232" s="206"/>
      <c r="T232" s="206"/>
      <c r="U232" s="206"/>
      <c r="V232" s="206"/>
      <c r="W232" s="205"/>
    </row>
    <row r="233" spans="1:23">
      <c r="A233" s="211" t="s">
        <v>3641</v>
      </c>
      <c r="C233" s="205"/>
      <c r="D233" s="205"/>
      <c r="E233" s="205"/>
      <c r="F233" s="205"/>
      <c r="G233" s="205"/>
      <c r="H233" s="205"/>
      <c r="I233" s="205"/>
      <c r="J233" s="205"/>
      <c r="K233" s="206"/>
      <c r="L233" s="205"/>
      <c r="M233" s="206"/>
      <c r="N233" s="206"/>
      <c r="O233" s="206"/>
      <c r="P233" s="206"/>
      <c r="Q233" s="206"/>
      <c r="R233" s="205"/>
      <c r="S233" s="206"/>
      <c r="T233" s="206"/>
      <c r="U233" s="206"/>
      <c r="V233" s="206"/>
      <c r="W233" s="205"/>
    </row>
    <row r="234" spans="1:23">
      <c r="A234" s="211" t="s">
        <v>3642</v>
      </c>
      <c r="C234" s="205"/>
      <c r="D234" s="205"/>
      <c r="E234" s="205"/>
      <c r="F234" s="205"/>
      <c r="G234" s="205"/>
      <c r="H234" s="205"/>
      <c r="I234" s="205"/>
      <c r="J234" s="205"/>
      <c r="K234" s="206"/>
      <c r="L234" s="205"/>
      <c r="M234" s="206"/>
      <c r="N234" s="206"/>
      <c r="O234" s="206"/>
      <c r="P234" s="206"/>
      <c r="Q234" s="206"/>
      <c r="R234" s="205"/>
      <c r="S234" s="206"/>
      <c r="T234" s="206"/>
      <c r="U234" s="206"/>
      <c r="V234" s="206"/>
      <c r="W234" s="205"/>
    </row>
    <row r="235" spans="1:23">
      <c r="A235" s="211" t="s">
        <v>3271</v>
      </c>
      <c r="C235" s="205"/>
      <c r="D235" s="205"/>
      <c r="E235" s="205"/>
      <c r="F235" s="205"/>
      <c r="G235" s="205"/>
      <c r="H235" s="205"/>
      <c r="I235" s="205"/>
      <c r="J235" s="205"/>
      <c r="K235" s="206"/>
      <c r="L235" s="205"/>
      <c r="M235" s="206"/>
      <c r="N235" s="206"/>
      <c r="O235" s="206"/>
      <c r="P235" s="206"/>
      <c r="Q235" s="206"/>
      <c r="R235" s="205"/>
      <c r="S235" s="206"/>
      <c r="T235" s="206"/>
      <c r="U235" s="206"/>
      <c r="V235" s="206"/>
      <c r="W235" s="205"/>
    </row>
    <row r="236" spans="1:23">
      <c r="A236" s="211" t="s">
        <v>3643</v>
      </c>
      <c r="C236" s="205"/>
      <c r="D236" s="205"/>
      <c r="E236" s="205"/>
      <c r="F236" s="205"/>
      <c r="G236" s="205"/>
      <c r="H236" s="205"/>
      <c r="I236" s="205"/>
      <c r="J236" s="205"/>
      <c r="K236" s="206"/>
      <c r="L236" s="205"/>
      <c r="M236" s="206"/>
      <c r="N236" s="206"/>
      <c r="O236" s="206"/>
      <c r="P236" s="206"/>
      <c r="Q236" s="206"/>
      <c r="R236" s="205"/>
      <c r="S236" s="206"/>
      <c r="T236" s="206"/>
      <c r="U236" s="206"/>
      <c r="V236" s="206"/>
      <c r="W236" s="205"/>
    </row>
    <row r="237" spans="1:23">
      <c r="A237" s="211" t="s">
        <v>3644</v>
      </c>
      <c r="C237" s="205"/>
      <c r="D237" s="205"/>
      <c r="E237" s="205"/>
      <c r="F237" s="205"/>
      <c r="G237" s="205"/>
      <c r="H237" s="205"/>
      <c r="I237" s="205"/>
      <c r="J237" s="205"/>
      <c r="K237" s="206"/>
      <c r="L237" s="205"/>
      <c r="M237" s="206"/>
      <c r="N237" s="206"/>
      <c r="O237" s="206"/>
      <c r="P237" s="206"/>
      <c r="Q237" s="206"/>
      <c r="R237" s="205"/>
      <c r="S237" s="206"/>
      <c r="T237" s="206"/>
      <c r="U237" s="206"/>
      <c r="V237" s="206"/>
      <c r="W237" s="205"/>
    </row>
    <row r="238" spans="1:23">
      <c r="A238" s="211" t="s">
        <v>3645</v>
      </c>
      <c r="C238" s="205"/>
      <c r="D238" s="205"/>
      <c r="E238" s="205"/>
      <c r="F238" s="205"/>
      <c r="G238" s="205"/>
      <c r="H238" s="205"/>
      <c r="I238" s="205"/>
      <c r="J238" s="205"/>
      <c r="K238" s="206"/>
      <c r="L238" s="205"/>
      <c r="M238" s="206"/>
      <c r="N238" s="206"/>
      <c r="O238" s="206"/>
      <c r="P238" s="206"/>
      <c r="Q238" s="206"/>
      <c r="R238" s="205"/>
      <c r="S238" s="206"/>
      <c r="T238" s="206"/>
      <c r="U238" s="206"/>
      <c r="V238" s="206"/>
      <c r="W238" s="205"/>
    </row>
    <row r="239" spans="1:23">
      <c r="A239" s="211" t="s">
        <v>3646</v>
      </c>
      <c r="C239" s="205"/>
      <c r="D239" s="205"/>
      <c r="E239" s="205"/>
      <c r="F239" s="205"/>
      <c r="G239" s="205"/>
      <c r="H239" s="205"/>
      <c r="I239" s="205"/>
      <c r="J239" s="205"/>
      <c r="K239" s="206"/>
      <c r="L239" s="205"/>
      <c r="M239" s="206"/>
      <c r="N239" s="206"/>
      <c r="O239" s="206"/>
      <c r="P239" s="206"/>
      <c r="Q239" s="206"/>
      <c r="R239" s="205"/>
      <c r="S239" s="206"/>
      <c r="T239" s="206"/>
      <c r="U239" s="206"/>
      <c r="V239" s="206"/>
      <c r="W239" s="205"/>
    </row>
  </sheetData>
  <mergeCells count="3">
    <mergeCell ref="C1:L1"/>
    <mergeCell ref="M1:W1"/>
    <mergeCell ref="A1:A2"/>
  </mergeCells>
  <phoneticPr fontId="4"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理论</vt:lpstr>
      <vt:lpstr>实验</vt:lpstr>
      <vt:lpstr>短学期</vt:lpstr>
      <vt:lpstr>毕业设计</vt:lpstr>
      <vt:lpstr>研究生理论课工作量2019</vt:lpstr>
      <vt:lpstr>实践教学工作量</vt:lpstr>
      <vt:lpstr>学评教17-18-02</vt:lpstr>
      <vt:lpstr>学评教18-19-01</vt:lpstr>
      <vt:lpstr>S3 S4</vt:lpstr>
      <vt:lpstr>职称信息表</vt:lpstr>
      <vt:lpstr>工号和邮箱</vt:lpstr>
      <vt:lpstr>成果汇总表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2015-06-05T18:19:34Z</dcterms:created>
  <dcterms:modified xsi:type="dcterms:W3CDTF">2022-03-12T13:09:23Z</dcterms:modified>
</cp:coreProperties>
</file>